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60" windowWidth="16740" windowHeight="11520" tabRatio="883"/>
  </bookViews>
  <sheets>
    <sheet name="1 月別・種類別発行数" sheetId="1" r:id="rId1"/>
    <sheet name="２　年代別・性別発行数" sheetId="2" r:id="rId2"/>
    <sheet name="３　年代別・月別発行数" sheetId="6" r:id="rId3"/>
    <sheet name="４　性別・月別発行数" sheetId="7" r:id="rId4"/>
    <sheet name="５　月別・都道府県別発行数" sheetId="5" r:id="rId5"/>
    <sheet name="６　一般旅券発行数" sheetId="4" r:id="rId6"/>
    <sheet name="７　年代別・都道府県別発行数" sheetId="8" r:id="rId7"/>
    <sheet name="８  一般旅券発行地別有効旅券数" sheetId="9" r:id="rId8"/>
    <sheet name="９　旅券発行数及び海外旅行者数" sheetId="10" r:id="rId9"/>
    <sheet name="１０　一般旅券発行数の推移（国内）" sheetId="11" r:id="rId10"/>
    <sheet name="【その他】１　紛失・盗難件数" sheetId="13" r:id="rId11"/>
    <sheet name="【その他】２　不正使用件数" sheetId="12" r:id="rId12"/>
    <sheet name="【その他】３　一般旅券紛失・盗難件数" sheetId="14" r:id="rId13"/>
    <sheet name="【その他】４　未交付失効（国内用）" sheetId="15" r:id="rId14"/>
    <sheet name="【その他】５　未交付失効（在外用）" sheetId="16" r:id="rId15"/>
  </sheets>
  <definedNames>
    <definedName name="_xlnm.Print_Area" localSheetId="10">'【その他】１　紛失・盗難件数'!$A$1:$K$6</definedName>
    <definedName name="_xlnm.Print_Area" localSheetId="11">'【その他】２　不正使用件数'!$A$1:$K$11</definedName>
    <definedName name="_xlnm.Print_Area" localSheetId="12">'【その他】３　一般旅券紛失・盗難件数'!$C$15:$P$44</definedName>
    <definedName name="_xlnm.Print_Area" localSheetId="13">'【その他】４　未交付失効（国内用）'!$A$1:$F$21</definedName>
    <definedName name="_xlnm.Print_Area" localSheetId="14">'【その他】５　未交付失効（在外用）'!$A$1:$D$31</definedName>
    <definedName name="_xlnm.Print_Area" localSheetId="0">'1 月別・種類別発行数'!$A$1:$I$17</definedName>
    <definedName name="_xlnm.Print_Area" localSheetId="9">'１０　一般旅券発行数の推移（国内）'!$A$1:$Q$39</definedName>
    <definedName name="_xlnm.Print_Area" localSheetId="1">'２　年代別・性別発行数'!$A$1:$K$14</definedName>
    <definedName name="_xlnm.Print_Area" localSheetId="2">'３　年代別・月別発行数'!$A$1:$J$16</definedName>
    <definedName name="_xlnm.Print_Area" localSheetId="3">'４　性別・月別発行数'!$A$1:$D$17</definedName>
    <definedName name="_xlnm.Print_Area" localSheetId="4">'５　月別・都道府県別発行数'!$A$1:$N$54</definedName>
    <definedName name="_xlnm.Print_Area" localSheetId="5">'６　一般旅券発行数'!$A$1:$H$52</definedName>
    <definedName name="_xlnm.Print_Area" localSheetId="6">'７　年代別・都道府県別発行数'!$A$1:$J$53</definedName>
    <definedName name="_xlnm.Print_Area" localSheetId="7">'８  一般旅券発行地別有効旅券数'!$A$1:$G$65</definedName>
    <definedName name="_xlnm.Print_Area" localSheetId="8">'９　旅券発行数及び海外旅行者数'!$A$1:$I$76</definedName>
  </definedNames>
  <calcPr calcId="145621"/>
</workbook>
</file>

<file path=xl/calcChain.xml><?xml version="1.0" encoding="utf-8"?>
<calcChain xmlns="http://schemas.openxmlformats.org/spreadsheetml/2006/main">
  <c r="E17" i="1" l="1"/>
  <c r="D20" i="16" l="1"/>
  <c r="F14" i="9" l="1"/>
  <c r="F19" i="15" l="1"/>
  <c r="F64" i="9" l="1"/>
  <c r="I12" i="2" l="1"/>
  <c r="H12" i="2"/>
  <c r="G75" i="10" l="1"/>
  <c r="D75" i="10"/>
  <c r="H75" i="10" s="1"/>
  <c r="O39" i="11"/>
  <c r="D63" i="9" l="1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5" i="5"/>
  <c r="N16" i="5"/>
  <c r="N17" i="5"/>
  <c r="N18" i="5"/>
  <c r="N19" i="5"/>
  <c r="N5" i="5"/>
  <c r="N6" i="5"/>
  <c r="N7" i="5"/>
  <c r="N8" i="5"/>
  <c r="N9" i="5"/>
  <c r="N10" i="5"/>
  <c r="N11" i="5"/>
  <c r="N12" i="5"/>
  <c r="N13" i="5"/>
  <c r="N14" i="5"/>
  <c r="N4" i="5"/>
  <c r="AD4" i="14" l="1"/>
  <c r="K4" i="13"/>
  <c r="B52" i="4"/>
  <c r="D52" i="4"/>
  <c r="AC4" i="14" l="1"/>
  <c r="J4" i="13"/>
  <c r="E63" i="9"/>
  <c r="I51" i="8"/>
  <c r="H51" i="8"/>
  <c r="G51" i="8" l="1"/>
  <c r="F51" i="8"/>
  <c r="E51" i="8"/>
  <c r="D51" i="8"/>
  <c r="C51" i="8"/>
  <c r="B51" i="8"/>
  <c r="M51" i="5" l="1"/>
  <c r="L51" i="5"/>
  <c r="K51" i="5"/>
  <c r="J51" i="5"/>
  <c r="I51" i="5"/>
  <c r="H51" i="5"/>
  <c r="G51" i="5"/>
  <c r="F51" i="5"/>
  <c r="E51" i="5"/>
  <c r="D51" i="5"/>
  <c r="C51" i="5" l="1"/>
  <c r="B51" i="5"/>
  <c r="F52" i="4"/>
  <c r="N51" i="5" l="1"/>
  <c r="C16" i="1"/>
  <c r="D16" i="1"/>
  <c r="B16" i="1"/>
  <c r="J5" i="6" l="1"/>
  <c r="J6" i="6"/>
  <c r="J7" i="6"/>
  <c r="J8" i="6"/>
  <c r="J9" i="6"/>
  <c r="J10" i="6"/>
  <c r="J11" i="6"/>
  <c r="J12" i="6"/>
  <c r="J13" i="6"/>
  <c r="J14" i="6"/>
  <c r="J15" i="6"/>
  <c r="J4" i="6"/>
  <c r="E65" i="9" l="1"/>
  <c r="D65" i="9"/>
  <c r="F65" i="9" s="1"/>
  <c r="F3" i="9"/>
  <c r="F4" i="9"/>
  <c r="F5" i="9"/>
  <c r="F6" i="9"/>
  <c r="F7" i="9"/>
  <c r="F8" i="9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 l="1"/>
  <c r="C16" i="6" l="1"/>
  <c r="D16" i="6"/>
  <c r="E16" i="6"/>
  <c r="F16" i="6"/>
  <c r="G16" i="6"/>
  <c r="H16" i="6"/>
  <c r="I16" i="6"/>
  <c r="B16" i="6"/>
  <c r="J16" i="6" l="1"/>
  <c r="B53" i="8" l="1"/>
  <c r="F53" i="5" l="1"/>
  <c r="D53" i="5"/>
  <c r="C53" i="5"/>
  <c r="B53" i="5"/>
  <c r="E53" i="5"/>
  <c r="G53" i="5" l="1"/>
  <c r="H53" i="5"/>
  <c r="I53" i="5"/>
  <c r="J53" i="5"/>
  <c r="K53" i="5"/>
  <c r="L53" i="5"/>
  <c r="M53" i="5"/>
  <c r="I4" i="13" l="1"/>
  <c r="H63" i="10" l="1"/>
  <c r="G64" i="10"/>
  <c r="H64" i="10" s="1"/>
  <c r="J4" i="8" l="1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 l="1"/>
  <c r="E6" i="1"/>
  <c r="E7" i="1"/>
  <c r="E8" i="1"/>
  <c r="E9" i="1"/>
  <c r="E10" i="1"/>
  <c r="E11" i="1"/>
  <c r="E12" i="1"/>
  <c r="E13" i="1"/>
  <c r="E14" i="1"/>
  <c r="E15" i="1"/>
  <c r="E4" i="1"/>
  <c r="E16" i="1" l="1"/>
  <c r="H4" i="13" l="1"/>
  <c r="H5" i="1" l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 l="1"/>
  <c r="Z4" i="14" l="1"/>
  <c r="Y4" i="14" l="1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G4" i="13"/>
  <c r="D53" i="8" l="1"/>
  <c r="I53" i="8"/>
  <c r="G71" i="10"/>
  <c r="H71" i="10" s="1"/>
  <c r="H53" i="8" l="1"/>
  <c r="J52" i="8"/>
  <c r="J53" i="8" s="1"/>
  <c r="E53" i="8" l="1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N52" i="5"/>
  <c r="N53" i="5" s="1"/>
  <c r="D6" i="7" l="1"/>
  <c r="D16" i="7" s="1"/>
  <c r="G53" i="8"/>
  <c r="I12" i="1" l="1"/>
  <c r="I8" i="1"/>
  <c r="I7" i="1"/>
  <c r="I9" i="1"/>
  <c r="I10" i="1"/>
  <c r="I14" i="1"/>
  <c r="I5" i="1"/>
  <c r="I11" i="1"/>
  <c r="I13" i="1"/>
  <c r="I15" i="1"/>
  <c r="I4" i="1"/>
  <c r="I6" i="1" l="1"/>
  <c r="I16" i="1" l="1"/>
  <c r="C53" i="8"/>
</calcChain>
</file>

<file path=xl/sharedStrings.xml><?xml version="1.0" encoding="utf-8"?>
<sst xmlns="http://schemas.openxmlformats.org/spreadsheetml/2006/main" count="676" uniqueCount="391">
  <si>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</si>
  <si>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</si>
  <si>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</si>
  <si>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</si>
  <si>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</si>
  <si>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</si>
  <si>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</si>
  <si>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</si>
  <si>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性別</t>
  </si>
  <si>
    <t>男</t>
  </si>
  <si>
    <t>女</t>
  </si>
  <si>
    <t>人数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</si>
  <si>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</si>
  <si>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</si>
  <si>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</si>
  <si>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</si>
  <si>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</si>
  <si>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</si>
  <si>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</si>
  <si>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</si>
  <si>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</si>
  <si>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</si>
  <si>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</si>
  <si>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</si>
  <si>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</si>
  <si>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</si>
  <si>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</si>
  <si>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</si>
  <si>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</si>
  <si>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</si>
  <si>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</si>
  <si>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</si>
  <si>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</si>
  <si>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</si>
  <si>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</si>
  <si>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</si>
  <si>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</si>
  <si>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</si>
  <si>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</si>
  <si>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</si>
  <si>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</si>
  <si>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</si>
  <si>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</si>
  <si>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</si>
  <si>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</si>
  <si>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</si>
  <si>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</si>
  <si>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</si>
  <si>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</si>
  <si>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</si>
  <si>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</si>
  <si>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</si>
  <si>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</si>
  <si>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</si>
  <si>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</si>
  <si>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</si>
  <si>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</si>
  <si>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</si>
  <si>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</si>
  <si>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</si>
  <si>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都道府県名</t>
  </si>
  <si>
    <t>一般旅券発行数</t>
  </si>
  <si>
    <t>対前年比</t>
  </si>
  <si>
    <t>比率</t>
    <rPh sb="0" eb="2">
      <t>ヒリツ</t>
    </rPh>
    <phoneticPr fontId="4"/>
  </si>
  <si>
    <t>計</t>
    <rPh sb="0" eb="1">
      <t>ケイ</t>
    </rPh>
    <phoneticPr fontId="4"/>
  </si>
  <si>
    <t>合計</t>
    <rPh sb="0" eb="2">
      <t>ゴウケイ</t>
    </rPh>
    <phoneticPr fontId="4"/>
  </si>
  <si>
    <t>5年旅券</t>
  </si>
  <si>
    <t>10年旅券</t>
  </si>
  <si>
    <t>北海道庁</t>
  </si>
  <si>
    <t>青森県庁</t>
  </si>
  <si>
    <t>岩手県庁</t>
  </si>
  <si>
    <t>宮城県庁</t>
  </si>
  <si>
    <t>秋田県庁</t>
  </si>
  <si>
    <t>山形県庁</t>
  </si>
  <si>
    <t>福島県庁</t>
  </si>
  <si>
    <t>茨城県庁</t>
  </si>
  <si>
    <t>栃木県庁</t>
  </si>
  <si>
    <t>群馬県庁</t>
  </si>
  <si>
    <t>埼玉県庁</t>
  </si>
  <si>
    <t>川越分室</t>
  </si>
  <si>
    <t>春日部分室</t>
  </si>
  <si>
    <t>千葉県庁</t>
  </si>
  <si>
    <t>東葛飾分室</t>
  </si>
  <si>
    <t>東京都庁</t>
  </si>
  <si>
    <t>有楽町分室</t>
  </si>
  <si>
    <t>立川分室</t>
  </si>
  <si>
    <t>池袋分室</t>
  </si>
  <si>
    <t>神奈川県庁</t>
  </si>
  <si>
    <t>厚木分室</t>
  </si>
  <si>
    <t>川崎分室</t>
  </si>
  <si>
    <t>新潟県庁</t>
  </si>
  <si>
    <t>富山県庁</t>
  </si>
  <si>
    <t>石川県庁</t>
  </si>
  <si>
    <t>福井県庁</t>
  </si>
  <si>
    <t>山梨県庁</t>
  </si>
  <si>
    <t>長野県庁</t>
  </si>
  <si>
    <t>岐阜県庁</t>
  </si>
  <si>
    <t>静岡県庁</t>
  </si>
  <si>
    <t>愛知県庁</t>
  </si>
  <si>
    <t>豊橋分室</t>
  </si>
  <si>
    <t>三重県庁</t>
  </si>
  <si>
    <t>滋賀県庁</t>
  </si>
  <si>
    <t>京都府庁</t>
  </si>
  <si>
    <t>大阪府庁</t>
  </si>
  <si>
    <t>阿倍野分室</t>
  </si>
  <si>
    <t>りんくう分室</t>
  </si>
  <si>
    <t>兵庫県庁</t>
  </si>
  <si>
    <t>尼崎分室</t>
  </si>
  <si>
    <t>奈良県庁</t>
  </si>
  <si>
    <t>和歌山県庁</t>
  </si>
  <si>
    <t>鳥取県庁</t>
  </si>
  <si>
    <t>島根県庁</t>
  </si>
  <si>
    <t>岡山県庁</t>
  </si>
  <si>
    <t>広島県庁</t>
  </si>
  <si>
    <t>山口県庁</t>
  </si>
  <si>
    <t>徳島県庁</t>
  </si>
  <si>
    <t>香川県庁</t>
  </si>
  <si>
    <t>愛媛県庁</t>
  </si>
  <si>
    <t>高知県庁</t>
  </si>
  <si>
    <t>福岡県庁</t>
  </si>
  <si>
    <t>北九州分室</t>
  </si>
  <si>
    <t>佐賀県庁</t>
  </si>
  <si>
    <t>長崎県庁</t>
  </si>
  <si>
    <t>熊本県庁</t>
  </si>
  <si>
    <t>大分県庁</t>
  </si>
  <si>
    <t>宮崎県庁</t>
  </si>
  <si>
    <t>鹿児島県庁</t>
  </si>
  <si>
    <t>沖縄県庁</t>
  </si>
  <si>
    <t>北海道</t>
    <phoneticPr fontId="4"/>
  </si>
  <si>
    <t>海外渡航者</t>
  </si>
  <si>
    <t>数次往復</t>
  </si>
  <si>
    <t>一往復・限定</t>
  </si>
  <si>
    <t>外交</t>
  </si>
  <si>
    <t>公用</t>
  </si>
  <si>
    <t>－</t>
  </si>
  <si>
    <t>-</t>
  </si>
  <si>
    <t>平成元年</t>
  </si>
  <si>
    <t>２００８年</t>
  </si>
  <si>
    <t>２００９年</t>
  </si>
  <si>
    <t>２０１０年</t>
  </si>
  <si>
    <t>２０１１年</t>
  </si>
  <si>
    <t>２０１２年</t>
  </si>
  <si>
    <t>２０１３年</t>
  </si>
  <si>
    <t>国内</t>
  </si>
  <si>
    <t>国外</t>
  </si>
  <si>
    <t>173(313)</t>
  </si>
  <si>
    <t>138(223)</t>
  </si>
  <si>
    <t>86（196）</t>
  </si>
  <si>
    <t>46（92）</t>
  </si>
  <si>
    <t>52(114)</t>
  </si>
  <si>
    <t>47(65)</t>
  </si>
  <si>
    <t>欧州</t>
  </si>
  <si>
    <t>100(174)</t>
  </si>
  <si>
    <t>54(78)</t>
  </si>
  <si>
    <t>31（57）</t>
  </si>
  <si>
    <t>23（45）</t>
  </si>
  <si>
    <t>27(52)</t>
  </si>
  <si>
    <t>20(31)</t>
  </si>
  <si>
    <t>アジア</t>
  </si>
  <si>
    <t>32(58)</t>
  </si>
  <si>
    <t>19(31)</t>
  </si>
  <si>
    <t>16（24）</t>
  </si>
  <si>
    <t>6（6）</t>
  </si>
  <si>
    <t>13(16)</t>
  </si>
  <si>
    <t>12(17)</t>
  </si>
  <si>
    <t>北米</t>
  </si>
  <si>
    <t>14(24)</t>
  </si>
  <si>
    <t>27(40)</t>
  </si>
  <si>
    <t>21（33）</t>
  </si>
  <si>
    <t>13（30）</t>
  </si>
  <si>
    <t>4(15)</t>
  </si>
  <si>
    <t>8(8)</t>
  </si>
  <si>
    <t>中南米</t>
  </si>
  <si>
    <t>14(31)</t>
  </si>
  <si>
    <t>19(36)</t>
  </si>
  <si>
    <t>13（60）</t>
  </si>
  <si>
    <t>4（11）</t>
  </si>
  <si>
    <t>5(18)</t>
  </si>
  <si>
    <t>3(5)</t>
  </si>
  <si>
    <t>２０１２年　</t>
    <phoneticPr fontId="4"/>
  </si>
  <si>
    <t>２００８年</t>
    <phoneticPr fontId="4"/>
  </si>
  <si>
    <t>２００９年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</si>
  <si>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</si>
  <si>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</si>
  <si>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</si>
  <si>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平成</t>
    <rPh sb="0" eb="2">
      <t>ヘイセイ</t>
    </rPh>
    <phoneticPr fontId="18"/>
  </si>
  <si>
    <t>発行数</t>
    <rPh sb="0" eb="3">
      <t>ハッコウスウ</t>
    </rPh>
    <phoneticPr fontId="18"/>
  </si>
  <si>
    <t>元年</t>
    <rPh sb="0" eb="2">
      <t>ガンネン</t>
    </rPh>
    <phoneticPr fontId="18"/>
  </si>
  <si>
    <t>元</t>
    <rPh sb="0" eb="1">
      <t>モト</t>
    </rPh>
    <phoneticPr fontId="18"/>
  </si>
  <si>
    <t>１９８９年
（H元年）</t>
    <rPh sb="4" eb="5">
      <t>ネン</t>
    </rPh>
    <rPh sb="8" eb="9">
      <t>ガン</t>
    </rPh>
    <rPh sb="9" eb="10">
      <t>ネン</t>
    </rPh>
    <phoneticPr fontId="18"/>
  </si>
  <si>
    <t>１９９０年
（H２年）</t>
    <rPh sb="4" eb="5">
      <t>ネン</t>
    </rPh>
    <rPh sb="9" eb="10">
      <t>ネン</t>
    </rPh>
    <phoneticPr fontId="18"/>
  </si>
  <si>
    <t>１９９１年
（H３年）</t>
    <rPh sb="4" eb="5">
      <t>ネン</t>
    </rPh>
    <rPh sb="9" eb="10">
      <t>ネン</t>
    </rPh>
    <phoneticPr fontId="18"/>
  </si>
  <si>
    <t>１９９２年
（H４年）</t>
    <rPh sb="4" eb="5">
      <t>ネン</t>
    </rPh>
    <rPh sb="9" eb="10">
      <t>ネン</t>
    </rPh>
    <phoneticPr fontId="18"/>
  </si>
  <si>
    <t>１９９３年
（H５年）</t>
    <rPh sb="4" eb="5">
      <t>ネン</t>
    </rPh>
    <rPh sb="9" eb="10">
      <t>ネン</t>
    </rPh>
    <phoneticPr fontId="18"/>
  </si>
  <si>
    <t>１９９４年
（H６年）</t>
    <rPh sb="4" eb="5">
      <t>ネン</t>
    </rPh>
    <rPh sb="9" eb="10">
      <t>ネン</t>
    </rPh>
    <phoneticPr fontId="18"/>
  </si>
  <si>
    <t>１９９５年
（H７年）</t>
    <rPh sb="4" eb="5">
      <t>ネン</t>
    </rPh>
    <rPh sb="9" eb="10">
      <t>ネン</t>
    </rPh>
    <phoneticPr fontId="18"/>
  </si>
  <si>
    <t>１９９６年
（H８年）</t>
    <rPh sb="4" eb="5">
      <t>ネン</t>
    </rPh>
    <rPh sb="9" eb="10">
      <t>ネン</t>
    </rPh>
    <phoneticPr fontId="18"/>
  </si>
  <si>
    <t>１９９７年
（H９年）</t>
    <rPh sb="4" eb="5">
      <t>ネン</t>
    </rPh>
    <rPh sb="9" eb="10">
      <t>ネン</t>
    </rPh>
    <phoneticPr fontId="18"/>
  </si>
  <si>
    <t>１９９８年
（H１０年）</t>
    <rPh sb="4" eb="5">
      <t>ネン</t>
    </rPh>
    <rPh sb="10" eb="11">
      <t>ネン</t>
    </rPh>
    <phoneticPr fontId="18"/>
  </si>
  <si>
    <t>１９９９年
（H１１年）</t>
    <rPh sb="4" eb="5">
      <t>ネン</t>
    </rPh>
    <rPh sb="10" eb="11">
      <t>ネン</t>
    </rPh>
    <phoneticPr fontId="18"/>
  </si>
  <si>
    <t>２０００年
（H１２年）</t>
    <rPh sb="4" eb="5">
      <t>ネン</t>
    </rPh>
    <rPh sb="10" eb="11">
      <t>ネン</t>
    </rPh>
    <phoneticPr fontId="18"/>
  </si>
  <si>
    <t>２００１年
（H１３年）</t>
    <rPh sb="4" eb="5">
      <t>ネン</t>
    </rPh>
    <rPh sb="10" eb="11">
      <t>ネン</t>
    </rPh>
    <phoneticPr fontId="18"/>
  </si>
  <si>
    <t>２００２年
（H１４年）</t>
    <rPh sb="4" eb="5">
      <t>ネン</t>
    </rPh>
    <rPh sb="10" eb="11">
      <t>ネン</t>
    </rPh>
    <phoneticPr fontId="18"/>
  </si>
  <si>
    <t>２００３年
（H１５年）</t>
    <rPh sb="4" eb="5">
      <t>ネン</t>
    </rPh>
    <rPh sb="10" eb="11">
      <t>ネン</t>
    </rPh>
    <phoneticPr fontId="18"/>
  </si>
  <si>
    <t>２００４年
（H１６年）</t>
    <rPh sb="4" eb="5">
      <t>ネン</t>
    </rPh>
    <rPh sb="10" eb="11">
      <t>ネン</t>
    </rPh>
    <phoneticPr fontId="18"/>
  </si>
  <si>
    <t>２００５年
（H１７年）</t>
    <rPh sb="4" eb="5">
      <t>ネン</t>
    </rPh>
    <rPh sb="10" eb="11">
      <t>ネン</t>
    </rPh>
    <phoneticPr fontId="18"/>
  </si>
  <si>
    <t>２００６年
（H１８年）</t>
    <rPh sb="4" eb="5">
      <t>ネン</t>
    </rPh>
    <rPh sb="10" eb="11">
      <t>ネン</t>
    </rPh>
    <phoneticPr fontId="18"/>
  </si>
  <si>
    <t>２００７年
（H１９年）</t>
    <rPh sb="4" eb="5">
      <t>ネン</t>
    </rPh>
    <rPh sb="10" eb="11">
      <t>ネン</t>
    </rPh>
    <phoneticPr fontId="18"/>
  </si>
  <si>
    <t>２００８年
（H２０年）</t>
    <rPh sb="4" eb="5">
      <t>ネン</t>
    </rPh>
    <rPh sb="10" eb="11">
      <t>ネン</t>
    </rPh>
    <phoneticPr fontId="18"/>
  </si>
  <si>
    <t>２００９年
（H２１年）</t>
    <rPh sb="4" eb="5">
      <t>ネン</t>
    </rPh>
    <rPh sb="10" eb="11">
      <t>ネン</t>
    </rPh>
    <phoneticPr fontId="18"/>
  </si>
  <si>
    <t>２０１０年
（H２２年）</t>
    <rPh sb="4" eb="5">
      <t>ネン</t>
    </rPh>
    <rPh sb="10" eb="11">
      <t>ネン</t>
    </rPh>
    <phoneticPr fontId="18"/>
  </si>
  <si>
    <t>２０１１年
（H２３年）</t>
    <rPh sb="4" eb="5">
      <t>ネン</t>
    </rPh>
    <rPh sb="10" eb="11">
      <t>ネン</t>
    </rPh>
    <phoneticPr fontId="18"/>
  </si>
  <si>
    <t>２０１２年
（H２４年）</t>
    <rPh sb="4" eb="5">
      <t>ネン</t>
    </rPh>
    <rPh sb="10" eb="11">
      <t>ネン</t>
    </rPh>
    <phoneticPr fontId="18"/>
  </si>
  <si>
    <t>２年</t>
    <rPh sb="1" eb="2">
      <t>ネン</t>
    </rPh>
    <phoneticPr fontId="18"/>
  </si>
  <si>
    <t>３年</t>
    <rPh sb="1" eb="2">
      <t>ネン</t>
    </rPh>
    <phoneticPr fontId="18"/>
  </si>
  <si>
    <t>４年</t>
    <rPh sb="1" eb="2">
      <t>ネン</t>
    </rPh>
    <phoneticPr fontId="18"/>
  </si>
  <si>
    <t>５年</t>
    <rPh sb="1" eb="2">
      <t>ネン</t>
    </rPh>
    <phoneticPr fontId="18"/>
  </si>
  <si>
    <t>６年</t>
    <rPh sb="1" eb="2">
      <t>ネン</t>
    </rPh>
    <phoneticPr fontId="18"/>
  </si>
  <si>
    <t>７年</t>
    <rPh sb="1" eb="2">
      <t>ネン</t>
    </rPh>
    <phoneticPr fontId="18"/>
  </si>
  <si>
    <t>８年</t>
    <rPh sb="1" eb="2">
      <t>ネン</t>
    </rPh>
    <phoneticPr fontId="18"/>
  </si>
  <si>
    <t>９年</t>
    <rPh sb="1" eb="2">
      <t>ネン</t>
    </rPh>
    <phoneticPr fontId="18"/>
  </si>
  <si>
    <t>１０年</t>
    <rPh sb="2" eb="3">
      <t>ネン</t>
    </rPh>
    <phoneticPr fontId="18"/>
  </si>
  <si>
    <t>１１年</t>
    <rPh sb="2" eb="3">
      <t>ネン</t>
    </rPh>
    <phoneticPr fontId="18"/>
  </si>
  <si>
    <t>１２年</t>
    <rPh sb="2" eb="3">
      <t>ネン</t>
    </rPh>
    <phoneticPr fontId="18"/>
  </si>
  <si>
    <t>１３年</t>
    <rPh sb="2" eb="3">
      <t>ネン</t>
    </rPh>
    <phoneticPr fontId="18"/>
  </si>
  <si>
    <t>１４年</t>
    <rPh sb="2" eb="3">
      <t>ネン</t>
    </rPh>
    <phoneticPr fontId="18"/>
  </si>
  <si>
    <t>１５年</t>
    <rPh sb="2" eb="3">
      <t>ネン</t>
    </rPh>
    <phoneticPr fontId="18"/>
  </si>
  <si>
    <t>１６年</t>
    <rPh sb="2" eb="3">
      <t>ネン</t>
    </rPh>
    <phoneticPr fontId="18"/>
  </si>
  <si>
    <t>１７年</t>
    <rPh sb="2" eb="3">
      <t>ネン</t>
    </rPh>
    <phoneticPr fontId="18"/>
  </si>
  <si>
    <t>１８年</t>
    <rPh sb="2" eb="3">
      <t>ネン</t>
    </rPh>
    <phoneticPr fontId="18"/>
  </si>
  <si>
    <t>１９年</t>
    <rPh sb="2" eb="3">
      <t>ネン</t>
    </rPh>
    <phoneticPr fontId="18"/>
  </si>
  <si>
    <t>２０年</t>
    <rPh sb="2" eb="3">
      <t>ネン</t>
    </rPh>
    <phoneticPr fontId="18"/>
  </si>
  <si>
    <t>２１年</t>
    <rPh sb="2" eb="3">
      <t>ネン</t>
    </rPh>
    <phoneticPr fontId="18"/>
  </si>
  <si>
    <t>２２年</t>
    <rPh sb="2" eb="3">
      <t>ネン</t>
    </rPh>
    <phoneticPr fontId="18"/>
  </si>
  <si>
    <t>２３年</t>
    <rPh sb="2" eb="3">
      <t>ネン</t>
    </rPh>
    <phoneticPr fontId="18"/>
  </si>
  <si>
    <t>２４年</t>
    <rPh sb="2" eb="3">
      <t>ネン</t>
    </rPh>
    <phoneticPr fontId="18"/>
  </si>
  <si>
    <t>合計</t>
    <rPh sb="0" eb="2">
      <t>ゴウケイ</t>
    </rPh>
    <phoneticPr fontId="18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</si>
  <si>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8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</si>
  <si>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8"/>
  </si>
  <si>
    <t>　　　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発生地</t>
    <rPh sb="3" eb="5">
      <t>レキネン</t>
    </rPh>
    <rPh sb="128" eb="131">
      <t>ハッセイチ</t>
    </rPh>
    <phoneticPr fontId="18"/>
  </si>
  <si>
    <t>２５年</t>
    <rPh sb="2" eb="3">
      <t>ネン</t>
    </rPh>
    <phoneticPr fontId="4"/>
  </si>
  <si>
    <t>２０１３年
（H２５年）</t>
    <rPh sb="4" eb="5">
      <t>ネン</t>
    </rPh>
    <rPh sb="10" eb="11">
      <t>ネン</t>
    </rPh>
    <phoneticPr fontId="18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</si>
  <si>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</si>
  <si>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</si>
  <si>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</si>
  <si>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0(0)</t>
    <phoneticPr fontId="4"/>
  </si>
  <si>
    <t>12(25)</t>
    <phoneticPr fontId="4"/>
  </si>
  <si>
    <t>1(1)</t>
    <phoneticPr fontId="4"/>
  </si>
  <si>
    <t>18(37)</t>
    <phoneticPr fontId="4"/>
  </si>
  <si>
    <t>5(22)</t>
    <phoneticPr fontId="4"/>
  </si>
  <si>
    <t>3(13)</t>
    <phoneticPr fontId="4"/>
  </si>
  <si>
    <t>4(4)</t>
    <phoneticPr fontId="4"/>
  </si>
  <si>
    <t>２０１４年</t>
  </si>
  <si>
    <t>２０１４年</t>
    <rPh sb="4" eb="5">
      <t>ネン</t>
    </rPh>
    <phoneticPr fontId="4"/>
  </si>
  <si>
    <t>２６年</t>
    <rPh sb="2" eb="3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</si>
  <si>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</si>
  <si>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</si>
  <si>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</si>
  <si>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</si>
  <si>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</si>
  <si>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</si>
  <si>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</si>
  <si>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</si>
  <si>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２７年</t>
    <rPh sb="2" eb="3">
      <t>ネン</t>
    </rPh>
    <phoneticPr fontId="4"/>
  </si>
  <si>
    <t>29（57）</t>
    <phoneticPr fontId="4"/>
  </si>
  <si>
    <t>19（45）</t>
    <phoneticPr fontId="4"/>
  </si>
  <si>
    <t>4（4）</t>
    <phoneticPr fontId="4"/>
  </si>
  <si>
    <t>3（3）</t>
    <phoneticPr fontId="4"/>
  </si>
  <si>
    <t>3（5）</t>
    <phoneticPr fontId="4"/>
  </si>
  <si>
    <t>２０１５年</t>
    <rPh sb="4" eb="5">
      <t>ネン</t>
    </rPh>
    <phoneticPr fontId="4"/>
  </si>
  <si>
    <t>年代</t>
    <phoneticPr fontId="4"/>
  </si>
  <si>
    <t>　　　　 　　　年代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8" eb="10">
      <t>ネンダイ</t>
    </rPh>
    <rPh sb="120" eb="124">
      <t>トドウフケン</t>
    </rPh>
    <phoneticPr fontId="4"/>
  </si>
  <si>
    <t>事務所名</t>
    <rPh sb="0" eb="3">
      <t>ジムショ</t>
    </rPh>
    <rPh sb="3" eb="4">
      <t>メイ</t>
    </rPh>
    <phoneticPr fontId="4"/>
  </si>
  <si>
    <t>２０１５年</t>
  </si>
  <si>
    <t>　　　 　性別　   月</t>
    <rPh sb="5" eb="7">
      <t>セイベツ</t>
    </rPh>
    <phoneticPr fontId="4"/>
  </si>
  <si>
    <t>１　旅券月別・種類別発行数(国内）</t>
    <rPh sb="14" eb="16">
      <t>コクナイ</t>
    </rPh>
    <phoneticPr fontId="4"/>
  </si>
  <si>
    <t>５　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</si>
  <si>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９　戦後の旅券発行数（国内）及び海外渡航者数</t>
    <rPh sb="2" eb="4">
      <t>センゴ</t>
    </rPh>
    <rPh sb="5" eb="7">
      <t>リョケン</t>
    </rPh>
    <rPh sb="7" eb="10">
      <t>ハッコウスウ</t>
    </rPh>
    <rPh sb="11" eb="13">
      <t>コクナイ</t>
    </rPh>
    <rPh sb="14" eb="15">
      <t>オヨ</t>
    </rPh>
    <rPh sb="16" eb="18">
      <t>カイガイ</t>
    </rPh>
    <rPh sb="18" eb="21">
      <t>トコウシャ</t>
    </rPh>
    <rPh sb="21" eb="22">
      <t>スウ</t>
    </rPh>
    <phoneticPr fontId="4"/>
  </si>
  <si>
    <t>２　一般旅券年代別・性別発行数（国内）</t>
    <rPh sb="16" eb="18">
      <t>コクナイ</t>
    </rPh>
    <phoneticPr fontId="4"/>
  </si>
  <si>
    <t>３　一般旅券年代別・月別発行数（国内）</t>
    <rPh sb="16" eb="17">
      <t>コク</t>
    </rPh>
    <rPh sb="17" eb="18">
      <t>ナイ</t>
    </rPh>
    <phoneticPr fontId="4"/>
  </si>
  <si>
    <t>４　一般旅券性別・月別発行数（国内）</t>
    <rPh sb="15" eb="17">
      <t>コクナイ</t>
    </rPh>
    <phoneticPr fontId="4"/>
  </si>
  <si>
    <t>６　一般旅券年別・都道府県別発行数</t>
    <rPh sb="2" eb="4">
      <t>イッパン</t>
    </rPh>
    <rPh sb="4" eb="6">
      <t>リョケン</t>
    </rPh>
    <rPh sb="6" eb="8">
      <t>ネンベツ</t>
    </rPh>
    <phoneticPr fontId="4"/>
  </si>
  <si>
    <t>７　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</si>
  <si>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小計</t>
    <rPh sb="0" eb="2">
      <t>ショウケイ</t>
    </rPh>
    <phoneticPr fontId="4"/>
  </si>
  <si>
    <t>２０１５年
（H２７年）</t>
    <rPh sb="4" eb="5">
      <t>ネン</t>
    </rPh>
    <rPh sb="10" eb="11">
      <t>ネン</t>
    </rPh>
    <phoneticPr fontId="18"/>
  </si>
  <si>
    <t>２０１４年
（H２６年）</t>
    <rPh sb="4" eb="5">
      <t>ネン</t>
    </rPh>
    <rPh sb="10" eb="11">
      <t>ネン</t>
    </rPh>
    <phoneticPr fontId="18"/>
  </si>
  <si>
    <t>３　一般旅券の紛失・盗難件数</t>
    <rPh sb="2" eb="4">
      <t>イッパン</t>
    </rPh>
    <rPh sb="4" eb="6">
      <t>リョケン</t>
    </rPh>
    <rPh sb="7" eb="9">
      <t>フンシツ</t>
    </rPh>
    <rPh sb="10" eb="12">
      <t>トウナン</t>
    </rPh>
    <rPh sb="12" eb="14">
      <t>ケンスウ</t>
    </rPh>
    <phoneticPr fontId="18"/>
  </si>
  <si>
    <t>１　一般旅券の紛失・盗難件数</t>
    <phoneticPr fontId="4"/>
  </si>
  <si>
    <t>２０１６年</t>
  </si>
  <si>
    <t>２０１６年</t>
    <rPh sb="4" eb="5">
      <t>ネン</t>
    </rPh>
    <phoneticPr fontId="4"/>
  </si>
  <si>
    <t>２８年</t>
    <rPh sb="2" eb="3">
      <t>ネン</t>
    </rPh>
    <phoneticPr fontId="4"/>
  </si>
  <si>
    <t>34（37）</t>
    <phoneticPr fontId="4"/>
  </si>
  <si>
    <t>31（34）</t>
    <phoneticPr fontId="4"/>
  </si>
  <si>
    <t>0(0)</t>
  </si>
  <si>
    <t>２０１６年
（H２８年）</t>
    <rPh sb="4" eb="5">
      <t>ネン</t>
    </rPh>
    <rPh sb="10" eb="11">
      <t>ネン</t>
    </rPh>
    <phoneticPr fontId="18"/>
  </si>
  <si>
    <t>　　　　　種別　　月</t>
    <rPh sb="5" eb="7">
      <t>シュベツ</t>
    </rPh>
    <rPh sb="9" eb="10">
      <t>ツキ</t>
    </rPh>
    <phoneticPr fontId="4"/>
  </si>
  <si>
    <t>　　　　　　年齢　　月</t>
    <rPh sb="6" eb="8">
      <t>ネンレイ</t>
    </rPh>
    <rPh sb="10" eb="11">
      <t>ツキ</t>
    </rPh>
    <phoneticPr fontId="4"/>
  </si>
  <si>
    <t>H２０年</t>
    <phoneticPr fontId="4"/>
  </si>
  <si>
    <t>H２１年</t>
    <phoneticPr fontId="4"/>
  </si>
  <si>
    <t>H２２年</t>
    <phoneticPr fontId="4"/>
  </si>
  <si>
    <t>H２３年</t>
    <phoneticPr fontId="4"/>
  </si>
  <si>
    <t>Ｈ２４年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</si>
  <si>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</si>
  <si>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</si>
  <si>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</si>
  <si>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</si>
  <si>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H２０年</t>
    <phoneticPr fontId="4"/>
  </si>
  <si>
    <t>H２１年</t>
    <phoneticPr fontId="4"/>
  </si>
  <si>
    <t>H２２年</t>
    <phoneticPr fontId="4"/>
  </si>
  <si>
    <t>H２３年</t>
    <phoneticPr fontId="4"/>
  </si>
  <si>
    <t>H２４年</t>
    <phoneticPr fontId="4"/>
  </si>
  <si>
    <t>H２５年</t>
    <phoneticPr fontId="4"/>
  </si>
  <si>
    <t>H２６年</t>
    <phoneticPr fontId="4"/>
  </si>
  <si>
    <t>H２７年</t>
    <phoneticPr fontId="4"/>
  </si>
  <si>
    <t>H２８年</t>
    <phoneticPr fontId="4"/>
  </si>
  <si>
    <t>平成27年</t>
    <phoneticPr fontId="4"/>
  </si>
  <si>
    <t>平成28年</t>
    <phoneticPr fontId="4"/>
  </si>
  <si>
    <t>平成29年</t>
    <phoneticPr fontId="4"/>
  </si>
  <si>
    <t>２０１７年</t>
    <phoneticPr fontId="4"/>
  </si>
  <si>
    <t>H２９年</t>
    <phoneticPr fontId="4"/>
  </si>
  <si>
    <t>２０１７年</t>
    <rPh sb="4" eb="5">
      <t>ネン</t>
    </rPh>
    <phoneticPr fontId="4"/>
  </si>
  <si>
    <t>3（3）</t>
    <phoneticPr fontId="4"/>
  </si>
  <si>
    <t>２９年</t>
    <rPh sb="2" eb="3">
      <t>ネン</t>
    </rPh>
    <phoneticPr fontId="4"/>
  </si>
  <si>
    <t>－</t>
    <phoneticPr fontId="4"/>
  </si>
  <si>
    <t>0(0)</t>
    <phoneticPr fontId="4"/>
  </si>
  <si>
    <t>外務省・在外公館</t>
    <rPh sb="4" eb="6">
      <t>ザイガイ</t>
    </rPh>
    <rPh sb="6" eb="8">
      <t>コウカン</t>
    </rPh>
    <phoneticPr fontId="4"/>
  </si>
  <si>
    <t>２　国外における一般旅券の不正使用件数</t>
    <phoneticPr fontId="4"/>
  </si>
  <si>
    <t>平成29年</t>
    <rPh sb="0" eb="2">
      <t>ヘイセイ</t>
    </rPh>
    <rPh sb="4" eb="5">
      <t>ネン</t>
    </rPh>
    <phoneticPr fontId="4"/>
  </si>
  <si>
    <t>都道府県名</t>
    <rPh sb="0" eb="4">
      <t>トドウフケン</t>
    </rPh>
    <rPh sb="4" eb="5">
      <t>メイ</t>
    </rPh>
    <phoneticPr fontId="4"/>
  </si>
  <si>
    <t>未交付失効数</t>
    <rPh sb="0" eb="3">
      <t>ミコウフ</t>
    </rPh>
    <rPh sb="3" eb="5">
      <t>シッコウ</t>
    </rPh>
    <phoneticPr fontId="4"/>
  </si>
  <si>
    <t>在外公館名</t>
    <rPh sb="0" eb="2">
      <t>ザイガイ</t>
    </rPh>
    <rPh sb="2" eb="4">
      <t>コウカン</t>
    </rPh>
    <rPh sb="4" eb="5">
      <t>メイ</t>
    </rPh>
    <phoneticPr fontId="4"/>
  </si>
  <si>
    <t>在外公館名</t>
    <rPh sb="0" eb="2">
      <t>ザイガイ</t>
    </rPh>
    <rPh sb="2" eb="4">
      <t>コウカン</t>
    </rPh>
    <phoneticPr fontId="4"/>
  </si>
  <si>
    <t>昭和21年</t>
    <phoneticPr fontId="4"/>
  </si>
  <si>
    <t>ドミニカ共和国大使館</t>
    <rPh sb="4" eb="7">
      <t>キョウワコク</t>
    </rPh>
    <rPh sb="7" eb="10">
      <t>タイシカン</t>
    </rPh>
    <phoneticPr fontId="4"/>
  </si>
  <si>
    <t>デンパサール総領事館</t>
    <rPh sb="7" eb="10">
      <t>リョウジカン</t>
    </rPh>
    <phoneticPr fontId="4"/>
  </si>
  <si>
    <t>ラオス大使館</t>
    <rPh sb="3" eb="6">
      <t>タイシカン</t>
    </rPh>
    <phoneticPr fontId="4"/>
  </si>
  <si>
    <t>フィリピン大使館</t>
    <rPh sb="5" eb="8">
      <t>タイシカン</t>
    </rPh>
    <phoneticPr fontId="4"/>
  </si>
  <si>
    <t>タイ大使館</t>
    <rPh sb="2" eb="5">
      <t>タイシカン</t>
    </rPh>
    <phoneticPr fontId="4"/>
  </si>
  <si>
    <t>大韓民国大使館</t>
    <rPh sb="0" eb="4">
      <t>ダイカンミンコク</t>
    </rPh>
    <rPh sb="4" eb="7">
      <t>タイシカン</t>
    </rPh>
    <phoneticPr fontId="4"/>
  </si>
  <si>
    <t>釜山総領事館</t>
    <rPh sb="3" eb="6">
      <t>リョウジカン</t>
    </rPh>
    <phoneticPr fontId="4"/>
  </si>
  <si>
    <t>上海総領事館</t>
    <rPh sb="3" eb="6">
      <t>リョウジカン</t>
    </rPh>
    <phoneticPr fontId="4"/>
  </si>
  <si>
    <t>クライストチャーチ領事事務所</t>
    <rPh sb="9" eb="11">
      <t>リョウジ</t>
    </rPh>
    <rPh sb="11" eb="14">
      <t>ジムショ</t>
    </rPh>
    <phoneticPr fontId="4"/>
  </si>
  <si>
    <t>シドニー総領事館</t>
    <rPh sb="5" eb="8">
      <t>リョウジカン</t>
    </rPh>
    <phoneticPr fontId="4"/>
  </si>
  <si>
    <t>シカゴ総領事館</t>
    <rPh sb="4" eb="7">
      <t>リョウジカン</t>
    </rPh>
    <phoneticPr fontId="4"/>
  </si>
  <si>
    <t>ホノルル総領事館</t>
    <rPh sb="5" eb="8">
      <t>リョウジカン</t>
    </rPh>
    <phoneticPr fontId="4"/>
  </si>
  <si>
    <t>ロサンゼルス総領事館</t>
    <rPh sb="7" eb="10">
      <t>リョウジカン</t>
    </rPh>
    <phoneticPr fontId="4"/>
  </si>
  <si>
    <t>ニューヨーク総領事館</t>
    <rPh sb="7" eb="10">
      <t>リョウジカン</t>
    </rPh>
    <phoneticPr fontId="4"/>
  </si>
  <si>
    <t>サンフランシスコ総領事館</t>
    <rPh sb="9" eb="12">
      <t>リョウジカン</t>
    </rPh>
    <phoneticPr fontId="4"/>
  </si>
  <si>
    <t>シアトル総領事館</t>
    <rPh sb="5" eb="8">
      <t>リョウジカン</t>
    </rPh>
    <phoneticPr fontId="4"/>
  </si>
  <si>
    <t>マイアミ総領事館</t>
    <rPh sb="5" eb="8">
      <t>リョウジカン</t>
    </rPh>
    <phoneticPr fontId="4"/>
  </si>
  <si>
    <t>デトロイト総領事館</t>
    <rPh sb="6" eb="9">
      <t>リョウジカン</t>
    </rPh>
    <phoneticPr fontId="4"/>
  </si>
  <si>
    <t>デンバー総領事館</t>
    <rPh sb="5" eb="8">
      <t>リョウジカン</t>
    </rPh>
    <phoneticPr fontId="4"/>
  </si>
  <si>
    <t>トロント総領事館</t>
    <rPh sb="5" eb="8">
      <t>リョウジカン</t>
    </rPh>
    <phoneticPr fontId="4"/>
  </si>
  <si>
    <t>エクアドル大使館</t>
    <rPh sb="5" eb="8">
      <t>タイシカン</t>
    </rPh>
    <phoneticPr fontId="4"/>
  </si>
  <si>
    <t>サンパウロ総領事館</t>
    <rPh sb="6" eb="9">
      <t>リョウジカン</t>
    </rPh>
    <phoneticPr fontId="4"/>
  </si>
  <si>
    <t>エンカルナシオン領事事務所</t>
    <rPh sb="8" eb="10">
      <t>リョウジ</t>
    </rPh>
    <rPh sb="10" eb="13">
      <t>ジムショ</t>
    </rPh>
    <phoneticPr fontId="4"/>
  </si>
  <si>
    <t>ハンブルク総領事館</t>
    <rPh sb="6" eb="9">
      <t>リョウジカン</t>
    </rPh>
    <phoneticPr fontId="4"/>
  </si>
  <si>
    <t>チェコ大使館</t>
    <rPh sb="3" eb="6">
      <t>タイシカン</t>
    </rPh>
    <phoneticPr fontId="4"/>
  </si>
  <si>
    <t>デュッセルドルフ総領事館</t>
    <rPh sb="9" eb="12">
      <t>リョウジカン</t>
    </rPh>
    <phoneticPr fontId="4"/>
  </si>
  <si>
    <t>イタリア大使館</t>
    <rPh sb="4" eb="7">
      <t>タイシカン</t>
    </rPh>
    <phoneticPr fontId="4"/>
  </si>
  <si>
    <t>スペイン大使館</t>
    <rPh sb="4" eb="7">
      <t>タイシカン</t>
    </rPh>
    <phoneticPr fontId="4"/>
  </si>
  <si>
    <t>英国大使館</t>
    <rPh sb="2" eb="5">
      <t>タイシカン</t>
    </rPh>
    <phoneticPr fontId="4"/>
  </si>
  <si>
    <t>ベルギー大使館</t>
    <rPh sb="4" eb="7">
      <t>タイシカン</t>
    </rPh>
    <phoneticPr fontId="4"/>
  </si>
  <si>
    <t>イスラエル大使館</t>
    <rPh sb="5" eb="8">
      <t>タイシカン</t>
    </rPh>
    <phoneticPr fontId="4"/>
  </si>
  <si>
    <t>エジプト大使館</t>
    <rPh sb="4" eb="7">
      <t>タイシカン</t>
    </rPh>
    <phoneticPr fontId="4"/>
  </si>
  <si>
    <t>19歳以下</t>
    <rPh sb="2" eb="3">
      <t>サイ</t>
    </rPh>
    <phoneticPr fontId="4"/>
  </si>
  <si>
    <t>20～29歳</t>
    <rPh sb="5" eb="6">
      <t>サイ</t>
    </rPh>
    <phoneticPr fontId="4"/>
  </si>
  <si>
    <t>30～39歳</t>
    <rPh sb="5" eb="6">
      <t>サイ</t>
    </rPh>
    <phoneticPr fontId="4"/>
  </si>
  <si>
    <t>40～49歳</t>
    <rPh sb="5" eb="6">
      <t>サイ</t>
    </rPh>
    <phoneticPr fontId="4"/>
  </si>
  <si>
    <t>50～59歳</t>
    <rPh sb="5" eb="6">
      <t>サイ</t>
    </rPh>
    <phoneticPr fontId="4"/>
  </si>
  <si>
    <t>60～69歳</t>
    <rPh sb="5" eb="6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</si>
  <si>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</si>
  <si>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phoneticPr fontId="4"/>
  </si>
  <si>
    <t>70～79歳</t>
    <rPh sb="5" eb="6">
      <t>サイ</t>
    </rPh>
    <phoneticPr fontId="4"/>
  </si>
  <si>
    <t>80歳以上</t>
    <rPh sb="2" eb="3">
      <t>サイ</t>
    </rPh>
    <rPh sb="3" eb="5">
      <t>イジョウ</t>
    </rPh>
    <phoneticPr fontId="4"/>
  </si>
  <si>
    <t>カルガリー総領事館</t>
    <rPh sb="5" eb="9">
      <t>ソウリョウジカン</t>
    </rPh>
    <phoneticPr fontId="4"/>
  </si>
  <si>
    <t>注　記載のない在外公館は発生件数なし</t>
    <rPh sb="0" eb="1">
      <t>チュウ</t>
    </rPh>
    <rPh sb="2" eb="4">
      <t>キサイ</t>
    </rPh>
    <rPh sb="7" eb="9">
      <t>ザイガイ</t>
    </rPh>
    <rPh sb="9" eb="11">
      <t>コウカン</t>
    </rPh>
    <rPh sb="12" eb="14">
      <t>ハッセイ</t>
    </rPh>
    <rPh sb="14" eb="16">
      <t>ケンスウ</t>
    </rPh>
    <phoneticPr fontId="4"/>
  </si>
  <si>
    <t>８　一般旅券発行地別有効旅券数（平成29年12月末現在）</t>
    <rPh sb="2" eb="4">
      <t>イッパン</t>
    </rPh>
    <rPh sb="4" eb="6">
      <t>リョケン</t>
    </rPh>
    <rPh sb="6" eb="8">
      <t>ハッコウ</t>
    </rPh>
    <rPh sb="8" eb="9">
      <t>チ</t>
    </rPh>
    <rPh sb="9" eb="10">
      <t>ベツ</t>
    </rPh>
    <rPh sb="10" eb="12">
      <t>ユウコウ</t>
    </rPh>
    <rPh sb="12" eb="14">
      <t>リョケン</t>
    </rPh>
    <rPh sb="14" eb="15">
      <t>カズ</t>
    </rPh>
    <rPh sb="16" eb="18">
      <t>ヘイセイ</t>
    </rPh>
    <rPh sb="20" eb="21">
      <t>ネン</t>
    </rPh>
    <rPh sb="23" eb="24">
      <t>ガツ</t>
    </rPh>
    <rPh sb="24" eb="25">
      <t>マツ</t>
    </rPh>
    <rPh sb="25" eb="27">
      <t>ゲンザイ</t>
    </rPh>
    <phoneticPr fontId="4"/>
  </si>
  <si>
    <t>注　（　）内は発見された冊数</t>
    <rPh sb="0" eb="1">
      <t>チュウ</t>
    </rPh>
    <rPh sb="5" eb="6">
      <t>ウチ</t>
    </rPh>
    <rPh sb="7" eb="9">
      <t>ハッケン</t>
    </rPh>
    <rPh sb="12" eb="14">
      <t>サッスウ</t>
    </rPh>
    <phoneticPr fontId="4"/>
  </si>
  <si>
    <t>33(45)</t>
    <phoneticPr fontId="4"/>
  </si>
  <si>
    <t>23(33)</t>
    <phoneticPr fontId="4"/>
  </si>
  <si>
    <t>3(3)</t>
    <phoneticPr fontId="4"/>
  </si>
  <si>
    <t>2(4)</t>
    <phoneticPr fontId="4"/>
  </si>
  <si>
    <t>2(2)</t>
    <phoneticPr fontId="4"/>
  </si>
  <si>
    <t>４　一般旅券都道府県別未交付失効数</t>
    <rPh sb="2" eb="4">
      <t>イッパン</t>
    </rPh>
    <rPh sb="4" eb="6">
      <t>リョケン</t>
    </rPh>
    <rPh sb="6" eb="10">
      <t>トドウフケン</t>
    </rPh>
    <rPh sb="11" eb="14">
      <t>ミコウフ</t>
    </rPh>
    <rPh sb="14" eb="16">
      <t>シッコウ</t>
    </rPh>
    <phoneticPr fontId="4"/>
  </si>
  <si>
    <t>５　一般旅券在外公館別未交付失効数</t>
    <rPh sb="2" eb="4">
      <t>イッパン</t>
    </rPh>
    <rPh sb="4" eb="6">
      <t>リョケン</t>
    </rPh>
    <rPh sb="6" eb="8">
      <t>ザイガイ</t>
    </rPh>
    <rPh sb="8" eb="10">
      <t>コウカン</t>
    </rPh>
    <rPh sb="10" eb="11">
      <t>ベツ</t>
    </rPh>
    <rPh sb="11" eb="14">
      <t>ミコウフ</t>
    </rPh>
    <rPh sb="14" eb="16">
      <t>シッコウ</t>
    </rPh>
    <phoneticPr fontId="4"/>
  </si>
  <si>
    <t>*平成29年の海外渡航者数は、暫定値（法務省統計）</t>
    <rPh sb="19" eb="22">
      <t>ホウムショウ</t>
    </rPh>
    <rPh sb="22" eb="24">
      <t>トウケイ</t>
    </rPh>
    <phoneticPr fontId="4"/>
  </si>
  <si>
    <r>
      <t xml:space="preserve">　　　　　　  </t>
    </r>
    <r>
      <rPr>
        <sz val="8"/>
        <color rgb="FF000000"/>
        <rFont val="ＭＳ Ｐゴシック"/>
        <family val="3"/>
        <charset val="128"/>
      </rPr>
      <t>月　</t>
    </r>
    <r>
      <rPr>
        <sz val="6"/>
        <color rgb="FF000000"/>
        <rFont val="ＭＳ Ｐゴシック"/>
        <family val="3"/>
        <charset val="128"/>
      </rPr>
      <t>　
　　　　　　　　　  都道府県</t>
    </r>
    <rPh sb="8" eb="9">
      <t>ツキ</t>
    </rPh>
    <rPh sb="23" eb="27">
      <t>トドウフケン</t>
    </rPh>
    <phoneticPr fontId="4"/>
  </si>
  <si>
    <t>　　　　　暦年　　    　
発生地</t>
    <phoneticPr fontId="4"/>
  </si>
  <si>
    <t>　　　　暦年　　　　　　　　　　　　　　　　　　　　　　　　　
　　　　　　　　　発生地</t>
    <rPh sb="41" eb="44">
      <t>ハッセイチ</t>
    </rPh>
    <phoneticPr fontId="4"/>
  </si>
  <si>
    <t>２０１７年
（H２９年）</t>
    <rPh sb="4" eb="5">
      <t>ネン</t>
    </rPh>
    <rPh sb="10" eb="11">
      <t>ネン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</si>
</sst>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_);[Red]\(#,##0\)"/>
    <numFmt numFmtId="178" formatCode="#,##0;&quot;-&quot;#,##0"/>
    <numFmt numFmtId="179" formatCode="0.0%"/>
    <numFmt numFmtId="180" formatCode="0_);[Red]\(0\)"/>
  </numFmts>
  <fonts count="48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sz val="9"/>
      <color rgb="FF00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top"/>
    </xf>
    <xf numFmtId="0" fontId="3" fillId="0" borderId="0" xfId="0" applyFo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177" fontId="26" fillId="0" borderId="1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4" fillId="0" borderId="19" xfId="0" applyNumberFormat="1" applyFont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3" fontId="28" fillId="0" borderId="1" xfId="0" applyNumberFormat="1" applyFont="1" applyFill="1" applyBorder="1">
      <alignment vertical="center"/>
    </xf>
    <xf numFmtId="3" fontId="28" fillId="0" borderId="20" xfId="0" applyNumberFormat="1" applyFont="1" applyFill="1" applyBorder="1">
      <alignment vertical="center"/>
    </xf>
    <xf numFmtId="3" fontId="28" fillId="2" borderId="20" xfId="0" applyNumberFormat="1" applyFont="1" applyFill="1" applyBorder="1">
      <alignment vertical="center"/>
    </xf>
    <xf numFmtId="177" fontId="24" fillId="0" borderId="22" xfId="0" applyNumberFormat="1" applyFont="1" applyBorder="1" applyAlignment="1">
      <alignment horizontal="right" vertical="center"/>
    </xf>
    <xf numFmtId="177" fontId="24" fillId="0" borderId="23" xfId="0" applyNumberFormat="1" applyFont="1" applyBorder="1">
      <alignment vertical="center"/>
    </xf>
    <xf numFmtId="177" fontId="24" fillId="0" borderId="24" xfId="0" applyNumberFormat="1" applyFont="1" applyBorder="1">
      <alignment vertical="center"/>
    </xf>
    <xf numFmtId="3" fontId="28" fillId="0" borderId="23" xfId="0" applyNumberFormat="1" applyFont="1" applyFill="1" applyBorder="1">
      <alignment vertical="center"/>
    </xf>
    <xf numFmtId="3" fontId="28" fillId="0" borderId="24" xfId="0" applyNumberFormat="1" applyFont="1" applyFill="1" applyBorder="1">
      <alignment vertical="center"/>
    </xf>
    <xf numFmtId="3" fontId="28" fillId="2" borderId="24" xfId="0" applyNumberFormat="1" applyFont="1" applyFill="1" applyBorder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4" fillId="0" borderId="15" xfId="0" applyFont="1" applyBorder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0" fillId="0" borderId="18" xfId="0" applyFont="1" applyBorder="1">
      <alignment vertical="center"/>
    </xf>
    <xf numFmtId="177" fontId="30" fillId="0" borderId="19" xfId="0" applyNumberFormat="1" applyFont="1" applyBorder="1">
      <alignment vertical="center"/>
    </xf>
    <xf numFmtId="177" fontId="30" fillId="0" borderId="1" xfId="0" applyNumberFormat="1" applyFont="1" applyBorder="1">
      <alignment vertical="center"/>
    </xf>
    <xf numFmtId="177" fontId="30" fillId="0" borderId="20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20" xfId="0" applyNumberFormat="1" applyFont="1" applyFill="1" applyBorder="1">
      <alignment vertical="center"/>
    </xf>
    <xf numFmtId="3" fontId="31" fillId="2" borderId="20" xfId="0" applyNumberFormat="1" applyFont="1" applyFill="1" applyBorder="1">
      <alignment vertical="center"/>
    </xf>
    <xf numFmtId="0" fontId="24" fillId="0" borderId="18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9" fillId="0" borderId="20" xfId="0" applyFont="1" applyBorder="1" applyAlignment="1">
      <alignment horizontal="center" vertical="center"/>
    </xf>
    <xf numFmtId="176" fontId="29" fillId="2" borderId="20" xfId="0" applyNumberFormat="1" applyFont="1" applyFill="1" applyBorder="1">
      <alignment vertical="center"/>
    </xf>
    <xf numFmtId="176" fontId="29" fillId="2" borderId="24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3" fontId="30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23" xfId="0" applyNumberFormat="1" applyFont="1" applyBorder="1" applyAlignment="1">
      <alignment horizontal="right" vertical="center"/>
    </xf>
    <xf numFmtId="178" fontId="7" fillId="0" borderId="0" xfId="0" applyNumberFormat="1" applyFont="1" applyFill="1" applyBorder="1" applyAlignment="1">
      <alignment horizontal="right" vertical="top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0" xfId="2" applyNumberFormat="1" applyFont="1">
      <alignment vertical="center"/>
    </xf>
    <xf numFmtId="0" fontId="36" fillId="0" borderId="0" xfId="0" applyFont="1" applyAlignment="1"/>
    <xf numFmtId="0" fontId="36" fillId="0" borderId="0" xfId="0" applyFont="1" applyBorder="1" applyAlignment="1"/>
    <xf numFmtId="49" fontId="19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right" vertical="center" shrinkToFit="1"/>
    </xf>
    <xf numFmtId="179" fontId="3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38" fontId="0" fillId="0" borderId="1" xfId="1" applyFont="1" applyBorder="1">
      <alignment vertical="center"/>
    </xf>
    <xf numFmtId="3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3" fillId="0" borderId="0" xfId="0" applyNumberFormat="1" applyFont="1">
      <alignment vertical="center"/>
    </xf>
    <xf numFmtId="0" fontId="14" fillId="0" borderId="1" xfId="0" applyFont="1" applyFill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38" fontId="40" fillId="0" borderId="20" xfId="1" applyFont="1" applyBorder="1">
      <alignment vertical="center"/>
    </xf>
    <xf numFmtId="38" fontId="0" fillId="0" borderId="20" xfId="1" applyFont="1" applyBorder="1">
      <alignment vertical="center"/>
    </xf>
    <xf numFmtId="38" fontId="0" fillId="0" borderId="24" xfId="1" applyFont="1" applyBorder="1">
      <alignment vertical="center"/>
    </xf>
    <xf numFmtId="0" fontId="3" fillId="0" borderId="0" xfId="0" applyFon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5" xfId="0" applyNumberFormat="1" applyFont="1" applyBorder="1" applyAlignment="1">
      <alignment horizontal="right"/>
    </xf>
    <xf numFmtId="3" fontId="8" fillId="0" borderId="9" xfId="0" applyNumberFormat="1" applyFont="1" applyFill="1" applyBorder="1" applyAlignment="1">
      <alignment horizontal="right"/>
    </xf>
    <xf numFmtId="3" fontId="8" fillId="0" borderId="25" xfId="0" applyNumberFormat="1" applyFont="1" applyFill="1" applyBorder="1" applyAlignment="1">
      <alignment horizontal="right"/>
    </xf>
    <xf numFmtId="3" fontId="8" fillId="0" borderId="16" xfId="0" applyNumberFormat="1" applyFont="1" applyBorder="1" applyAlignment="1">
      <alignment horizontal="right"/>
    </xf>
    <xf numFmtId="3" fontId="8" fillId="0" borderId="7" xfId="0" applyNumberFormat="1" applyFont="1" applyBorder="1" applyAlignment="1">
      <alignment horizontal="right"/>
    </xf>
    <xf numFmtId="3" fontId="8" fillId="0" borderId="16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right" vertical="center"/>
    </xf>
    <xf numFmtId="3" fontId="43" fillId="0" borderId="1" xfId="0" applyNumberFormat="1" applyFont="1" applyBorder="1" applyAlignment="1">
      <alignment horizontal="right" vertical="center"/>
    </xf>
    <xf numFmtId="3" fontId="4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41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8" fontId="12" fillId="0" borderId="1" xfId="1" applyFont="1" applyBorder="1">
      <alignment vertical="center"/>
    </xf>
    <xf numFmtId="3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/>
    </xf>
    <xf numFmtId="10" fontId="13" fillId="0" borderId="1" xfId="2" applyNumberFormat="1" applyFont="1" applyBorder="1">
      <alignment vertical="center"/>
    </xf>
    <xf numFmtId="0" fontId="23" fillId="0" borderId="1" xfId="0" applyFont="1" applyBorder="1" applyAlignment="1">
      <alignment horizontal="right" vertical="center"/>
    </xf>
    <xf numFmtId="10" fontId="23" fillId="0" borderId="1" xfId="0" applyNumberFormat="1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33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/>
    </xf>
    <xf numFmtId="3" fontId="22" fillId="0" borderId="33" xfId="0" applyNumberFormat="1" applyFont="1" applyBorder="1" applyAlignment="1">
      <alignment horizontal="right" vertical="center"/>
    </xf>
    <xf numFmtId="3" fontId="0" fillId="0" borderId="33" xfId="0" applyNumberFormat="1" applyBorder="1">
      <alignment vertical="center"/>
    </xf>
    <xf numFmtId="3" fontId="0" fillId="0" borderId="23" xfId="0" applyNumberFormat="1" applyBorder="1">
      <alignment vertical="center"/>
    </xf>
    <xf numFmtId="3" fontId="0" fillId="0" borderId="34" xfId="0" applyNumberForma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 shrinkToFit="1"/>
    </xf>
    <xf numFmtId="177" fontId="13" fillId="0" borderId="1" xfId="1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0" fontId="8" fillId="0" borderId="9" xfId="0" applyFont="1" applyFill="1" applyBorder="1" applyAlignment="1">
      <alignment horizontal="right"/>
    </xf>
    <xf numFmtId="176" fontId="21" fillId="0" borderId="1" xfId="0" applyNumberFormat="1" applyFont="1" applyFill="1" applyBorder="1">
      <alignment vertical="center"/>
    </xf>
    <xf numFmtId="176" fontId="17" fillId="0" borderId="1" xfId="0" applyNumberFormat="1" applyFont="1" applyFill="1" applyBorder="1">
      <alignment vertical="center"/>
    </xf>
    <xf numFmtId="0" fontId="12" fillId="0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177" fontId="11" fillId="0" borderId="1" xfId="1" applyNumberFormat="1" applyFont="1" applyBorder="1">
      <alignment vertical="center"/>
    </xf>
    <xf numFmtId="177" fontId="11" fillId="0" borderId="1" xfId="0" applyNumberFormat="1" applyFont="1" applyBorder="1">
      <alignment vertical="center"/>
    </xf>
    <xf numFmtId="0" fontId="2" fillId="0" borderId="7" xfId="0" applyFont="1" applyBorder="1" applyAlignment="1">
      <alignment horizontal="left"/>
    </xf>
    <xf numFmtId="177" fontId="11" fillId="0" borderId="7" xfId="1" applyNumberFormat="1" applyFont="1" applyBorder="1">
      <alignment vertical="center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180" fontId="2" fillId="0" borderId="9" xfId="0" applyNumberFormat="1" applyFont="1" applyBorder="1" applyAlignment="1">
      <alignment horizontal="right" vertical="center" shrinkToFit="1"/>
    </xf>
    <xf numFmtId="176" fontId="0" fillId="0" borderId="1" xfId="1" applyNumberFormat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176" fontId="23" fillId="0" borderId="1" xfId="0" applyNumberFormat="1" applyFont="1" applyBorder="1" applyAlignment="1">
      <alignment horizontal="right" vertical="center"/>
    </xf>
    <xf numFmtId="176" fontId="45" fillId="0" borderId="1" xfId="0" applyNumberFormat="1" applyFont="1" applyFill="1" applyBorder="1">
      <alignment vertical="center"/>
    </xf>
    <xf numFmtId="176" fontId="45" fillId="0" borderId="1" xfId="0" applyNumberFormat="1" applyFont="1" applyBorder="1">
      <alignment vertical="center"/>
    </xf>
    <xf numFmtId="176" fontId="34" fillId="0" borderId="1" xfId="1" applyNumberFormat="1" applyFont="1" applyFill="1" applyBorder="1" applyAlignment="1"/>
    <xf numFmtId="176" fontId="37" fillId="0" borderId="1" xfId="1" applyNumberFormat="1" applyFont="1" applyFill="1" applyBorder="1" applyAlignment="1">
      <alignment horizontal="right" vertical="center"/>
    </xf>
    <xf numFmtId="176" fontId="38" fillId="0" borderId="1" xfId="1" quotePrefix="1" applyNumberFormat="1" applyFont="1" applyFill="1" applyBorder="1" applyAlignment="1">
      <alignment horizontal="right" vertical="top"/>
    </xf>
    <xf numFmtId="176" fontId="34" fillId="0" borderId="1" xfId="1" quotePrefix="1" applyNumberFormat="1" applyFont="1" applyFill="1" applyBorder="1" applyAlignment="1">
      <alignment horizontal="right" vertical="top"/>
    </xf>
    <xf numFmtId="176" fontId="9" fillId="0" borderId="0" xfId="1" applyNumberFormat="1" applyFont="1" applyFill="1">
      <alignment vertical="center"/>
    </xf>
    <xf numFmtId="176" fontId="11" fillId="0" borderId="1" xfId="1" applyNumberFormat="1" applyFont="1" applyFill="1" applyBorder="1">
      <alignment vertical="center"/>
    </xf>
    <xf numFmtId="176" fontId="38" fillId="0" borderId="1" xfId="1" applyNumberFormat="1" applyFont="1" applyFill="1" applyBorder="1" applyAlignment="1">
      <alignment horizontal="right" vertical="top"/>
    </xf>
    <xf numFmtId="176" fontId="2" fillId="0" borderId="1" xfId="1" applyNumberFormat="1" applyFont="1" applyFill="1" applyBorder="1" applyAlignment="1">
      <alignment horizontal="right" vertical="center"/>
    </xf>
    <xf numFmtId="176" fontId="34" fillId="0" borderId="1" xfId="1" applyNumberFormat="1" applyFont="1" applyFill="1" applyBorder="1" applyAlignment="1">
      <alignment horizontal="right" vertical="center"/>
    </xf>
    <xf numFmtId="176" fontId="34" fillId="0" borderId="1" xfId="1" quotePrefix="1" applyNumberFormat="1" applyFont="1" applyBorder="1" applyAlignment="1">
      <alignment horizontal="right" vertical="top"/>
    </xf>
    <xf numFmtId="176" fontId="2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/>
    </xf>
    <xf numFmtId="0" fontId="23" fillId="0" borderId="31" xfId="0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177" fontId="11" fillId="0" borderId="1" xfId="1" applyNumberFormat="1" applyFont="1" applyBorder="1" applyAlignment="1">
      <alignment vertical="center"/>
    </xf>
    <xf numFmtId="177" fontId="11" fillId="0" borderId="1" xfId="0" applyNumberFormat="1" applyFont="1" applyBorder="1" applyAlignment="1">
      <alignment vertical="center"/>
    </xf>
    <xf numFmtId="0" fontId="11" fillId="0" borderId="9" xfId="0" applyFont="1" applyBorder="1" applyAlignment="1"/>
    <xf numFmtId="0" fontId="2" fillId="0" borderId="9" xfId="0" applyFont="1" applyBorder="1" applyAlignment="1">
      <alignment horizontal="left" shrinkToFit="1"/>
    </xf>
    <xf numFmtId="49" fontId="7" fillId="0" borderId="8" xfId="0" applyNumberFormat="1" applyFont="1" applyBorder="1" applyAlignment="1">
      <alignment horizontal="center" vertical="center"/>
    </xf>
    <xf numFmtId="178" fontId="7" fillId="0" borderId="8" xfId="0" quotePrefix="1" applyNumberFormat="1" applyFont="1" applyBorder="1" applyAlignment="1">
      <alignment horizontal="right"/>
    </xf>
    <xf numFmtId="178" fontId="8" fillId="0" borderId="8" xfId="0" quotePrefix="1" applyNumberFormat="1" applyFont="1" applyBorder="1" applyAlignment="1">
      <alignment horizontal="right"/>
    </xf>
    <xf numFmtId="176" fontId="16" fillId="0" borderId="1" xfId="0" quotePrefix="1" applyNumberFormat="1" applyFont="1" applyFill="1" applyBorder="1" applyAlignment="1">
      <alignment horizontal="right"/>
    </xf>
    <xf numFmtId="176" fontId="16" fillId="0" borderId="3" xfId="0" quotePrefix="1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>
      <alignment horizontal="right"/>
    </xf>
    <xf numFmtId="176" fontId="12" fillId="0" borderId="1" xfId="0" applyNumberFormat="1" applyFont="1" applyFill="1" applyBorder="1" applyAlignment="1"/>
    <xf numFmtId="176" fontId="16" fillId="0" borderId="1" xfId="0" applyNumberFormat="1" applyFont="1" applyFill="1" applyBorder="1" applyAlignment="1">
      <alignment horizontal="right"/>
    </xf>
    <xf numFmtId="176" fontId="16" fillId="0" borderId="4" xfId="0" quotePrefix="1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>
      <alignment horizontal="right"/>
    </xf>
    <xf numFmtId="176" fontId="39" fillId="0" borderId="1" xfId="0" applyNumberFormat="1" applyFont="1" applyFill="1" applyBorder="1" applyAlignment="1"/>
    <xf numFmtId="180" fontId="11" fillId="0" borderId="9" xfId="0" applyNumberFormat="1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79" fontId="35" fillId="0" borderId="1" xfId="0" applyNumberFormat="1" applyFont="1" applyBorder="1" applyAlignment="1">
      <alignment horizontal="center" vertical="center"/>
    </xf>
    <xf numFmtId="179" fontId="34" fillId="0" borderId="1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6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178" fontId="7" fillId="0" borderId="8" xfId="0" quotePrefix="1" applyNumberFormat="1" applyFont="1" applyBorder="1" applyAlignment="1"/>
    <xf numFmtId="49" fontId="19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178" fontId="8" fillId="0" borderId="8" xfId="0" quotePrefix="1" applyNumberFormat="1" applyFont="1" applyBorder="1" applyAlignment="1"/>
    <xf numFmtId="178" fontId="8" fillId="0" borderId="27" xfId="0" quotePrefix="1" applyNumberFormat="1" applyFont="1" applyBorder="1" applyAlignment="1">
      <alignment horizontal="right"/>
    </xf>
    <xf numFmtId="178" fontId="8" fillId="0" borderId="29" xfId="0" quotePrefix="1" applyNumberFormat="1" applyFont="1" applyBorder="1" applyAlignment="1">
      <alignment horizontal="right"/>
    </xf>
    <xf numFmtId="49" fontId="1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7" fillId="0" borderId="27" xfId="0" applyNumberFormat="1" applyFont="1" applyBorder="1" applyAlignment="1">
      <alignment horizontal="left" vertical="center"/>
    </xf>
    <xf numFmtId="49" fontId="7" fillId="0" borderId="28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178" fontId="7" fillId="0" borderId="27" xfId="0" quotePrefix="1" applyNumberFormat="1" applyFont="1" applyBorder="1" applyAlignment="1">
      <alignment horizontal="right"/>
    </xf>
    <xf numFmtId="178" fontId="7" fillId="0" borderId="29" xfId="0" quotePrefix="1" applyNumberFormat="1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3" fontId="34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/>
    </xf>
    <xf numFmtId="3" fontId="8" fillId="0" borderId="26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/>
    </xf>
    <xf numFmtId="3" fontId="8" fillId="0" borderId="17" xfId="0" applyNumberFormat="1" applyFont="1" applyBorder="1" applyAlignment="1">
      <alignment horizontal="center"/>
    </xf>
    <xf numFmtId="3" fontId="8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FF"/>
      <color rgb="FF00FFFF"/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１０　一般旅券発行数の推移（国内）</a:t>
            </a:r>
            <a:endParaRPr lang="en-US" altLang="ja-JP" b="0"/>
          </a:p>
        </c:rich>
      </c:tx>
      <c:layout/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6800870502638"/>
          <c:y val="0.19709589231402785"/>
          <c:w val="0.81391623465140339"/>
          <c:h val="0.72368081576009891"/>
        </c:manualLayout>
      </c:layout>
      <c:lineChart>
        <c:grouping val="standard"/>
        <c:varyColors val="0"/>
        <c:ser>
          <c:idx val="1"/>
          <c:order val="0"/>
          <c:tx>
            <c:strRef>
              <c:f>'１０　一般旅券発行数の推移（国内）'!$R$2</c:f>
              <c:strCache>
                <c:ptCount val="1"/>
                <c:pt idx="0">
                  <c:v>平成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</c:dPt>
          <c:cat>
            <c:numRef>
              <c:f>'１０　一般旅券発行数の推移（国内）'!$R$3:$R$31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'１０　一般旅券発行数の推移（国内）'!$R$3:$R$31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'１０　一般旅券発行数の推移（国内）'!$S$2</c:f>
              <c:strCache>
                <c:ptCount val="1"/>
                <c:pt idx="0">
                  <c:v>発行数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cat>
            <c:numRef>
              <c:f>'１０　一般旅券発行数の推移（国内）'!$R$3:$R$31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'１０　一般旅券発行数の推移（国内）'!$S$3:$S$31</c:f>
              <c:numCache>
                <c:formatCode>#,##0_ </c:formatCode>
                <c:ptCount val="29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 formatCode="#,##0">
                  <c:v>3296810</c:v>
                </c:pt>
                <c:pt idx="25" formatCode="#,##0">
                  <c:v>3210844</c:v>
                </c:pt>
                <c:pt idx="26" formatCode="#,##0">
                  <c:v>3249593</c:v>
                </c:pt>
                <c:pt idx="27" formatCode="#,##0">
                  <c:v>3738380</c:v>
                </c:pt>
                <c:pt idx="28" formatCode="#,##0">
                  <c:v>3959468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1824"/>
        <c:axId val="86063744"/>
      </c:lineChart>
      <c:catAx>
        <c:axId val="86061824"/>
        <c:scaling>
          <c:orientation val="minMax"/>
        </c:scaling>
        <c:delete val="0"/>
        <c:axPos val="b"/>
        <c:maj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sz="11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86063744"/>
        <c:crosses val="autoZero"/>
        <c:auto val="1"/>
        <c:lblAlgn val="ctr"/>
        <c:lblOffset val="100"/>
        <c:noMultiLvlLbl val="0"/>
      </c:catAx>
      <c:valAx>
        <c:axId val="86063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sz="1050" b="0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（万冊）</a:t>
                </a:r>
              </a:p>
            </c:rich>
          </c:tx>
          <c:layout>
            <c:manualLayout>
              <c:xMode val="edge"/>
              <c:yMode val="edge"/>
              <c:x val="4.5058545824899481E-2"/>
              <c:y val="0.111024779990736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86061824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r>
              <a:rPr lang="ja-JP" altLang="en-US" sz="14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　一般旅券紛失・盗難件数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813596174996526E-2"/>
          <c:y val="0.17365465016246664"/>
          <c:w val="0.86812934836706412"/>
          <c:h val="0.75661214581997704"/>
        </c:manualLayout>
      </c:layout>
      <c:barChart>
        <c:barDir val="col"/>
        <c:grouping val="stacked"/>
        <c:varyColors val="0"/>
        <c:ser>
          <c:idx val="0"/>
          <c:order val="0"/>
          <c:tx>
            <c:v>国内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3057055457939473E-3"/>
                  <c:y val="5.5671537926235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1.4352351819313157E-3"/>
                  <c:y val="5.567153792623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1.4352351819313157E-3"/>
                  <c:y val="4.4537230340988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一般旅券紛失・盗難件数'!$B$5:$AD$5</c:f>
              <c:numCache>
                <c:formatCode>#,##0_);[Red]\(#,##0\)</c:formatCode>
                <c:ptCount val="29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  <c:pt idx="26" formatCode="#,##0_);[Red]\(#,##0\)">
                  <c:v>31187</c:v>
                </c:pt>
                <c:pt idx="27" formatCode="#,##0">
                  <c:v>32635</c:v>
                </c:pt>
                <c:pt idx="28" formatCode="#,##0">
                  <c:v>32541</c:v>
                </c:pt>
              </c:numCache>
            </c:numRef>
          </c:val>
        </c:ser>
        <c:ser>
          <c:idx val="1"/>
          <c:order val="1"/>
          <c:tx>
            <c:v>国外</c:v>
          </c:tx>
          <c:spPr>
            <a:solidFill>
              <a:srgbClr val="FF99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0765736534717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2.5052192066805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5.2624682079330222E-17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1.948503827418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3.3402922755741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1.0310368268343813E-16"/>
                  <c:y val="-2.855288773523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0"/>
                  <c:y val="-1.391788448155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0"/>
                  <c:y val="2.226861517049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0"/>
                  <c:y val="-3.1148604802076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'【その他】３　一般旅券紛失・盗難件数'!$B$6:$AD$6</c:f>
              <c:numCache>
                <c:formatCode>#,##0_);[Red]\(#,##0\)</c:formatCode>
                <c:ptCount val="29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  <c:pt idx="26" formatCode="#,##0_);[Red]\(#,##0\)">
                  <c:v>7198</c:v>
                </c:pt>
                <c:pt idx="27" formatCode="#,##0">
                  <c:v>7177</c:v>
                </c:pt>
                <c:pt idx="28" formatCode="#,##0">
                  <c:v>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85280"/>
        <c:axId val="92386816"/>
      </c:barChart>
      <c:catAx>
        <c:axId val="92385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92386816"/>
        <c:crosses val="autoZero"/>
        <c:auto val="1"/>
        <c:lblAlgn val="ctr"/>
        <c:lblOffset val="100"/>
        <c:noMultiLvlLbl val="0"/>
      </c:catAx>
      <c:valAx>
        <c:axId val="92386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1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defRPr>
                </a:pPr>
                <a:r>
                  <a:rPr lang="ja-JP" altLang="en-US" b="1">
                    <a:latin typeface="Meiryo UI" panose="020B0604030504040204" pitchFamily="50" charset="-128"/>
                    <a:ea typeface="Meiryo UI" panose="020B0604030504040204" pitchFamily="50" charset="-128"/>
                    <a:cs typeface="Meiryo UI" panose="020B0604030504040204" pitchFamily="50" charset="-128"/>
                  </a:rPr>
                  <a:t>（件）</a:t>
                </a:r>
              </a:p>
            </c:rich>
          </c:tx>
          <c:layout>
            <c:manualLayout>
              <c:xMode val="edge"/>
              <c:yMode val="edge"/>
              <c:x val="1.6828754066688035E-2"/>
              <c:y val="7.2455410714579241E-2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/>
          </a:p>
        </c:txPr>
        <c:crossAx val="92385280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58813146392632432"/>
          <c:y val="9.0187891440501045E-2"/>
          <c:w val="0.31328135506900351"/>
          <c:h val="6.9820218192976402E-2"/>
        </c:manualLayout>
      </c:layout>
      <c:overlay val="0"/>
      <c:txPr>
        <a:bodyPr/>
        <a:lstStyle/>
        <a:p>
          <a:pPr>
            <a:defRPr sz="14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2</xdr:row>
      <xdr:rowOff>142875</xdr:rowOff>
    </xdr:from>
    <xdr:to>
      <xdr:col>16</xdr:col>
      <xdr:colOff>171449</xdr:colOff>
      <xdr:row>33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14</xdr:row>
      <xdr:rowOff>9525</xdr:rowOff>
    </xdr:from>
    <xdr:to>
      <xdr:col>5</xdr:col>
      <xdr:colOff>257175</xdr:colOff>
      <xdr:row>29</xdr:row>
      <xdr:rowOff>142874</xdr:rowOff>
    </xdr:to>
    <xdr:sp macro="" textlink="">
      <xdr:nvSpPr>
        <xdr:cNvPr id="2" name="テキスト ボックス 1"/>
        <xdr:cNvSpPr txBox="1"/>
      </xdr:nvSpPr>
      <xdr:spPr>
        <a:xfrm>
          <a:off x="3038475" y="2409825"/>
          <a:ext cx="276225" cy="2705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旅券法改正法施行</a:t>
          </a:r>
        </a:p>
      </xdr:txBody>
    </xdr:sp>
    <xdr:clientData/>
  </xdr:twoCellAnchor>
  <xdr:twoCellAnchor>
    <xdr:from>
      <xdr:col>5</xdr:col>
      <xdr:colOff>180975</xdr:colOff>
      <xdr:row>18</xdr:row>
      <xdr:rowOff>85726</xdr:rowOff>
    </xdr:from>
    <xdr:to>
      <xdr:col>5</xdr:col>
      <xdr:colOff>457200</xdr:colOff>
      <xdr:row>29</xdr:row>
      <xdr:rowOff>123826</xdr:rowOff>
    </xdr:to>
    <xdr:sp macro="" textlink="">
      <xdr:nvSpPr>
        <xdr:cNvPr id="4" name="テキスト ボックス 3"/>
        <xdr:cNvSpPr txBox="1"/>
      </xdr:nvSpPr>
      <xdr:spPr>
        <a:xfrm>
          <a:off x="3238500" y="3171826"/>
          <a:ext cx="276225" cy="1924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10</xdr:col>
      <xdr:colOff>200025</xdr:colOff>
      <xdr:row>19</xdr:row>
      <xdr:rowOff>114300</xdr:rowOff>
    </xdr:from>
    <xdr:to>
      <xdr:col>10</xdr:col>
      <xdr:colOff>476250</xdr:colOff>
      <xdr:row>29</xdr:row>
      <xdr:rowOff>57150</xdr:rowOff>
    </xdr:to>
    <xdr:sp macro="" textlink="">
      <xdr:nvSpPr>
        <xdr:cNvPr id="5" name="テキスト ボックス 4"/>
        <xdr:cNvSpPr txBox="1"/>
      </xdr:nvSpPr>
      <xdr:spPr>
        <a:xfrm>
          <a:off x="6353175" y="3371850"/>
          <a:ext cx="276225" cy="165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10</xdr:col>
      <xdr:colOff>371475</xdr:colOff>
      <xdr:row>21</xdr:row>
      <xdr:rowOff>161925</xdr:rowOff>
    </xdr:from>
    <xdr:to>
      <xdr:col>11</xdr:col>
      <xdr:colOff>28575</xdr:colOff>
      <xdr:row>28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524625" y="376237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552450</xdr:colOff>
      <xdr:row>22</xdr:row>
      <xdr:rowOff>0</xdr:rowOff>
    </xdr:from>
    <xdr:to>
      <xdr:col>11</xdr:col>
      <xdr:colOff>209550</xdr:colOff>
      <xdr:row>28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6705600" y="377190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  <xdr:twoCellAnchor>
    <xdr:from>
      <xdr:col>0</xdr:col>
      <xdr:colOff>561976</xdr:colOff>
      <xdr:row>30</xdr:row>
      <xdr:rowOff>142875</xdr:rowOff>
    </xdr:from>
    <xdr:to>
      <xdr:col>2</xdr:col>
      <xdr:colOff>180976</xdr:colOff>
      <xdr:row>32</xdr:row>
      <xdr:rowOff>76200</xdr:rowOff>
    </xdr:to>
    <xdr:sp macro="" textlink="">
      <xdr:nvSpPr>
        <xdr:cNvPr id="8" name="テキスト ボックス 7"/>
        <xdr:cNvSpPr txBox="1"/>
      </xdr:nvSpPr>
      <xdr:spPr>
        <a:xfrm>
          <a:off x="561976" y="5286375"/>
          <a:ext cx="8191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（平成）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82551</xdr:colOff>
      <xdr:row>14</xdr:row>
      <xdr:rowOff>127000</xdr:rowOff>
    </xdr:from>
    <xdr:to>
      <xdr:col>15</xdr:col>
      <xdr:colOff>571500</xdr:colOff>
      <xdr:row>43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41</xdr:row>
      <xdr:rowOff>76200</xdr:rowOff>
    </xdr:from>
    <xdr:to>
      <xdr:col>3</xdr:col>
      <xdr:colOff>438149</xdr:colOff>
      <xdr:row>43</xdr:row>
      <xdr:rowOff>57150</xdr:rowOff>
    </xdr:to>
    <xdr:sp macro="" textlink="">
      <xdr:nvSpPr>
        <xdr:cNvPr id="2" name="テキスト ボックス 1"/>
        <xdr:cNvSpPr txBox="1"/>
      </xdr:nvSpPr>
      <xdr:spPr>
        <a:xfrm>
          <a:off x="1590674" y="7943850"/>
          <a:ext cx="8477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（平成）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sqref="A1:I1"/>
    </sheetView>
  </sheetViews>
  <sheetFormatPr defaultRowHeight="13.5"/>
  <cols>
    <col min="1" max="1" width="8.25" style="2" customWidth="1"/>
    <col min="2" max="9" width="9" style="2" customWidth="1"/>
    <col min="10" max="16384" width="9" style="2"/>
  </cols>
  <sheetData>
    <row r="1" spans="1:9" ht="20.100000000000001" customHeight="1">
      <c r="A1" s="214" t="s">
        <v>275</v>
      </c>
      <c r="B1" s="214"/>
      <c r="C1" s="214"/>
      <c r="D1" s="214"/>
      <c r="E1" s="214"/>
      <c r="F1" s="214"/>
      <c r="G1" s="214"/>
      <c r="H1" s="214"/>
      <c r="I1" s="214"/>
    </row>
    <row r="2" spans="1:9" ht="21" customHeight="1">
      <c r="A2" s="215" t="s">
        <v>295</v>
      </c>
      <c r="B2" s="217" t="s">
        <v>0</v>
      </c>
      <c r="C2" s="217"/>
      <c r="D2" s="217"/>
      <c r="E2" s="217"/>
      <c r="F2" s="217" t="s">
        <v>1</v>
      </c>
      <c r="G2" s="217"/>
      <c r="H2" s="217"/>
      <c r="I2" s="217" t="s">
        <v>2</v>
      </c>
    </row>
    <row r="3" spans="1:9" ht="24" customHeight="1">
      <c r="A3" s="216"/>
      <c r="B3" s="11" t="s">
        <v>3</v>
      </c>
      <c r="C3" s="11" t="s">
        <v>4</v>
      </c>
      <c r="D3" s="76" t="s">
        <v>262</v>
      </c>
      <c r="E3" s="11" t="s">
        <v>5</v>
      </c>
      <c r="F3" s="11" t="s">
        <v>6</v>
      </c>
      <c r="G3" s="11" t="s">
        <v>1</v>
      </c>
      <c r="H3" s="11" t="s">
        <v>5</v>
      </c>
      <c r="I3" s="217"/>
    </row>
    <row r="4" spans="1:9" ht="20.100000000000001" customHeight="1">
      <c r="A4" s="11">
        <v>1</v>
      </c>
      <c r="B4" s="164">
        <v>140369</v>
      </c>
      <c r="C4" s="164">
        <v>223544</v>
      </c>
      <c r="D4" s="164">
        <v>7932</v>
      </c>
      <c r="E4" s="62">
        <f>SUM(B4:D4)</f>
        <v>371845</v>
      </c>
      <c r="F4" s="62">
        <v>124</v>
      </c>
      <c r="G4" s="62">
        <v>2331</v>
      </c>
      <c r="H4" s="62">
        <f>SUM(F4:G4)</f>
        <v>2455</v>
      </c>
      <c r="I4" s="62">
        <f>E4+H4</f>
        <v>374300</v>
      </c>
    </row>
    <row r="5" spans="1:9" ht="20.100000000000001" customHeight="1">
      <c r="A5" s="11">
        <v>2</v>
      </c>
      <c r="B5" s="164">
        <v>134186</v>
      </c>
      <c r="C5" s="164">
        <v>205653</v>
      </c>
      <c r="D5" s="164">
        <v>6813</v>
      </c>
      <c r="E5" s="62">
        <f t="shared" ref="E5:E15" si="0">SUM(B5:D5)</f>
        <v>346652</v>
      </c>
      <c r="F5" s="62">
        <v>269</v>
      </c>
      <c r="G5" s="62">
        <v>2057</v>
      </c>
      <c r="H5" s="62">
        <f t="shared" ref="H5:H15" si="1">SUM(F5:G5)</f>
        <v>2326</v>
      </c>
      <c r="I5" s="62">
        <f t="shared" ref="I5:I16" si="2">E5+H5</f>
        <v>348978</v>
      </c>
    </row>
    <row r="6" spans="1:9" ht="20.100000000000001" customHeight="1">
      <c r="A6" s="11">
        <v>3</v>
      </c>
      <c r="B6" s="164">
        <v>159401</v>
      </c>
      <c r="C6" s="164">
        <v>212299</v>
      </c>
      <c r="D6" s="164">
        <v>8411</v>
      </c>
      <c r="E6" s="62">
        <f t="shared" si="0"/>
        <v>380111</v>
      </c>
      <c r="F6" s="62">
        <v>223</v>
      </c>
      <c r="G6" s="62">
        <v>1863</v>
      </c>
      <c r="H6" s="62">
        <f t="shared" si="1"/>
        <v>2086</v>
      </c>
      <c r="I6" s="62">
        <f t="shared" si="2"/>
        <v>382197</v>
      </c>
    </row>
    <row r="7" spans="1:9" ht="20.100000000000001" customHeight="1">
      <c r="A7" s="11">
        <v>4</v>
      </c>
      <c r="B7" s="164">
        <v>116503</v>
      </c>
      <c r="C7" s="164">
        <v>180117</v>
      </c>
      <c r="D7" s="164">
        <v>7875</v>
      </c>
      <c r="E7" s="62">
        <f t="shared" si="0"/>
        <v>304495</v>
      </c>
      <c r="F7" s="62">
        <v>426</v>
      </c>
      <c r="G7" s="62">
        <v>2558</v>
      </c>
      <c r="H7" s="62">
        <f t="shared" si="1"/>
        <v>2984</v>
      </c>
      <c r="I7" s="62">
        <f t="shared" si="2"/>
        <v>307479</v>
      </c>
    </row>
    <row r="8" spans="1:9" ht="20.100000000000001" customHeight="1">
      <c r="A8" s="11">
        <v>5</v>
      </c>
      <c r="B8" s="164">
        <v>126668</v>
      </c>
      <c r="C8" s="164">
        <v>192365</v>
      </c>
      <c r="D8" s="164">
        <v>8464</v>
      </c>
      <c r="E8" s="62">
        <f t="shared" si="0"/>
        <v>327497</v>
      </c>
      <c r="F8" s="62">
        <v>237</v>
      </c>
      <c r="G8" s="62">
        <v>2457</v>
      </c>
      <c r="H8" s="62">
        <f t="shared" si="1"/>
        <v>2694</v>
      </c>
      <c r="I8" s="62">
        <f t="shared" si="2"/>
        <v>330191</v>
      </c>
    </row>
    <row r="9" spans="1:9" ht="20.100000000000001" customHeight="1">
      <c r="A9" s="11">
        <v>6</v>
      </c>
      <c r="B9" s="164">
        <v>144110</v>
      </c>
      <c r="C9" s="164">
        <v>198657</v>
      </c>
      <c r="D9" s="164">
        <v>8165</v>
      </c>
      <c r="E9" s="62">
        <f t="shared" si="0"/>
        <v>350932</v>
      </c>
      <c r="F9" s="62">
        <v>395</v>
      </c>
      <c r="G9" s="62">
        <v>2073</v>
      </c>
      <c r="H9" s="62">
        <f t="shared" si="1"/>
        <v>2468</v>
      </c>
      <c r="I9" s="62">
        <f t="shared" si="2"/>
        <v>353400</v>
      </c>
    </row>
    <row r="10" spans="1:9" ht="20.100000000000001" customHeight="1">
      <c r="A10" s="11">
        <v>7</v>
      </c>
      <c r="B10" s="163">
        <v>149989</v>
      </c>
      <c r="C10" s="163">
        <v>196147</v>
      </c>
      <c r="D10" s="163">
        <v>8143</v>
      </c>
      <c r="E10" s="88">
        <f t="shared" si="0"/>
        <v>354279</v>
      </c>
      <c r="F10" s="62">
        <v>269</v>
      </c>
      <c r="G10" s="62">
        <v>2290</v>
      </c>
      <c r="H10" s="62">
        <f t="shared" si="1"/>
        <v>2559</v>
      </c>
      <c r="I10" s="62">
        <f t="shared" si="2"/>
        <v>356838</v>
      </c>
    </row>
    <row r="11" spans="1:9" ht="20.100000000000001" customHeight="1">
      <c r="A11" s="11">
        <v>8</v>
      </c>
      <c r="B11" s="163">
        <v>182692</v>
      </c>
      <c r="C11" s="163">
        <v>229617</v>
      </c>
      <c r="D11" s="163">
        <v>10334</v>
      </c>
      <c r="E11" s="88">
        <f t="shared" si="0"/>
        <v>422643</v>
      </c>
      <c r="F11" s="62">
        <v>271</v>
      </c>
      <c r="G11" s="62">
        <v>2652</v>
      </c>
      <c r="H11" s="62">
        <f t="shared" si="1"/>
        <v>2923</v>
      </c>
      <c r="I11" s="62">
        <f t="shared" si="2"/>
        <v>425566</v>
      </c>
    </row>
    <row r="12" spans="1:9" ht="20.100000000000001" customHeight="1">
      <c r="A12" s="11">
        <v>9</v>
      </c>
      <c r="B12" s="163">
        <v>93677</v>
      </c>
      <c r="C12" s="163">
        <v>175439</v>
      </c>
      <c r="D12" s="163">
        <v>7563</v>
      </c>
      <c r="E12" s="88">
        <f t="shared" si="0"/>
        <v>276679</v>
      </c>
      <c r="F12" s="88">
        <v>186</v>
      </c>
      <c r="G12" s="88">
        <v>2419</v>
      </c>
      <c r="H12" s="88">
        <f t="shared" si="1"/>
        <v>2605</v>
      </c>
      <c r="I12" s="88">
        <f t="shared" si="2"/>
        <v>279284</v>
      </c>
    </row>
    <row r="13" spans="1:9" ht="20.100000000000001" customHeight="1">
      <c r="A13" s="11">
        <v>10</v>
      </c>
      <c r="B13" s="163">
        <v>94283</v>
      </c>
      <c r="C13" s="163">
        <v>169947</v>
      </c>
      <c r="D13" s="163">
        <v>7153</v>
      </c>
      <c r="E13" s="88">
        <f t="shared" si="0"/>
        <v>271383</v>
      </c>
      <c r="F13" s="88">
        <v>168</v>
      </c>
      <c r="G13" s="88">
        <v>1928</v>
      </c>
      <c r="H13" s="88">
        <f t="shared" si="1"/>
        <v>2096</v>
      </c>
      <c r="I13" s="88">
        <f t="shared" si="2"/>
        <v>273479</v>
      </c>
    </row>
    <row r="14" spans="1:9" ht="20.100000000000001" customHeight="1">
      <c r="A14" s="11">
        <v>11</v>
      </c>
      <c r="B14" s="163">
        <v>97144</v>
      </c>
      <c r="C14" s="163">
        <v>164158</v>
      </c>
      <c r="D14" s="163">
        <v>6724</v>
      </c>
      <c r="E14" s="88">
        <f t="shared" si="0"/>
        <v>268026</v>
      </c>
      <c r="F14" s="88">
        <v>119</v>
      </c>
      <c r="G14" s="88">
        <v>2262</v>
      </c>
      <c r="H14" s="88">
        <f t="shared" si="1"/>
        <v>2381</v>
      </c>
      <c r="I14" s="88">
        <f t="shared" si="2"/>
        <v>270407</v>
      </c>
    </row>
    <row r="15" spans="1:9" ht="20.100000000000001" customHeight="1">
      <c r="A15" s="11">
        <v>12</v>
      </c>
      <c r="B15" s="163">
        <v>110568</v>
      </c>
      <c r="C15" s="163">
        <v>167644</v>
      </c>
      <c r="D15" s="163">
        <v>6714</v>
      </c>
      <c r="E15" s="88">
        <f t="shared" si="0"/>
        <v>284926</v>
      </c>
      <c r="F15" s="163">
        <v>112</v>
      </c>
      <c r="G15" s="88">
        <v>1982</v>
      </c>
      <c r="H15" s="88">
        <f t="shared" si="1"/>
        <v>2094</v>
      </c>
      <c r="I15" s="88">
        <f t="shared" si="2"/>
        <v>287020</v>
      </c>
    </row>
    <row r="16" spans="1:9" ht="20.100000000000001" customHeight="1">
      <c r="A16" s="11" t="s">
        <v>7</v>
      </c>
      <c r="B16" s="88">
        <f>SUM(B4:B15)</f>
        <v>1549590</v>
      </c>
      <c r="C16" s="88">
        <f t="shared" ref="C16:D16" si="3">SUM(C4:C15)</f>
        <v>2315587</v>
      </c>
      <c r="D16" s="88">
        <f t="shared" si="3"/>
        <v>94291</v>
      </c>
      <c r="E16" s="88">
        <f>SUM(E4:E15)</f>
        <v>3959468</v>
      </c>
      <c r="F16" s="88">
        <f t="shared" ref="F16:H16" si="4">SUM(F4:F15)</f>
        <v>2799</v>
      </c>
      <c r="G16" s="88">
        <f t="shared" si="4"/>
        <v>26872</v>
      </c>
      <c r="H16" s="88">
        <f t="shared" si="4"/>
        <v>29671</v>
      </c>
      <c r="I16" s="88">
        <f t="shared" si="2"/>
        <v>3989139</v>
      </c>
    </row>
    <row r="17" spans="1:8" ht="20.100000000000001" customHeight="1">
      <c r="A17" s="11" t="s">
        <v>242</v>
      </c>
      <c r="B17" s="63">
        <v>0.39136318313470397</v>
      </c>
      <c r="C17" s="63">
        <v>0.58482275901712044</v>
      </c>
      <c r="D17" s="63">
        <v>2.3814057848175564E-2</v>
      </c>
      <c r="E17" s="63">
        <f>SUM(B17:D17)</f>
        <v>1</v>
      </c>
    </row>
    <row r="19" spans="1:8">
      <c r="D19" s="99"/>
      <c r="H19" s="75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  <ignoredErrors>
    <ignoredError sqref="E4:E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9"/>
  <sheetViews>
    <sheetView view="pageBreakPreview" topLeftCell="B1" zoomScaleNormal="100" zoomScaleSheetLayoutView="100" workbookViewId="0"/>
  </sheetViews>
  <sheetFormatPr defaultRowHeight="13.5"/>
  <cols>
    <col min="1" max="1" width="7.625" customWidth="1"/>
    <col min="2" max="17" width="8.12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2" spans="18:19">
      <c r="R2" s="13" t="s">
        <v>185</v>
      </c>
      <c r="S2" s="14" t="s">
        <v>186</v>
      </c>
    </row>
    <row r="3" spans="18:19">
      <c r="R3" s="13">
        <v>1</v>
      </c>
      <c r="S3" s="109">
        <v>4241783</v>
      </c>
    </row>
    <row r="4" spans="18:19">
      <c r="R4" s="15">
        <v>2</v>
      </c>
      <c r="S4" s="109">
        <v>4697047</v>
      </c>
    </row>
    <row r="5" spans="18:19">
      <c r="R5" s="15">
        <v>3</v>
      </c>
      <c r="S5" s="109">
        <v>4437964</v>
      </c>
    </row>
    <row r="6" spans="18:19">
      <c r="R6" s="15">
        <v>4</v>
      </c>
      <c r="S6" s="109">
        <v>4677020</v>
      </c>
    </row>
    <row r="7" spans="18:19">
      <c r="R7" s="15">
        <v>5</v>
      </c>
      <c r="S7" s="109">
        <v>4663372</v>
      </c>
    </row>
    <row r="8" spans="18:19">
      <c r="R8" s="15">
        <v>6</v>
      </c>
      <c r="S8" s="109">
        <v>5210727</v>
      </c>
    </row>
    <row r="9" spans="18:19">
      <c r="R9" s="15">
        <v>7</v>
      </c>
      <c r="S9" s="109">
        <v>5825404</v>
      </c>
    </row>
    <row r="10" spans="18:19">
      <c r="R10" s="15">
        <v>8</v>
      </c>
      <c r="S10" s="109">
        <v>6236438</v>
      </c>
    </row>
    <row r="11" spans="18:19">
      <c r="R11" s="15">
        <v>9</v>
      </c>
      <c r="S11" s="109">
        <v>5811526</v>
      </c>
    </row>
    <row r="12" spans="18:19">
      <c r="R12" s="15">
        <v>10</v>
      </c>
      <c r="S12" s="109">
        <v>5372272</v>
      </c>
    </row>
    <row r="13" spans="18:19">
      <c r="R13" s="15">
        <v>11</v>
      </c>
      <c r="S13" s="109">
        <v>5611979</v>
      </c>
    </row>
    <row r="14" spans="18:19">
      <c r="R14" s="15">
        <v>12</v>
      </c>
      <c r="S14" s="109">
        <v>5857835</v>
      </c>
    </row>
    <row r="15" spans="18:19">
      <c r="R15" s="15">
        <v>13</v>
      </c>
      <c r="S15" s="109">
        <v>4348881</v>
      </c>
    </row>
    <row r="16" spans="18:19">
      <c r="R16" s="15">
        <v>14</v>
      </c>
      <c r="S16" s="109">
        <v>3749166</v>
      </c>
    </row>
    <row r="17" spans="18:19">
      <c r="R17" s="15">
        <v>15</v>
      </c>
      <c r="S17" s="109">
        <v>2721029</v>
      </c>
    </row>
    <row r="18" spans="18:19">
      <c r="R18" s="15">
        <v>16</v>
      </c>
      <c r="S18" s="109">
        <v>3485325</v>
      </c>
    </row>
    <row r="19" spans="18:19">
      <c r="R19" s="15">
        <v>17</v>
      </c>
      <c r="S19" s="109">
        <v>3612473</v>
      </c>
    </row>
    <row r="20" spans="18:19">
      <c r="R20" s="15">
        <v>18</v>
      </c>
      <c r="S20" s="109">
        <v>4302191</v>
      </c>
    </row>
    <row r="21" spans="18:19">
      <c r="R21" s="15">
        <v>19</v>
      </c>
      <c r="S21" s="109">
        <v>4209097</v>
      </c>
    </row>
    <row r="22" spans="18:19">
      <c r="R22" s="15">
        <v>20</v>
      </c>
      <c r="S22" s="109">
        <v>3801384</v>
      </c>
    </row>
    <row r="23" spans="18:19">
      <c r="R23" s="15">
        <v>21</v>
      </c>
      <c r="S23" s="109">
        <v>4015470</v>
      </c>
    </row>
    <row r="24" spans="18:19">
      <c r="R24" s="15">
        <v>22</v>
      </c>
      <c r="S24" s="109">
        <v>4185080</v>
      </c>
    </row>
    <row r="25" spans="18:19">
      <c r="R25" s="15">
        <v>23</v>
      </c>
      <c r="S25" s="109">
        <v>3961382</v>
      </c>
    </row>
    <row r="26" spans="18:19">
      <c r="R26" s="16">
        <v>24</v>
      </c>
      <c r="S26" s="110">
        <v>3924008</v>
      </c>
    </row>
    <row r="27" spans="18:19">
      <c r="R27" s="16">
        <v>25</v>
      </c>
      <c r="S27" s="111">
        <v>3296810</v>
      </c>
    </row>
    <row r="28" spans="18:19">
      <c r="R28" s="16">
        <v>26</v>
      </c>
      <c r="S28" s="111">
        <v>3210844</v>
      </c>
    </row>
    <row r="29" spans="18:19">
      <c r="R29" s="16">
        <v>27</v>
      </c>
      <c r="S29" s="111">
        <v>3249593</v>
      </c>
    </row>
    <row r="30" spans="18:19">
      <c r="R30" s="16">
        <v>28</v>
      </c>
      <c r="S30" s="112">
        <v>3738380</v>
      </c>
    </row>
    <row r="31" spans="18:19">
      <c r="R31" s="16">
        <v>29</v>
      </c>
      <c r="S31" s="112">
        <v>3959468</v>
      </c>
    </row>
    <row r="35" spans="1:17" ht="20.100000000000001" customHeight="1">
      <c r="A35" s="17" t="s">
        <v>185</v>
      </c>
      <c r="B35" s="18" t="s">
        <v>188</v>
      </c>
      <c r="C35" s="18">
        <v>2</v>
      </c>
      <c r="D35" s="18">
        <v>3</v>
      </c>
      <c r="E35" s="18">
        <v>4</v>
      </c>
      <c r="F35" s="18">
        <v>5</v>
      </c>
      <c r="G35" s="18">
        <v>6</v>
      </c>
      <c r="H35" s="18">
        <v>7</v>
      </c>
      <c r="I35" s="18">
        <v>8</v>
      </c>
      <c r="J35" s="18">
        <v>9</v>
      </c>
      <c r="K35" s="18">
        <v>10</v>
      </c>
      <c r="L35" s="18">
        <v>11</v>
      </c>
      <c r="M35" s="18">
        <v>12</v>
      </c>
      <c r="N35" s="18">
        <v>13</v>
      </c>
      <c r="O35" s="18">
        <v>14</v>
      </c>
      <c r="P35" s="18">
        <v>15</v>
      </c>
      <c r="Q35" s="89"/>
    </row>
    <row r="36" spans="1:17" ht="20.100000000000001" customHeight="1">
      <c r="A36" s="17" t="s">
        <v>186</v>
      </c>
      <c r="B36" s="19">
        <v>4241783</v>
      </c>
      <c r="C36" s="19">
        <v>4697047</v>
      </c>
      <c r="D36" s="19">
        <v>4437964</v>
      </c>
      <c r="E36" s="19">
        <v>4677020</v>
      </c>
      <c r="F36" s="19">
        <v>4663372</v>
      </c>
      <c r="G36" s="19">
        <v>5210727</v>
      </c>
      <c r="H36" s="19">
        <v>5825404</v>
      </c>
      <c r="I36" s="19">
        <v>6236438</v>
      </c>
      <c r="J36" s="19">
        <v>5811526</v>
      </c>
      <c r="K36" s="19">
        <v>5372272</v>
      </c>
      <c r="L36" s="19">
        <v>5611979</v>
      </c>
      <c r="M36" s="19">
        <v>5857835</v>
      </c>
      <c r="N36" s="19">
        <v>4348881</v>
      </c>
      <c r="O36" s="19">
        <v>3749166</v>
      </c>
      <c r="P36" s="19">
        <v>2721029</v>
      </c>
      <c r="Q36" s="90"/>
    </row>
    <row r="37" spans="1:17" ht="8.25" customHeight="1"/>
    <row r="38" spans="1:17" ht="20.100000000000001" customHeight="1">
      <c r="A38" s="17" t="s">
        <v>185</v>
      </c>
      <c r="B38" s="18">
        <v>16</v>
      </c>
      <c r="C38" s="18">
        <v>17</v>
      </c>
      <c r="D38" s="18">
        <v>18</v>
      </c>
      <c r="E38" s="18">
        <v>19</v>
      </c>
      <c r="F38" s="20">
        <v>20</v>
      </c>
      <c r="G38" s="20">
        <v>21</v>
      </c>
      <c r="H38" s="20">
        <v>22</v>
      </c>
      <c r="I38" s="20">
        <v>23</v>
      </c>
      <c r="J38" s="22">
        <v>24</v>
      </c>
      <c r="K38" s="23">
        <v>25</v>
      </c>
      <c r="L38" s="23">
        <v>26</v>
      </c>
      <c r="M38" s="23">
        <v>27</v>
      </c>
      <c r="N38" s="23">
        <v>28</v>
      </c>
      <c r="O38" s="23">
        <v>29</v>
      </c>
    </row>
    <row r="39" spans="1:17" ht="20.100000000000001" customHeight="1">
      <c r="A39" s="17" t="s">
        <v>186</v>
      </c>
      <c r="B39" s="19">
        <v>3485325</v>
      </c>
      <c r="C39" s="19">
        <v>3612473</v>
      </c>
      <c r="D39" s="19">
        <v>4302191</v>
      </c>
      <c r="E39" s="19">
        <v>4209097</v>
      </c>
      <c r="F39" s="19">
        <v>3801385</v>
      </c>
      <c r="G39" s="19">
        <v>4015470</v>
      </c>
      <c r="H39" s="19">
        <v>4185080</v>
      </c>
      <c r="I39" s="19">
        <v>3961382</v>
      </c>
      <c r="J39" s="21">
        <v>3924008</v>
      </c>
      <c r="K39" s="83">
        <v>3296805</v>
      </c>
      <c r="L39" s="83">
        <v>3210844</v>
      </c>
      <c r="M39" s="83">
        <v>3249593</v>
      </c>
      <c r="N39" s="83">
        <v>3738380</v>
      </c>
      <c r="O39" s="83">
        <f>S31</f>
        <v>3959468</v>
      </c>
    </row>
  </sheetData>
  <phoneticPr fontId="4"/>
  <pageMargins left="0.7" right="0.7" top="0.75" bottom="0.75" header="0.3" footer="0.3"/>
  <pageSetup paperSize="9" scale="9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K6" sqref="K6"/>
    </sheetView>
  </sheetViews>
  <sheetFormatPr defaultRowHeight="13.5"/>
  <cols>
    <col min="1" max="1" width="10.625" customWidth="1"/>
    <col min="2" max="11" width="7.625" customWidth="1"/>
  </cols>
  <sheetData>
    <row r="1" spans="1:11" ht="20.100000000000001" customHeight="1">
      <c r="A1" s="239" t="s">
        <v>287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ht="30" customHeight="1">
      <c r="A2" s="273" t="s">
        <v>388</v>
      </c>
      <c r="B2" s="128" t="s">
        <v>137</v>
      </c>
      <c r="C2" s="129" t="s">
        <v>138</v>
      </c>
      <c r="D2" s="129" t="s">
        <v>139</v>
      </c>
      <c r="E2" s="129" t="s">
        <v>140</v>
      </c>
      <c r="F2" s="129" t="s">
        <v>141</v>
      </c>
      <c r="G2" s="130" t="s">
        <v>142</v>
      </c>
      <c r="H2" s="130" t="s">
        <v>252</v>
      </c>
      <c r="I2" s="130" t="s">
        <v>273</v>
      </c>
      <c r="J2" s="130" t="s">
        <v>288</v>
      </c>
      <c r="K2" s="130" t="s">
        <v>318</v>
      </c>
    </row>
    <row r="3" spans="1:11" ht="30" customHeight="1">
      <c r="A3" s="273"/>
      <c r="B3" s="128" t="s">
        <v>306</v>
      </c>
      <c r="C3" s="129" t="s">
        <v>307</v>
      </c>
      <c r="D3" s="129" t="s">
        <v>308</v>
      </c>
      <c r="E3" s="129" t="s">
        <v>309</v>
      </c>
      <c r="F3" s="129" t="s">
        <v>310</v>
      </c>
      <c r="G3" s="130" t="s">
        <v>311</v>
      </c>
      <c r="H3" s="130" t="s">
        <v>312</v>
      </c>
      <c r="I3" s="130" t="s">
        <v>313</v>
      </c>
      <c r="J3" s="130" t="s">
        <v>314</v>
      </c>
      <c r="K3" s="130" t="s">
        <v>319</v>
      </c>
    </row>
    <row r="4" spans="1:11" ht="30" customHeight="1">
      <c r="A4" s="7" t="s">
        <v>2</v>
      </c>
      <c r="B4" s="131">
        <v>42670</v>
      </c>
      <c r="C4" s="132">
        <v>42264</v>
      </c>
      <c r="D4" s="131">
        <v>41739</v>
      </c>
      <c r="E4" s="131">
        <v>42498</v>
      </c>
      <c r="F4" s="131">
        <v>42872</v>
      </c>
      <c r="G4" s="133">
        <f>G5+G6</f>
        <v>40005</v>
      </c>
      <c r="H4" s="133">
        <f>H5+H6</f>
        <v>39114</v>
      </c>
      <c r="I4" s="133">
        <f>I5+I6</f>
        <v>38385</v>
      </c>
      <c r="J4" s="133">
        <f>J5+J6</f>
        <v>39812</v>
      </c>
      <c r="K4" s="133">
        <f>K5+K6</f>
        <v>40198</v>
      </c>
    </row>
    <row r="5" spans="1:11" ht="30" customHeight="1">
      <c r="A5" s="8" t="s">
        <v>143</v>
      </c>
      <c r="B5" s="134">
        <v>35638</v>
      </c>
      <c r="C5" s="135">
        <v>35571</v>
      </c>
      <c r="D5" s="134">
        <v>34842</v>
      </c>
      <c r="E5" s="134">
        <v>35163</v>
      </c>
      <c r="F5" s="134">
        <v>34914</v>
      </c>
      <c r="G5" s="136">
        <v>32225</v>
      </c>
      <c r="H5" s="136">
        <v>31414</v>
      </c>
      <c r="I5" s="137">
        <v>31187</v>
      </c>
      <c r="J5" s="138">
        <v>32635</v>
      </c>
      <c r="K5" s="138">
        <v>32541</v>
      </c>
    </row>
    <row r="6" spans="1:11" ht="30" customHeight="1">
      <c r="A6" s="10" t="s">
        <v>144</v>
      </c>
      <c r="B6" s="136">
        <v>7032</v>
      </c>
      <c r="C6" s="136">
        <v>6693</v>
      </c>
      <c r="D6" s="136">
        <v>6897</v>
      </c>
      <c r="E6" s="136">
        <v>7335</v>
      </c>
      <c r="F6" s="136">
        <v>7958</v>
      </c>
      <c r="G6" s="136">
        <v>7780</v>
      </c>
      <c r="H6" s="136">
        <v>7700</v>
      </c>
      <c r="I6" s="138">
        <v>7198</v>
      </c>
      <c r="J6" s="138">
        <v>7177</v>
      </c>
      <c r="K6" s="138">
        <v>7657</v>
      </c>
    </row>
    <row r="9" spans="1:11">
      <c r="I9" s="77"/>
      <c r="J9" s="77"/>
      <c r="K9" s="77"/>
    </row>
    <row r="10" spans="1:11">
      <c r="I10" s="77"/>
      <c r="K10" s="77"/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zoomScaleNormal="100" workbookViewId="0">
      <selection sqref="A1:K1"/>
    </sheetView>
  </sheetViews>
  <sheetFormatPr defaultRowHeight="13.5"/>
  <cols>
    <col min="2" max="11" width="7.625" customWidth="1"/>
  </cols>
  <sheetData>
    <row r="1" spans="1:11" ht="20.100000000000001" customHeight="1">
      <c r="A1" s="276" t="s">
        <v>326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1" ht="24.95" customHeight="1">
      <c r="A2" s="274" t="s">
        <v>389</v>
      </c>
      <c r="B2" s="130" t="s">
        <v>180</v>
      </c>
      <c r="C2" s="130" t="s">
        <v>181</v>
      </c>
      <c r="D2" s="130" t="s">
        <v>182</v>
      </c>
      <c r="E2" s="130" t="s">
        <v>183</v>
      </c>
      <c r="F2" s="130" t="s">
        <v>179</v>
      </c>
      <c r="G2" s="130" t="s">
        <v>184</v>
      </c>
      <c r="H2" s="130" t="s">
        <v>253</v>
      </c>
      <c r="I2" s="130" t="s">
        <v>269</v>
      </c>
      <c r="J2" s="130" t="s">
        <v>289</v>
      </c>
      <c r="K2" s="130" t="s">
        <v>320</v>
      </c>
    </row>
    <row r="3" spans="1:11" ht="24.95" customHeight="1">
      <c r="A3" s="275"/>
      <c r="B3" s="130" t="s">
        <v>297</v>
      </c>
      <c r="C3" s="130" t="s">
        <v>298</v>
      </c>
      <c r="D3" s="130" t="s">
        <v>299</v>
      </c>
      <c r="E3" s="130" t="s">
        <v>300</v>
      </c>
      <c r="F3" s="130" t="s">
        <v>301</v>
      </c>
      <c r="G3" s="130" t="s">
        <v>302</v>
      </c>
      <c r="H3" s="130" t="s">
        <v>303</v>
      </c>
      <c r="I3" s="130" t="s">
        <v>304</v>
      </c>
      <c r="J3" s="130" t="s">
        <v>305</v>
      </c>
      <c r="K3" s="130" t="s">
        <v>319</v>
      </c>
    </row>
    <row r="4" spans="1:11" ht="24.95" customHeight="1">
      <c r="A4" s="12" t="s">
        <v>2</v>
      </c>
      <c r="B4" s="139" t="s">
        <v>145</v>
      </c>
      <c r="C4" s="139" t="s">
        <v>146</v>
      </c>
      <c r="D4" s="139" t="s">
        <v>147</v>
      </c>
      <c r="E4" s="139" t="s">
        <v>148</v>
      </c>
      <c r="F4" s="139" t="s">
        <v>149</v>
      </c>
      <c r="G4" s="140" t="s">
        <v>150</v>
      </c>
      <c r="H4" s="140" t="s">
        <v>260</v>
      </c>
      <c r="I4" s="141" t="s">
        <v>264</v>
      </c>
      <c r="J4" s="141" t="s">
        <v>291</v>
      </c>
      <c r="K4" s="165" t="s">
        <v>379</v>
      </c>
    </row>
    <row r="5" spans="1:11" ht="24.95" customHeight="1">
      <c r="A5" s="12" t="s">
        <v>151</v>
      </c>
      <c r="B5" s="139" t="s">
        <v>152</v>
      </c>
      <c r="C5" s="139" t="s">
        <v>153</v>
      </c>
      <c r="D5" s="139" t="s">
        <v>154</v>
      </c>
      <c r="E5" s="139" t="s">
        <v>155</v>
      </c>
      <c r="F5" s="139" t="s">
        <v>156</v>
      </c>
      <c r="G5" s="140" t="s">
        <v>157</v>
      </c>
      <c r="H5" s="140" t="s">
        <v>255</v>
      </c>
      <c r="I5" s="141" t="s">
        <v>265</v>
      </c>
      <c r="J5" s="141" t="s">
        <v>321</v>
      </c>
      <c r="K5" s="141" t="s">
        <v>380</v>
      </c>
    </row>
    <row r="6" spans="1:11" ht="24.95" customHeight="1">
      <c r="A6" s="12" t="s">
        <v>158</v>
      </c>
      <c r="B6" s="139" t="s">
        <v>159</v>
      </c>
      <c r="C6" s="139" t="s">
        <v>160</v>
      </c>
      <c r="D6" s="139" t="s">
        <v>161</v>
      </c>
      <c r="E6" s="139" t="s">
        <v>162</v>
      </c>
      <c r="F6" s="139" t="s">
        <v>163</v>
      </c>
      <c r="G6" s="140" t="s">
        <v>164</v>
      </c>
      <c r="H6" s="140" t="s">
        <v>256</v>
      </c>
      <c r="I6" s="141" t="s">
        <v>266</v>
      </c>
      <c r="J6" s="141" t="s">
        <v>292</v>
      </c>
      <c r="K6" s="141" t="s">
        <v>381</v>
      </c>
    </row>
    <row r="7" spans="1:11" ht="24.95" customHeight="1">
      <c r="A7" s="12" t="s">
        <v>165</v>
      </c>
      <c r="B7" s="139" t="s">
        <v>166</v>
      </c>
      <c r="C7" s="139" t="s">
        <v>167</v>
      </c>
      <c r="D7" s="139" t="s">
        <v>168</v>
      </c>
      <c r="E7" s="139" t="s">
        <v>169</v>
      </c>
      <c r="F7" s="139" t="s">
        <v>170</v>
      </c>
      <c r="G7" s="140" t="s">
        <v>171</v>
      </c>
      <c r="H7" s="140" t="s">
        <v>261</v>
      </c>
      <c r="I7" s="141" t="s">
        <v>267</v>
      </c>
      <c r="J7" s="141" t="s">
        <v>293</v>
      </c>
      <c r="K7" s="141" t="s">
        <v>381</v>
      </c>
    </row>
    <row r="8" spans="1:11" ht="24.95" customHeight="1">
      <c r="A8" s="12" t="s">
        <v>172</v>
      </c>
      <c r="B8" s="139" t="s">
        <v>173</v>
      </c>
      <c r="C8" s="139" t="s">
        <v>174</v>
      </c>
      <c r="D8" s="139" t="s">
        <v>175</v>
      </c>
      <c r="E8" s="139" t="s">
        <v>176</v>
      </c>
      <c r="F8" s="139" t="s">
        <v>177</v>
      </c>
      <c r="G8" s="140" t="s">
        <v>178</v>
      </c>
      <c r="H8" s="140" t="s">
        <v>257</v>
      </c>
      <c r="I8" s="141" t="s">
        <v>268</v>
      </c>
      <c r="J8" s="141" t="s">
        <v>293</v>
      </c>
      <c r="K8" s="141" t="s">
        <v>382</v>
      </c>
    </row>
    <row r="9" spans="1:11" ht="24.95" customHeight="1">
      <c r="A9" s="67" t="s">
        <v>243</v>
      </c>
      <c r="B9" s="139" t="s">
        <v>246</v>
      </c>
      <c r="C9" s="139" t="s">
        <v>248</v>
      </c>
      <c r="D9" s="139" t="s">
        <v>249</v>
      </c>
      <c r="E9" s="139" t="s">
        <v>245</v>
      </c>
      <c r="F9" s="139" t="s">
        <v>250</v>
      </c>
      <c r="G9" s="140" t="s">
        <v>251</v>
      </c>
      <c r="H9" s="140" t="s">
        <v>258</v>
      </c>
      <c r="I9" s="140" t="s">
        <v>245</v>
      </c>
      <c r="J9" s="141" t="s">
        <v>293</v>
      </c>
      <c r="K9" s="141" t="s">
        <v>383</v>
      </c>
    </row>
    <row r="10" spans="1:11" ht="24.95" customHeight="1">
      <c r="A10" s="12" t="s">
        <v>244</v>
      </c>
      <c r="B10" s="139" t="s">
        <v>247</v>
      </c>
      <c r="C10" s="139" t="s">
        <v>247</v>
      </c>
      <c r="D10" s="139" t="s">
        <v>245</v>
      </c>
      <c r="E10" s="139" t="s">
        <v>245</v>
      </c>
      <c r="F10" s="139" t="s">
        <v>245</v>
      </c>
      <c r="G10" s="139" t="s">
        <v>245</v>
      </c>
      <c r="H10" s="139" t="s">
        <v>259</v>
      </c>
      <c r="I10" s="139" t="s">
        <v>245</v>
      </c>
      <c r="J10" s="141" t="s">
        <v>293</v>
      </c>
      <c r="K10" s="141" t="s">
        <v>324</v>
      </c>
    </row>
    <row r="11" spans="1:11" ht="15" customHeight="1">
      <c r="A11" s="196" t="s">
        <v>378</v>
      </c>
      <c r="B11" s="197"/>
    </row>
  </sheetData>
  <mergeCells count="2">
    <mergeCell ref="A2:A3"/>
    <mergeCell ref="A1:K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zoomScaleNormal="100" zoomScaleSheetLayoutView="90" workbookViewId="0">
      <pane xSplit="1" ySplit="3" topLeftCell="B13" activePane="bottomRight" state="frozen"/>
      <selection pane="topRight" activeCell="B1" sqref="B1"/>
      <selection pane="bottomLeft" activeCell="A4" sqref="A4"/>
      <selection pane="bottomRight"/>
    </sheetView>
  </sheetViews>
  <sheetFormatPr defaultRowHeight="13.5"/>
  <cols>
    <col min="2" max="26" width="8.625" customWidth="1"/>
  </cols>
  <sheetData>
    <row r="1" spans="1:30" ht="19.5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 t="s">
        <v>286</v>
      </c>
      <c r="O1" s="24"/>
      <c r="P1" s="24"/>
      <c r="Q1" s="24"/>
      <c r="R1" s="26"/>
    </row>
    <row r="2" spans="1:30" ht="50.1" customHeight="1">
      <c r="A2" s="39" t="s">
        <v>239</v>
      </c>
      <c r="B2" s="40" t="s">
        <v>189</v>
      </c>
      <c r="C2" s="40" t="s">
        <v>190</v>
      </c>
      <c r="D2" s="40" t="s">
        <v>191</v>
      </c>
      <c r="E2" s="40" t="s">
        <v>192</v>
      </c>
      <c r="F2" s="40" t="s">
        <v>193</v>
      </c>
      <c r="G2" s="40" t="s">
        <v>194</v>
      </c>
      <c r="H2" s="40" t="s">
        <v>195</v>
      </c>
      <c r="I2" s="40" t="s">
        <v>196</v>
      </c>
      <c r="J2" s="40" t="s">
        <v>197</v>
      </c>
      <c r="K2" s="40" t="s">
        <v>198</v>
      </c>
      <c r="L2" s="40" t="s">
        <v>199</v>
      </c>
      <c r="M2" s="40" t="s">
        <v>200</v>
      </c>
      <c r="N2" s="40" t="s">
        <v>201</v>
      </c>
      <c r="O2" s="40" t="s">
        <v>202</v>
      </c>
      <c r="P2" s="40" t="s">
        <v>203</v>
      </c>
      <c r="Q2" s="40" t="s">
        <v>204</v>
      </c>
      <c r="R2" s="41" t="s">
        <v>205</v>
      </c>
      <c r="S2" s="42" t="s">
        <v>206</v>
      </c>
      <c r="T2" s="42" t="s">
        <v>207</v>
      </c>
      <c r="U2" s="43" t="s">
        <v>208</v>
      </c>
      <c r="V2" s="42" t="s">
        <v>209</v>
      </c>
      <c r="W2" s="43" t="s">
        <v>210</v>
      </c>
      <c r="X2" s="43" t="s">
        <v>211</v>
      </c>
      <c r="Y2" s="43" t="s">
        <v>212</v>
      </c>
      <c r="Z2" s="42" t="s">
        <v>241</v>
      </c>
      <c r="AA2" s="92" t="s">
        <v>285</v>
      </c>
      <c r="AB2" s="92" t="s">
        <v>284</v>
      </c>
      <c r="AC2" s="92" t="s">
        <v>294</v>
      </c>
      <c r="AD2" s="151" t="s">
        <v>390</v>
      </c>
    </row>
    <row r="3" spans="1:30" ht="20.100000000000001" customHeight="1">
      <c r="A3" s="44"/>
      <c r="B3" s="45" t="s">
        <v>187</v>
      </c>
      <c r="C3" s="45" t="s">
        <v>213</v>
      </c>
      <c r="D3" s="45" t="s">
        <v>214</v>
      </c>
      <c r="E3" s="45" t="s">
        <v>215</v>
      </c>
      <c r="F3" s="45" t="s">
        <v>216</v>
      </c>
      <c r="G3" s="45" t="s">
        <v>217</v>
      </c>
      <c r="H3" s="45" t="s">
        <v>218</v>
      </c>
      <c r="I3" s="45" t="s">
        <v>219</v>
      </c>
      <c r="J3" s="45" t="s">
        <v>220</v>
      </c>
      <c r="K3" s="45" t="s">
        <v>221</v>
      </c>
      <c r="L3" s="45" t="s">
        <v>222</v>
      </c>
      <c r="M3" s="45" t="s">
        <v>223</v>
      </c>
      <c r="N3" s="45" t="s">
        <v>224</v>
      </c>
      <c r="O3" s="45" t="s">
        <v>225</v>
      </c>
      <c r="P3" s="45" t="s">
        <v>226</v>
      </c>
      <c r="Q3" s="45" t="s">
        <v>227</v>
      </c>
      <c r="R3" s="45" t="s">
        <v>228</v>
      </c>
      <c r="S3" s="45" t="s">
        <v>229</v>
      </c>
      <c r="T3" s="46" t="s">
        <v>230</v>
      </c>
      <c r="U3" s="47" t="s">
        <v>231</v>
      </c>
      <c r="V3" s="48" t="s">
        <v>232</v>
      </c>
      <c r="W3" s="49" t="s">
        <v>233</v>
      </c>
      <c r="X3" s="49" t="s">
        <v>234</v>
      </c>
      <c r="Y3" s="59" t="s">
        <v>235</v>
      </c>
      <c r="Z3" s="68" t="s">
        <v>240</v>
      </c>
      <c r="AA3" s="91" t="s">
        <v>254</v>
      </c>
      <c r="AB3" s="104" t="s">
        <v>263</v>
      </c>
      <c r="AC3" s="91" t="s">
        <v>290</v>
      </c>
      <c r="AD3" s="152" t="s">
        <v>322</v>
      </c>
    </row>
    <row r="4" spans="1:30" ht="20.100000000000001" customHeight="1">
      <c r="A4" s="50" t="s">
        <v>236</v>
      </c>
      <c r="B4" s="51">
        <f t="shared" ref="B4:S4" si="0">B5+B6</f>
        <v>30139</v>
      </c>
      <c r="C4" s="51">
        <f t="shared" si="0"/>
        <v>33324</v>
      </c>
      <c r="D4" s="51">
        <f t="shared" si="0"/>
        <v>31709</v>
      </c>
      <c r="E4" s="51">
        <f t="shared" si="0"/>
        <v>32674</v>
      </c>
      <c r="F4" s="51">
        <f t="shared" si="0"/>
        <v>35694</v>
      </c>
      <c r="G4" s="51">
        <f t="shared" si="0"/>
        <v>39602</v>
      </c>
      <c r="H4" s="51">
        <f t="shared" si="0"/>
        <v>44239</v>
      </c>
      <c r="I4" s="51">
        <f t="shared" si="0"/>
        <v>43920</v>
      </c>
      <c r="J4" s="51">
        <f t="shared" si="0"/>
        <v>40661</v>
      </c>
      <c r="K4" s="51">
        <f t="shared" si="0"/>
        <v>36817</v>
      </c>
      <c r="L4" s="51">
        <f t="shared" si="0"/>
        <v>34143</v>
      </c>
      <c r="M4" s="52">
        <f t="shared" si="0"/>
        <v>41257</v>
      </c>
      <c r="N4" s="52">
        <f t="shared" si="0"/>
        <v>41516</v>
      </c>
      <c r="O4" s="52">
        <f t="shared" si="0"/>
        <v>46432</v>
      </c>
      <c r="P4" s="52">
        <f t="shared" si="0"/>
        <v>43547</v>
      </c>
      <c r="Q4" s="52">
        <f t="shared" si="0"/>
        <v>51231</v>
      </c>
      <c r="R4" s="53">
        <f t="shared" si="0"/>
        <v>51538</v>
      </c>
      <c r="S4" s="52">
        <f t="shared" si="0"/>
        <v>48980</v>
      </c>
      <c r="T4" s="52">
        <f>T5+T6</f>
        <v>48961</v>
      </c>
      <c r="U4" s="53">
        <v>42670</v>
      </c>
      <c r="V4" s="54">
        <f>V5+V6</f>
        <v>42264</v>
      </c>
      <c r="W4" s="55">
        <f>W5+W6</f>
        <v>41739</v>
      </c>
      <c r="X4" s="56">
        <f>X5+X6</f>
        <v>42498</v>
      </c>
      <c r="Y4" s="56">
        <f>Y5+Y6</f>
        <v>42872</v>
      </c>
      <c r="Z4" s="69">
        <f>Z5+Z6</f>
        <v>40005</v>
      </c>
      <c r="AA4" s="69">
        <v>39114</v>
      </c>
      <c r="AB4" s="105">
        <v>38385</v>
      </c>
      <c r="AC4" s="9">
        <f>AC5+AC6</f>
        <v>39812</v>
      </c>
      <c r="AD4" s="153">
        <f>AD5+AD6</f>
        <v>40198</v>
      </c>
    </row>
    <row r="5" spans="1:30" ht="20.100000000000001" customHeight="1">
      <c r="A5" s="57" t="s">
        <v>237</v>
      </c>
      <c r="B5" s="27">
        <v>20560</v>
      </c>
      <c r="C5" s="27">
        <v>22720</v>
      </c>
      <c r="D5" s="27">
        <v>23223</v>
      </c>
      <c r="E5" s="27">
        <v>24434</v>
      </c>
      <c r="F5" s="27">
        <v>27154</v>
      </c>
      <c r="G5" s="27">
        <v>30683</v>
      </c>
      <c r="H5" s="27">
        <v>34130</v>
      </c>
      <c r="I5" s="27">
        <v>33257</v>
      </c>
      <c r="J5" s="27">
        <v>30197</v>
      </c>
      <c r="K5" s="27">
        <v>26734</v>
      </c>
      <c r="L5" s="27">
        <v>23726</v>
      </c>
      <c r="M5" s="28">
        <v>30128</v>
      </c>
      <c r="N5" s="28">
        <v>31655</v>
      </c>
      <c r="O5" s="28">
        <v>36483</v>
      </c>
      <c r="P5" s="28">
        <v>34174</v>
      </c>
      <c r="Q5" s="28">
        <v>41837</v>
      </c>
      <c r="R5" s="29">
        <v>42531</v>
      </c>
      <c r="S5" s="28">
        <v>40960</v>
      </c>
      <c r="T5" s="28">
        <v>41212</v>
      </c>
      <c r="U5" s="29">
        <v>35638</v>
      </c>
      <c r="V5" s="30">
        <v>35571</v>
      </c>
      <c r="W5" s="31">
        <v>34842</v>
      </c>
      <c r="X5" s="32">
        <v>35163</v>
      </c>
      <c r="Y5" s="60">
        <v>34914</v>
      </c>
      <c r="Z5" s="70">
        <v>32225</v>
      </c>
      <c r="AA5" s="70">
        <v>31414</v>
      </c>
      <c r="AB5" s="106">
        <v>31187</v>
      </c>
      <c r="AC5" s="94">
        <v>32635</v>
      </c>
      <c r="AD5" s="154">
        <v>32541</v>
      </c>
    </row>
    <row r="6" spans="1:30" ht="20.100000000000001" customHeight="1" thickBot="1">
      <c r="A6" s="58" t="s">
        <v>238</v>
      </c>
      <c r="B6" s="33">
        <v>9579</v>
      </c>
      <c r="C6" s="33">
        <v>10604</v>
      </c>
      <c r="D6" s="33">
        <v>8486</v>
      </c>
      <c r="E6" s="33">
        <v>8240</v>
      </c>
      <c r="F6" s="33">
        <v>8540</v>
      </c>
      <c r="G6" s="33">
        <v>8919</v>
      </c>
      <c r="H6" s="33">
        <v>10109</v>
      </c>
      <c r="I6" s="33">
        <v>10663</v>
      </c>
      <c r="J6" s="33">
        <v>10464</v>
      </c>
      <c r="K6" s="33">
        <v>10083</v>
      </c>
      <c r="L6" s="33">
        <v>10417</v>
      </c>
      <c r="M6" s="34">
        <v>11129</v>
      </c>
      <c r="N6" s="34">
        <v>9861</v>
      </c>
      <c r="O6" s="34">
        <v>9949</v>
      </c>
      <c r="P6" s="34">
        <v>9373</v>
      </c>
      <c r="Q6" s="34">
        <v>9394</v>
      </c>
      <c r="R6" s="35">
        <v>9007</v>
      </c>
      <c r="S6" s="34">
        <v>8020</v>
      </c>
      <c r="T6" s="34">
        <v>7749</v>
      </c>
      <c r="U6" s="35">
        <v>7032</v>
      </c>
      <c r="V6" s="36">
        <v>6693</v>
      </c>
      <c r="W6" s="37">
        <v>6897</v>
      </c>
      <c r="X6" s="38">
        <v>7335</v>
      </c>
      <c r="Y6" s="61">
        <v>7958</v>
      </c>
      <c r="Z6" s="71">
        <v>7780</v>
      </c>
      <c r="AA6" s="71">
        <v>7700</v>
      </c>
      <c r="AB6" s="107">
        <v>7198</v>
      </c>
      <c r="AC6" s="155">
        <v>7177</v>
      </c>
      <c r="AD6" s="156">
        <v>7657</v>
      </c>
    </row>
  </sheetData>
  <phoneticPr fontId="4"/>
  <pageMargins left="0.2" right="0.31496062992125984" top="0.74803149606299213" bottom="0.55118110236220474" header="0.31496062992125984" footer="0.31496062992125984"/>
  <pageSetup paperSize="9" scale="120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zoomScaleSheetLayoutView="100" workbookViewId="0">
      <selection sqref="A1:F1"/>
    </sheetView>
  </sheetViews>
  <sheetFormatPr defaultRowHeight="13.5"/>
  <cols>
    <col min="1" max="1" width="14.125" style="143" customWidth="1"/>
    <col min="2" max="2" width="10.625" style="161" customWidth="1"/>
    <col min="3" max="3" width="14.125" style="143" customWidth="1"/>
    <col min="4" max="4" width="10.625" style="143" customWidth="1"/>
    <col min="5" max="5" width="14.125" style="143" bestFit="1" customWidth="1"/>
    <col min="6" max="6" width="10.625" style="143" customWidth="1"/>
    <col min="7" max="7" width="2.25" style="143" customWidth="1"/>
    <col min="8" max="16384" width="9" style="143"/>
  </cols>
  <sheetData>
    <row r="1" spans="1:6" ht="19.5" customHeight="1">
      <c r="A1" s="239" t="s">
        <v>384</v>
      </c>
      <c r="B1" s="239"/>
      <c r="C1" s="239"/>
      <c r="D1" s="239"/>
      <c r="E1" s="239"/>
      <c r="F1" s="239"/>
    </row>
    <row r="2" spans="1:6" ht="19.5" customHeight="1">
      <c r="A2" s="277" t="s">
        <v>327</v>
      </c>
      <c r="B2" s="278"/>
      <c r="C2" s="278"/>
      <c r="D2" s="278"/>
      <c r="E2" s="278"/>
      <c r="F2" s="279"/>
    </row>
    <row r="3" spans="1:6" ht="33.75" customHeight="1">
      <c r="A3" s="166" t="s">
        <v>328</v>
      </c>
      <c r="B3" s="166" t="s">
        <v>329</v>
      </c>
      <c r="C3" s="166" t="s">
        <v>60</v>
      </c>
      <c r="D3" s="166" t="s">
        <v>329</v>
      </c>
      <c r="E3" s="166" t="s">
        <v>60</v>
      </c>
      <c r="F3" s="166" t="s">
        <v>329</v>
      </c>
    </row>
    <row r="4" spans="1:6" ht="15" customHeight="1">
      <c r="A4" s="167" t="s">
        <v>12</v>
      </c>
      <c r="B4" s="168">
        <v>360</v>
      </c>
      <c r="C4" s="167" t="s">
        <v>28</v>
      </c>
      <c r="D4" s="168">
        <v>62</v>
      </c>
      <c r="E4" s="167" t="s">
        <v>44</v>
      </c>
      <c r="F4" s="169">
        <v>130</v>
      </c>
    </row>
    <row r="5" spans="1:6" ht="15" customHeight="1">
      <c r="A5" s="167" t="s">
        <v>13</v>
      </c>
      <c r="B5" s="168">
        <v>12</v>
      </c>
      <c r="C5" s="170" t="s">
        <v>29</v>
      </c>
      <c r="D5" s="171">
        <v>13</v>
      </c>
      <c r="E5" s="167" t="s">
        <v>45</v>
      </c>
      <c r="F5" s="169">
        <v>151</v>
      </c>
    </row>
    <row r="6" spans="1:6" ht="15" customHeight="1">
      <c r="A6" s="167" t="s">
        <v>14</v>
      </c>
      <c r="B6" s="168">
        <v>37</v>
      </c>
      <c r="C6" s="167" t="s">
        <v>30</v>
      </c>
      <c r="D6" s="168">
        <v>55</v>
      </c>
      <c r="E6" s="167" t="s">
        <v>46</v>
      </c>
      <c r="F6" s="169">
        <v>46</v>
      </c>
    </row>
    <row r="7" spans="1:6" ht="15" customHeight="1">
      <c r="A7" s="167" t="s">
        <v>15</v>
      </c>
      <c r="B7" s="168">
        <v>104</v>
      </c>
      <c r="C7" s="167" t="s">
        <v>31</v>
      </c>
      <c r="D7" s="168">
        <v>90</v>
      </c>
      <c r="E7" s="167" t="s">
        <v>47</v>
      </c>
      <c r="F7" s="169">
        <v>6</v>
      </c>
    </row>
    <row r="8" spans="1:6" ht="15" customHeight="1">
      <c r="A8" s="167" t="s">
        <v>16</v>
      </c>
      <c r="B8" s="168">
        <v>5</v>
      </c>
      <c r="C8" s="167" t="s">
        <v>32</v>
      </c>
      <c r="D8" s="168">
        <v>95</v>
      </c>
      <c r="E8" s="167" t="s">
        <v>48</v>
      </c>
      <c r="F8" s="169">
        <v>40</v>
      </c>
    </row>
    <row r="9" spans="1:6" ht="15" customHeight="1">
      <c r="A9" s="167" t="s">
        <v>17</v>
      </c>
      <c r="B9" s="168">
        <v>9</v>
      </c>
      <c r="C9" s="167" t="s">
        <v>33</v>
      </c>
      <c r="D9" s="168">
        <v>190</v>
      </c>
      <c r="E9" s="167" t="s">
        <v>49</v>
      </c>
      <c r="F9" s="169">
        <v>79</v>
      </c>
    </row>
    <row r="10" spans="1:6" ht="15" customHeight="1">
      <c r="A10" s="167" t="s">
        <v>18</v>
      </c>
      <c r="B10" s="168">
        <v>102</v>
      </c>
      <c r="C10" s="167" t="s">
        <v>34</v>
      </c>
      <c r="D10" s="169">
        <v>749</v>
      </c>
      <c r="E10" s="167" t="s">
        <v>50</v>
      </c>
      <c r="F10" s="169">
        <v>27</v>
      </c>
    </row>
    <row r="11" spans="1:6" ht="15" customHeight="1">
      <c r="A11" s="167" t="s">
        <v>19</v>
      </c>
      <c r="B11" s="168">
        <v>126</v>
      </c>
      <c r="C11" s="167" t="s">
        <v>35</v>
      </c>
      <c r="D11" s="169">
        <v>84</v>
      </c>
      <c r="E11" s="167" t="s">
        <v>51</v>
      </c>
      <c r="F11" s="169">
        <v>484</v>
      </c>
    </row>
    <row r="12" spans="1:6" ht="15" customHeight="1">
      <c r="A12" s="167" t="s">
        <v>20</v>
      </c>
      <c r="B12" s="168">
        <v>149</v>
      </c>
      <c r="C12" s="167" t="s">
        <v>36</v>
      </c>
      <c r="D12" s="169">
        <v>43</v>
      </c>
      <c r="E12" s="167" t="s">
        <v>52</v>
      </c>
      <c r="F12" s="169">
        <v>40</v>
      </c>
    </row>
    <row r="13" spans="1:6" ht="15" customHeight="1">
      <c r="A13" s="167" t="s">
        <v>21</v>
      </c>
      <c r="B13" s="168">
        <v>77</v>
      </c>
      <c r="C13" s="167" t="s">
        <v>37</v>
      </c>
      <c r="D13" s="169">
        <v>301</v>
      </c>
      <c r="E13" s="167" t="s">
        <v>53</v>
      </c>
      <c r="F13" s="169">
        <v>55</v>
      </c>
    </row>
    <row r="14" spans="1:6" ht="15" customHeight="1">
      <c r="A14" s="167" t="s">
        <v>22</v>
      </c>
      <c r="B14" s="169">
        <v>393</v>
      </c>
      <c r="C14" s="167" t="s">
        <v>38</v>
      </c>
      <c r="D14" s="169">
        <v>1600</v>
      </c>
      <c r="E14" s="167" t="s">
        <v>54</v>
      </c>
      <c r="F14" s="169">
        <v>125</v>
      </c>
    </row>
    <row r="15" spans="1:6" ht="15" customHeight="1">
      <c r="A15" s="167" t="s">
        <v>23</v>
      </c>
      <c r="B15" s="169">
        <v>601</v>
      </c>
      <c r="C15" s="167" t="s">
        <v>39</v>
      </c>
      <c r="D15" s="169">
        <v>512</v>
      </c>
      <c r="E15" s="167" t="s">
        <v>55</v>
      </c>
      <c r="F15" s="169">
        <v>60</v>
      </c>
    </row>
    <row r="16" spans="1:6" ht="15" customHeight="1">
      <c r="A16" s="167" t="s">
        <v>24</v>
      </c>
      <c r="B16" s="169">
        <v>2374</v>
      </c>
      <c r="C16" s="167" t="s">
        <v>40</v>
      </c>
      <c r="D16" s="169">
        <v>119</v>
      </c>
      <c r="E16" s="167" t="s">
        <v>56</v>
      </c>
      <c r="F16" s="169">
        <v>48</v>
      </c>
    </row>
    <row r="17" spans="1:6" ht="15" customHeight="1">
      <c r="A17" s="167" t="s">
        <v>25</v>
      </c>
      <c r="B17" s="169">
        <v>1064</v>
      </c>
      <c r="C17" s="167" t="s">
        <v>41</v>
      </c>
      <c r="D17" s="169">
        <v>55</v>
      </c>
      <c r="E17" s="167" t="s">
        <v>57</v>
      </c>
      <c r="F17" s="169">
        <v>105</v>
      </c>
    </row>
    <row r="18" spans="1:6" ht="15" customHeight="1">
      <c r="A18" s="167" t="s">
        <v>26</v>
      </c>
      <c r="B18" s="168">
        <v>77</v>
      </c>
      <c r="C18" s="167" t="s">
        <v>42</v>
      </c>
      <c r="D18" s="169">
        <v>10</v>
      </c>
      <c r="E18" s="167" t="s">
        <v>58</v>
      </c>
      <c r="F18" s="169">
        <v>253</v>
      </c>
    </row>
    <row r="19" spans="1:6" ht="15" customHeight="1">
      <c r="A19" s="167" t="s">
        <v>27</v>
      </c>
      <c r="B19" s="168">
        <v>50</v>
      </c>
      <c r="C19" s="167" t="s">
        <v>43</v>
      </c>
      <c r="D19" s="169">
        <v>20</v>
      </c>
      <c r="E19" s="167" t="s">
        <v>2</v>
      </c>
      <c r="F19" s="169">
        <f>SUM(F4:F18)+SUM(D4:D19)+SUM(B4:B19)</f>
        <v>11187</v>
      </c>
    </row>
    <row r="20" spans="1:6" ht="16.5" customHeight="1">
      <c r="A20" s="172"/>
      <c r="B20" s="173"/>
      <c r="C20" s="172"/>
      <c r="D20" s="172"/>
    </row>
  </sheetData>
  <mergeCells count="2">
    <mergeCell ref="A1:F1"/>
    <mergeCell ref="A2:F2"/>
  </mergeCells>
  <phoneticPr fontId="4"/>
  <pageMargins left="1.64" right="0.31496062992125984" top="0.3937007874015748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zoomScaleSheetLayoutView="100" workbookViewId="0">
      <selection sqref="A1:D1"/>
    </sheetView>
  </sheetViews>
  <sheetFormatPr defaultRowHeight="13.5"/>
  <cols>
    <col min="1" max="1" width="23.625" style="143" customWidth="1"/>
    <col min="2" max="2" width="10.625" style="161" customWidth="1"/>
    <col min="3" max="3" width="23.75" style="143" customWidth="1"/>
    <col min="4" max="4" width="10.625" style="143" customWidth="1"/>
    <col min="5" max="5" width="22.5" style="143" bestFit="1" customWidth="1"/>
    <col min="6" max="6" width="10.625" style="143" customWidth="1"/>
    <col min="7" max="7" width="2.25" style="143" customWidth="1"/>
    <col min="8" max="16384" width="9" style="143"/>
  </cols>
  <sheetData>
    <row r="1" spans="1:4" ht="19.5" customHeight="1">
      <c r="A1" s="239" t="s">
        <v>385</v>
      </c>
      <c r="B1" s="239"/>
      <c r="C1" s="239"/>
      <c r="D1" s="239"/>
    </row>
    <row r="2" spans="1:4" ht="19.5" customHeight="1">
      <c r="A2" s="277" t="s">
        <v>327</v>
      </c>
      <c r="B2" s="278"/>
      <c r="C2" s="278"/>
      <c r="D2" s="279"/>
    </row>
    <row r="3" spans="1:4" ht="28.5" customHeight="1">
      <c r="A3" s="166" t="s">
        <v>330</v>
      </c>
      <c r="B3" s="166" t="s">
        <v>329</v>
      </c>
      <c r="C3" s="194" t="s">
        <v>331</v>
      </c>
      <c r="D3" s="194" t="s">
        <v>329</v>
      </c>
    </row>
    <row r="4" spans="1:4" ht="15" customHeight="1">
      <c r="A4" s="167" t="s">
        <v>334</v>
      </c>
      <c r="B4" s="198">
        <v>1</v>
      </c>
      <c r="C4" s="170" t="s">
        <v>345</v>
      </c>
      <c r="D4" s="171">
        <v>6</v>
      </c>
    </row>
    <row r="5" spans="1:4" ht="15" customHeight="1">
      <c r="A5" s="167" t="s">
        <v>337</v>
      </c>
      <c r="B5" s="198">
        <v>2</v>
      </c>
      <c r="C5" s="200" t="s">
        <v>375</v>
      </c>
      <c r="D5" s="213">
        <v>1</v>
      </c>
    </row>
    <row r="6" spans="1:4" ht="15" customHeight="1">
      <c r="A6" s="167" t="s">
        <v>338</v>
      </c>
      <c r="B6" s="198">
        <v>2</v>
      </c>
      <c r="C6" s="167" t="s">
        <v>352</v>
      </c>
      <c r="D6" s="169">
        <v>2</v>
      </c>
    </row>
    <row r="7" spans="1:4" ht="15" customHeight="1">
      <c r="A7" s="167" t="s">
        <v>339</v>
      </c>
      <c r="B7" s="198">
        <v>1</v>
      </c>
      <c r="C7" s="167" t="s">
        <v>353</v>
      </c>
      <c r="D7" s="169">
        <v>1</v>
      </c>
    </row>
    <row r="8" spans="1:4" ht="15" customHeight="1">
      <c r="A8" s="167" t="s">
        <v>340</v>
      </c>
      <c r="B8" s="198">
        <v>1</v>
      </c>
      <c r="C8" s="201" t="s">
        <v>333</v>
      </c>
      <c r="D8" s="174">
        <v>1</v>
      </c>
    </row>
    <row r="9" spans="1:4" ht="15" customHeight="1">
      <c r="A9" s="167" t="s">
        <v>336</v>
      </c>
      <c r="B9" s="198">
        <v>9</v>
      </c>
      <c r="C9" s="167" t="s">
        <v>355</v>
      </c>
      <c r="D9" s="169">
        <v>1</v>
      </c>
    </row>
    <row r="10" spans="1:4" ht="15" customHeight="1">
      <c r="A10" s="167" t="s">
        <v>335</v>
      </c>
      <c r="B10" s="198">
        <v>1</v>
      </c>
      <c r="C10" s="167" t="s">
        <v>354</v>
      </c>
      <c r="D10" s="169">
        <v>2</v>
      </c>
    </row>
    <row r="11" spans="1:4" ht="15" customHeight="1">
      <c r="A11" s="167" t="s">
        <v>342</v>
      </c>
      <c r="B11" s="198">
        <v>2</v>
      </c>
      <c r="C11" s="167" t="s">
        <v>359</v>
      </c>
      <c r="D11" s="169">
        <v>2</v>
      </c>
    </row>
    <row r="12" spans="1:4" ht="15" customHeight="1">
      <c r="A12" s="167" t="s">
        <v>341</v>
      </c>
      <c r="B12" s="198">
        <v>1</v>
      </c>
      <c r="C12" s="167" t="s">
        <v>361</v>
      </c>
      <c r="D12" s="169">
        <v>2</v>
      </c>
    </row>
    <row r="13" spans="1:4" ht="15" customHeight="1">
      <c r="A13" s="167" t="s">
        <v>347</v>
      </c>
      <c r="B13" s="198">
        <v>15</v>
      </c>
      <c r="C13" s="167" t="s">
        <v>360</v>
      </c>
      <c r="D13" s="169">
        <v>1</v>
      </c>
    </row>
    <row r="14" spans="1:4" ht="15" customHeight="1">
      <c r="A14" s="167" t="s">
        <v>348</v>
      </c>
      <c r="B14" s="198">
        <v>3</v>
      </c>
      <c r="C14" s="167" t="s">
        <v>357</v>
      </c>
      <c r="D14" s="169">
        <v>1</v>
      </c>
    </row>
    <row r="15" spans="1:4">
      <c r="A15" s="167" t="s">
        <v>343</v>
      </c>
      <c r="B15" s="199">
        <v>1</v>
      </c>
      <c r="C15" s="167" t="s">
        <v>358</v>
      </c>
      <c r="D15" s="169">
        <v>3</v>
      </c>
    </row>
    <row r="16" spans="1:4">
      <c r="A16" s="167" t="s">
        <v>350</v>
      </c>
      <c r="B16" s="199">
        <v>1</v>
      </c>
      <c r="C16" s="167" t="s">
        <v>356</v>
      </c>
      <c r="D16" s="169">
        <v>1</v>
      </c>
    </row>
    <row r="17" spans="1:4">
      <c r="A17" s="167" t="s">
        <v>351</v>
      </c>
      <c r="B17" s="199">
        <v>1</v>
      </c>
      <c r="C17" s="167" t="s">
        <v>362</v>
      </c>
      <c r="D17" s="169">
        <v>1</v>
      </c>
    </row>
    <row r="18" spans="1:4">
      <c r="A18" s="167" t="s">
        <v>346</v>
      </c>
      <c r="B18" s="198">
        <v>5</v>
      </c>
      <c r="C18" s="167" t="s">
        <v>363</v>
      </c>
      <c r="D18" s="169">
        <v>2</v>
      </c>
    </row>
    <row r="19" spans="1:4">
      <c r="A19" s="167" t="s">
        <v>344</v>
      </c>
      <c r="B19" s="198">
        <v>3</v>
      </c>
      <c r="C19" s="167" t="s">
        <v>364</v>
      </c>
      <c r="D19" s="169">
        <v>1</v>
      </c>
    </row>
    <row r="20" spans="1:4">
      <c r="A20" s="167" t="s">
        <v>349</v>
      </c>
      <c r="B20" s="198">
        <v>1</v>
      </c>
      <c r="C20" s="167" t="s">
        <v>2</v>
      </c>
      <c r="D20" s="169">
        <f>SUM(D4:D19)+SUM(B4:B20)</f>
        <v>78</v>
      </c>
    </row>
    <row r="22" spans="1:4" ht="17.25" customHeight="1">
      <c r="A22" s="195" t="s">
        <v>376</v>
      </c>
    </row>
  </sheetData>
  <mergeCells count="2">
    <mergeCell ref="A2:D2"/>
    <mergeCell ref="A1:D1"/>
  </mergeCells>
  <phoneticPr fontId="4"/>
  <pageMargins left="1.3779527559055118" right="0.31496062992125984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sqref="A1:K1"/>
    </sheetView>
  </sheetViews>
  <sheetFormatPr defaultRowHeight="13.5"/>
  <cols>
    <col min="1" max="1" width="5.625" customWidth="1"/>
    <col min="2" max="5" width="7.125" bestFit="1" customWidth="1"/>
    <col min="6" max="7" width="7.875" bestFit="1" customWidth="1"/>
    <col min="8" max="9" width="8.375" bestFit="1" customWidth="1"/>
    <col min="10" max="11" width="7.125" bestFit="1" customWidth="1"/>
  </cols>
  <sheetData>
    <row r="1" spans="1:11" ht="20.100000000000001" customHeight="1">
      <c r="A1" s="225" t="s">
        <v>278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5" customHeight="1">
      <c r="A2" s="223" t="s">
        <v>270</v>
      </c>
      <c r="B2" s="223" t="s">
        <v>365</v>
      </c>
      <c r="C2" s="223"/>
      <c r="D2" s="223" t="s">
        <v>366</v>
      </c>
      <c r="E2" s="223"/>
      <c r="F2" s="223" t="s">
        <v>367</v>
      </c>
      <c r="G2" s="223"/>
      <c r="H2" s="223" t="s">
        <v>368</v>
      </c>
      <c r="I2" s="223"/>
      <c r="J2" s="223" t="s">
        <v>369</v>
      </c>
      <c r="K2" s="223"/>
    </row>
    <row r="3" spans="1:11" ht="15" customHeight="1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</row>
    <row r="4" spans="1:11" ht="15" customHeight="1">
      <c r="A4" s="64" t="s">
        <v>8</v>
      </c>
      <c r="B4" s="64" t="s">
        <v>9</v>
      </c>
      <c r="C4" s="64" t="s">
        <v>10</v>
      </c>
      <c r="D4" s="64" t="s">
        <v>9</v>
      </c>
      <c r="E4" s="64" t="s">
        <v>10</v>
      </c>
      <c r="F4" s="103" t="s">
        <v>9</v>
      </c>
      <c r="G4" s="103" t="s">
        <v>10</v>
      </c>
      <c r="H4" s="103" t="s">
        <v>9</v>
      </c>
      <c r="I4" s="103" t="s">
        <v>10</v>
      </c>
      <c r="J4" s="103" t="s">
        <v>9</v>
      </c>
      <c r="K4" s="103" t="s">
        <v>10</v>
      </c>
    </row>
    <row r="5" spans="1:11" ht="15" customHeight="1">
      <c r="A5" s="64" t="s">
        <v>11</v>
      </c>
      <c r="B5" s="84">
        <v>405258</v>
      </c>
      <c r="C5" s="84">
        <v>469509</v>
      </c>
      <c r="D5" s="84">
        <v>353131</v>
      </c>
      <c r="E5" s="84">
        <v>467596</v>
      </c>
      <c r="F5" s="93">
        <v>290599</v>
      </c>
      <c r="G5" s="93">
        <v>280025</v>
      </c>
      <c r="H5" s="93">
        <v>299813</v>
      </c>
      <c r="I5" s="93">
        <v>270546</v>
      </c>
      <c r="J5" s="65">
        <v>239979</v>
      </c>
      <c r="K5" s="65">
        <v>237951</v>
      </c>
    </row>
    <row r="6" spans="1:11" ht="15" customHeight="1">
      <c r="A6" s="64" t="s">
        <v>5</v>
      </c>
      <c r="B6" s="222">
        <v>874767</v>
      </c>
      <c r="C6" s="222"/>
      <c r="D6" s="222">
        <v>820727</v>
      </c>
      <c r="E6" s="222"/>
      <c r="F6" s="222">
        <v>570624</v>
      </c>
      <c r="G6" s="222"/>
      <c r="H6" s="222">
        <v>570359</v>
      </c>
      <c r="I6" s="222"/>
      <c r="J6" s="222">
        <v>477930</v>
      </c>
      <c r="K6" s="222"/>
    </row>
    <row r="7" spans="1:11" ht="15" customHeight="1">
      <c r="A7" s="64" t="s">
        <v>63</v>
      </c>
      <c r="B7" s="219">
        <v>0.22093043812956689</v>
      </c>
      <c r="C7" s="219"/>
      <c r="D7" s="219">
        <v>0.20728213992384836</v>
      </c>
      <c r="E7" s="219"/>
      <c r="F7" s="219">
        <v>0.14411633077979163</v>
      </c>
      <c r="G7" s="219"/>
      <c r="H7" s="219">
        <v>0.14404940259651045</v>
      </c>
      <c r="I7" s="219"/>
      <c r="J7" s="221">
        <v>0.12070560994557855</v>
      </c>
      <c r="K7" s="221"/>
    </row>
    <row r="8" spans="1:11" ht="6.75" customHeight="1">
      <c r="A8" s="220"/>
      <c r="B8" s="220"/>
      <c r="C8" s="220"/>
      <c r="D8" s="220"/>
      <c r="E8" s="220"/>
      <c r="F8" s="220"/>
      <c r="G8" s="220"/>
      <c r="H8" s="220"/>
      <c r="I8" s="220"/>
      <c r="J8" s="220"/>
      <c r="K8" s="220"/>
    </row>
    <row r="9" spans="1:11" ht="15" customHeight="1">
      <c r="A9" s="223" t="s">
        <v>270</v>
      </c>
      <c r="B9" s="224" t="s">
        <v>370</v>
      </c>
      <c r="C9" s="224"/>
      <c r="D9" s="224" t="s">
        <v>371</v>
      </c>
      <c r="E9" s="224"/>
      <c r="F9" s="224" t="s">
        <v>372</v>
      </c>
      <c r="G9" s="224"/>
      <c r="H9" s="224" t="s">
        <v>7</v>
      </c>
      <c r="I9" s="224"/>
      <c r="J9" s="113"/>
      <c r="K9" s="114"/>
    </row>
    <row r="10" spans="1:11" ht="15" customHeight="1">
      <c r="A10" s="223"/>
      <c r="B10" s="224"/>
      <c r="C10" s="224"/>
      <c r="D10" s="224"/>
      <c r="E10" s="224"/>
      <c r="F10" s="224"/>
      <c r="G10" s="224"/>
      <c r="H10" s="224"/>
      <c r="I10" s="224"/>
      <c r="J10" s="113"/>
      <c r="K10" s="114"/>
    </row>
    <row r="11" spans="1:11" ht="15" customHeight="1">
      <c r="A11" s="64" t="s">
        <v>8</v>
      </c>
      <c r="B11" s="85" t="s">
        <v>9</v>
      </c>
      <c r="C11" s="85" t="s">
        <v>10</v>
      </c>
      <c r="D11" s="85" t="s">
        <v>9</v>
      </c>
      <c r="E11" s="85" t="s">
        <v>10</v>
      </c>
      <c r="F11" s="85" t="s">
        <v>9</v>
      </c>
      <c r="G11" s="85" t="s">
        <v>10</v>
      </c>
      <c r="H11" s="85" t="s">
        <v>9</v>
      </c>
      <c r="I11" s="85" t="s">
        <v>10</v>
      </c>
      <c r="J11" s="113"/>
      <c r="K11" s="114"/>
    </row>
    <row r="12" spans="1:11" ht="15" customHeight="1">
      <c r="A12" s="64" t="s">
        <v>11</v>
      </c>
      <c r="B12" s="84">
        <v>206162</v>
      </c>
      <c r="C12" s="84">
        <v>213155</v>
      </c>
      <c r="D12" s="84">
        <v>91497</v>
      </c>
      <c r="E12" s="84">
        <v>98094</v>
      </c>
      <c r="F12" s="84">
        <v>16403</v>
      </c>
      <c r="G12" s="84">
        <v>19750</v>
      </c>
      <c r="H12" s="86">
        <f>B5+D5+F5+H5+J5+B12+D12+F12</f>
        <v>1902842</v>
      </c>
      <c r="I12" s="86">
        <f>C5+G12+E5+G5+I5+K5+C12+E12</f>
        <v>2056626</v>
      </c>
      <c r="J12" s="113"/>
      <c r="K12" s="114"/>
    </row>
    <row r="13" spans="1:11" ht="15" customHeight="1">
      <c r="A13" s="64" t="s">
        <v>5</v>
      </c>
      <c r="B13" s="222">
        <v>419317</v>
      </c>
      <c r="C13" s="222"/>
      <c r="D13" s="222">
        <v>189591</v>
      </c>
      <c r="E13" s="222"/>
      <c r="F13" s="222">
        <v>36153</v>
      </c>
      <c r="G13" s="222"/>
      <c r="H13" s="222">
        <v>3959468</v>
      </c>
      <c r="I13" s="222"/>
      <c r="J13" s="113"/>
      <c r="K13" s="114"/>
    </row>
    <row r="14" spans="1:11">
      <c r="A14" s="66" t="s">
        <v>63</v>
      </c>
      <c r="B14" s="218">
        <v>0.10590235859969066</v>
      </c>
      <c r="C14" s="218"/>
      <c r="D14" s="218">
        <v>4.7882947911184026E-2</v>
      </c>
      <c r="E14" s="218"/>
      <c r="F14" s="218">
        <v>9.1307721138294343E-3</v>
      </c>
      <c r="G14" s="218"/>
      <c r="H14" s="87">
        <v>0.48058021936280326</v>
      </c>
      <c r="I14" s="87">
        <v>0.51941978063719674</v>
      </c>
      <c r="J14" s="113"/>
      <c r="K14" s="114"/>
    </row>
  </sheetData>
  <mergeCells count="30">
    <mergeCell ref="F9:G10"/>
    <mergeCell ref="H9:I10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  <mergeCell ref="B14:C14"/>
    <mergeCell ref="D14:E14"/>
    <mergeCell ref="F14:G14"/>
    <mergeCell ref="B7:C7"/>
    <mergeCell ref="D7:E7"/>
    <mergeCell ref="F7:G7"/>
    <mergeCell ref="A8:K8"/>
    <mergeCell ref="H7:I7"/>
    <mergeCell ref="J7:K7"/>
    <mergeCell ref="B13:C13"/>
    <mergeCell ref="D13:E13"/>
    <mergeCell ref="F13:G13"/>
    <mergeCell ref="H13:I13"/>
    <mergeCell ref="A9:A10"/>
    <mergeCell ref="B9:C10"/>
    <mergeCell ref="D9:E10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sqref="A1:J1"/>
    </sheetView>
  </sheetViews>
  <sheetFormatPr defaultRowHeight="13.5"/>
  <cols>
    <col min="1" max="1" width="10.5" customWidth="1"/>
    <col min="2" max="8" width="8.5" bestFit="1" customWidth="1"/>
    <col min="9" max="9" width="8.25" bestFit="1" customWidth="1"/>
    <col min="10" max="10" width="9.875" bestFit="1" customWidth="1"/>
  </cols>
  <sheetData>
    <row r="1" spans="1:10" ht="13.5" customHeight="1">
      <c r="A1" s="227" t="s">
        <v>279</v>
      </c>
      <c r="B1" s="227"/>
      <c r="C1" s="227"/>
      <c r="D1" s="227"/>
      <c r="E1" s="227"/>
      <c r="F1" s="227"/>
      <c r="G1" s="227"/>
      <c r="H1" s="227"/>
      <c r="I1" s="227"/>
      <c r="J1" s="227"/>
    </row>
    <row r="2" spans="1:10" ht="16.5" customHeight="1">
      <c r="A2" s="228" t="s">
        <v>296</v>
      </c>
      <c r="B2" s="230" t="s">
        <v>365</v>
      </c>
      <c r="C2" s="230" t="s">
        <v>366</v>
      </c>
      <c r="D2" s="230" t="s">
        <v>367</v>
      </c>
      <c r="E2" s="230" t="s">
        <v>368</v>
      </c>
      <c r="F2" s="230" t="s">
        <v>369</v>
      </c>
      <c r="G2" s="230" t="s">
        <v>370</v>
      </c>
      <c r="H2" s="230" t="s">
        <v>371</v>
      </c>
      <c r="I2" s="230" t="s">
        <v>372</v>
      </c>
      <c r="J2" s="223" t="s">
        <v>7</v>
      </c>
    </row>
    <row r="3" spans="1:10" ht="17.25" customHeight="1">
      <c r="A3" s="229"/>
      <c r="B3" s="230"/>
      <c r="C3" s="230"/>
      <c r="D3" s="230"/>
      <c r="E3" s="230"/>
      <c r="F3" s="230"/>
      <c r="G3" s="230"/>
      <c r="H3" s="230"/>
      <c r="I3" s="230"/>
      <c r="J3" s="223"/>
    </row>
    <row r="4" spans="1:10" ht="18" customHeight="1">
      <c r="A4" s="101">
        <v>1</v>
      </c>
      <c r="B4" s="175">
        <v>70335</v>
      </c>
      <c r="C4" s="175">
        <v>99325</v>
      </c>
      <c r="D4" s="175">
        <v>49278</v>
      </c>
      <c r="E4" s="175">
        <v>49526</v>
      </c>
      <c r="F4" s="175">
        <v>41909</v>
      </c>
      <c r="G4" s="175">
        <v>40511</v>
      </c>
      <c r="H4" s="175">
        <v>17905</v>
      </c>
      <c r="I4" s="175">
        <v>3056</v>
      </c>
      <c r="J4" s="176">
        <f>SUM(B4:I4)</f>
        <v>371845</v>
      </c>
    </row>
    <row r="5" spans="1:10" ht="18" customHeight="1">
      <c r="A5" s="101">
        <v>2</v>
      </c>
      <c r="B5" s="175">
        <v>71151</v>
      </c>
      <c r="C5" s="175">
        <v>80340</v>
      </c>
      <c r="D5" s="175">
        <v>45319</v>
      </c>
      <c r="E5" s="175">
        <v>48574</v>
      </c>
      <c r="F5" s="175">
        <v>40554</v>
      </c>
      <c r="G5" s="175">
        <v>39779</v>
      </c>
      <c r="H5" s="175">
        <v>17688</v>
      </c>
      <c r="I5" s="175">
        <v>3247</v>
      </c>
      <c r="J5" s="176">
        <f>SUM(B5:I5)</f>
        <v>346652</v>
      </c>
    </row>
    <row r="6" spans="1:10" ht="18" customHeight="1">
      <c r="A6" s="101">
        <v>3</v>
      </c>
      <c r="B6" s="175">
        <v>100261</v>
      </c>
      <c r="C6" s="175">
        <v>64698</v>
      </c>
      <c r="D6" s="175">
        <v>51632</v>
      </c>
      <c r="E6" s="175">
        <v>52350</v>
      </c>
      <c r="F6" s="175">
        <v>44673</v>
      </c>
      <c r="G6" s="175">
        <v>43135</v>
      </c>
      <c r="H6" s="175">
        <v>19611</v>
      </c>
      <c r="I6" s="175">
        <v>3751</v>
      </c>
      <c r="J6" s="176">
        <f>SUM(B6:I6)</f>
        <v>380111</v>
      </c>
    </row>
    <row r="7" spans="1:10" ht="18" customHeight="1">
      <c r="A7" s="101">
        <v>4</v>
      </c>
      <c r="B7" s="175">
        <v>64295</v>
      </c>
      <c r="C7" s="175">
        <v>51094</v>
      </c>
      <c r="D7" s="175">
        <v>48738</v>
      </c>
      <c r="E7" s="175">
        <v>46881</v>
      </c>
      <c r="F7" s="175">
        <v>38785</v>
      </c>
      <c r="G7" s="175">
        <v>36157</v>
      </c>
      <c r="H7" s="175">
        <v>15565</v>
      </c>
      <c r="I7" s="175">
        <v>2980</v>
      </c>
      <c r="J7" s="176">
        <f t="shared" ref="J7:J15" si="0">SUM(B7:I7)</f>
        <v>304495</v>
      </c>
    </row>
    <row r="8" spans="1:10" ht="18" customHeight="1">
      <c r="A8" s="101">
        <v>5</v>
      </c>
      <c r="B8" s="175">
        <v>73602</v>
      </c>
      <c r="C8" s="175">
        <v>55426</v>
      </c>
      <c r="D8" s="175">
        <v>50316</v>
      </c>
      <c r="E8" s="175">
        <v>51676</v>
      </c>
      <c r="F8" s="175">
        <v>42098</v>
      </c>
      <c r="G8" s="175">
        <v>35583</v>
      </c>
      <c r="H8" s="175">
        <v>15703</v>
      </c>
      <c r="I8" s="175">
        <v>3093</v>
      </c>
      <c r="J8" s="176">
        <f t="shared" si="0"/>
        <v>327497</v>
      </c>
    </row>
    <row r="9" spans="1:10" ht="18" customHeight="1">
      <c r="A9" s="101">
        <v>6</v>
      </c>
      <c r="B9" s="175">
        <v>90958</v>
      </c>
      <c r="C9" s="175">
        <v>61300</v>
      </c>
      <c r="D9" s="175">
        <v>49592</v>
      </c>
      <c r="E9" s="175">
        <v>53836</v>
      </c>
      <c r="F9" s="175">
        <v>41776</v>
      </c>
      <c r="G9" s="175">
        <v>34743</v>
      </c>
      <c r="H9" s="175">
        <v>15660</v>
      </c>
      <c r="I9" s="175">
        <v>3067</v>
      </c>
      <c r="J9" s="176">
        <f t="shared" si="0"/>
        <v>350932</v>
      </c>
    </row>
    <row r="10" spans="1:10" ht="18" customHeight="1">
      <c r="A10" s="101">
        <v>7</v>
      </c>
      <c r="B10" s="175">
        <v>95452</v>
      </c>
      <c r="C10" s="175">
        <v>68806</v>
      </c>
      <c r="D10" s="175">
        <v>49285</v>
      </c>
      <c r="E10" s="175">
        <v>51027</v>
      </c>
      <c r="F10" s="175">
        <v>41403</v>
      </c>
      <c r="G10" s="175">
        <v>31680</v>
      </c>
      <c r="H10" s="175">
        <v>13809</v>
      </c>
      <c r="I10" s="175">
        <v>2817</v>
      </c>
      <c r="J10" s="176">
        <f t="shared" si="0"/>
        <v>354279</v>
      </c>
    </row>
    <row r="11" spans="1:10" ht="18" customHeight="1">
      <c r="A11" s="101">
        <v>8</v>
      </c>
      <c r="B11" s="175">
        <v>115474</v>
      </c>
      <c r="C11" s="175">
        <v>88414</v>
      </c>
      <c r="D11" s="175">
        <v>59693</v>
      </c>
      <c r="E11" s="175">
        <v>54700</v>
      </c>
      <c r="F11" s="175">
        <v>48893</v>
      </c>
      <c r="G11" s="175">
        <v>36933</v>
      </c>
      <c r="H11" s="175">
        <v>15481</v>
      </c>
      <c r="I11" s="175">
        <v>3055</v>
      </c>
      <c r="J11" s="176">
        <f t="shared" si="0"/>
        <v>422643</v>
      </c>
    </row>
    <row r="12" spans="1:10" ht="18" customHeight="1">
      <c r="A12" s="101">
        <v>9</v>
      </c>
      <c r="B12" s="175">
        <v>41342</v>
      </c>
      <c r="C12" s="175">
        <v>59115</v>
      </c>
      <c r="D12" s="175">
        <v>46139</v>
      </c>
      <c r="E12" s="175">
        <v>41858</v>
      </c>
      <c r="F12" s="175">
        <v>36155</v>
      </c>
      <c r="G12" s="175">
        <v>33207</v>
      </c>
      <c r="H12" s="175">
        <v>15820</v>
      </c>
      <c r="I12" s="175">
        <v>3043</v>
      </c>
      <c r="J12" s="176">
        <f t="shared" si="0"/>
        <v>276679</v>
      </c>
    </row>
    <row r="13" spans="1:10" ht="18" customHeight="1">
      <c r="A13" s="101">
        <v>10</v>
      </c>
      <c r="B13" s="175">
        <v>43995</v>
      </c>
      <c r="C13" s="175">
        <v>58251</v>
      </c>
      <c r="D13" s="175">
        <v>42341</v>
      </c>
      <c r="E13" s="175">
        <v>41644</v>
      </c>
      <c r="F13" s="175">
        <v>35276</v>
      </c>
      <c r="G13" s="175">
        <v>31621</v>
      </c>
      <c r="H13" s="175">
        <v>15287</v>
      </c>
      <c r="I13" s="175">
        <v>2968</v>
      </c>
      <c r="J13" s="176">
        <f t="shared" si="0"/>
        <v>271383</v>
      </c>
    </row>
    <row r="14" spans="1:10" ht="18" customHeight="1">
      <c r="A14" s="101">
        <v>11</v>
      </c>
      <c r="B14" s="175">
        <v>48912</v>
      </c>
      <c r="C14" s="175">
        <v>61087</v>
      </c>
      <c r="D14" s="175">
        <v>39350</v>
      </c>
      <c r="E14" s="175">
        <v>39362</v>
      </c>
      <c r="F14" s="175">
        <v>33732</v>
      </c>
      <c r="G14" s="175">
        <v>28768</v>
      </c>
      <c r="H14" s="175">
        <v>14118</v>
      </c>
      <c r="I14" s="175">
        <v>2697</v>
      </c>
      <c r="J14" s="176">
        <f t="shared" si="0"/>
        <v>268026</v>
      </c>
    </row>
    <row r="15" spans="1:10" ht="18" customHeight="1">
      <c r="A15" s="101">
        <v>12</v>
      </c>
      <c r="B15" s="175">
        <v>58990</v>
      </c>
      <c r="C15" s="175">
        <v>72871</v>
      </c>
      <c r="D15" s="175">
        <v>38941</v>
      </c>
      <c r="E15" s="175">
        <v>38925</v>
      </c>
      <c r="F15" s="175">
        <v>32676</v>
      </c>
      <c r="G15" s="175">
        <v>27200</v>
      </c>
      <c r="H15" s="175">
        <v>12944</v>
      </c>
      <c r="I15" s="175">
        <v>2379</v>
      </c>
      <c r="J15" s="176">
        <f t="shared" si="0"/>
        <v>284926</v>
      </c>
    </row>
    <row r="16" spans="1:10" ht="18" customHeight="1">
      <c r="A16" s="102" t="s">
        <v>64</v>
      </c>
      <c r="B16" s="175">
        <f>SUM(B4:B15)</f>
        <v>874767</v>
      </c>
      <c r="C16" s="175">
        <f>SUM(C4:C15)</f>
        <v>820727</v>
      </c>
      <c r="D16" s="175">
        <f t="shared" ref="D16:H16" si="1">SUM(D4:D15)</f>
        <v>570624</v>
      </c>
      <c r="E16" s="175">
        <f t="shared" si="1"/>
        <v>570359</v>
      </c>
      <c r="F16" s="175">
        <f t="shared" si="1"/>
        <v>477930</v>
      </c>
      <c r="G16" s="175">
        <f t="shared" si="1"/>
        <v>419317</v>
      </c>
      <c r="H16" s="175">
        <f t="shared" si="1"/>
        <v>189591</v>
      </c>
      <c r="I16" s="175">
        <f>SUM(I4:I15)</f>
        <v>36153</v>
      </c>
      <c r="J16" s="176">
        <f>SUM(A16:I16)</f>
        <v>3959468</v>
      </c>
    </row>
  </sheetData>
  <mergeCells count="11">
    <mergeCell ref="A1:J1"/>
    <mergeCell ref="J2:J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  <ignoredErrors>
    <ignoredError sqref="J4:J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"/>
    </sheetView>
  </sheetViews>
  <sheetFormatPr defaultRowHeight="13.5"/>
  <cols>
    <col min="2" max="4" width="12.625" customWidth="1"/>
  </cols>
  <sheetData>
    <row r="1" spans="1:4">
      <c r="A1" s="231" t="s">
        <v>280</v>
      </c>
      <c r="B1" s="231"/>
      <c r="C1" s="231"/>
      <c r="D1" s="231"/>
    </row>
    <row r="2" spans="1:4">
      <c r="A2" s="232" t="s">
        <v>274</v>
      </c>
      <c r="B2" s="217" t="s">
        <v>9</v>
      </c>
      <c r="C2" s="217" t="s">
        <v>10</v>
      </c>
      <c r="D2" s="217" t="s">
        <v>7</v>
      </c>
    </row>
    <row r="3" spans="1:4">
      <c r="A3" s="232"/>
      <c r="B3" s="217"/>
      <c r="C3" s="217"/>
      <c r="D3" s="217"/>
    </row>
    <row r="4" spans="1:4" ht="20.100000000000001" customHeight="1">
      <c r="A4" s="142">
        <v>1</v>
      </c>
      <c r="B4" s="177">
        <v>174675</v>
      </c>
      <c r="C4" s="177">
        <v>197170</v>
      </c>
      <c r="D4" s="178">
        <f>B4+C4</f>
        <v>371845</v>
      </c>
    </row>
    <row r="5" spans="1:4" ht="20.100000000000001" customHeight="1">
      <c r="A5" s="142">
        <v>2</v>
      </c>
      <c r="B5" s="177">
        <v>164371</v>
      </c>
      <c r="C5" s="177">
        <v>182281</v>
      </c>
      <c r="D5" s="178">
        <f t="shared" ref="D5:D15" si="0">B5+C5</f>
        <v>346652</v>
      </c>
    </row>
    <row r="6" spans="1:4" ht="20.100000000000001" customHeight="1">
      <c r="A6" s="142">
        <v>3</v>
      </c>
      <c r="B6" s="177">
        <v>182562</v>
      </c>
      <c r="C6" s="177">
        <v>197549</v>
      </c>
      <c r="D6" s="178">
        <f t="shared" si="0"/>
        <v>380111</v>
      </c>
    </row>
    <row r="7" spans="1:4" ht="20.100000000000001" customHeight="1">
      <c r="A7" s="142">
        <v>4</v>
      </c>
      <c r="B7" s="177">
        <v>151547</v>
      </c>
      <c r="C7" s="177">
        <v>152948</v>
      </c>
      <c r="D7" s="178">
        <f t="shared" si="0"/>
        <v>304495</v>
      </c>
    </row>
    <row r="8" spans="1:4" ht="20.100000000000001" customHeight="1">
      <c r="A8" s="142">
        <v>5</v>
      </c>
      <c r="B8" s="177">
        <v>160349</v>
      </c>
      <c r="C8" s="177">
        <v>167148</v>
      </c>
      <c r="D8" s="178">
        <f t="shared" si="0"/>
        <v>327497</v>
      </c>
    </row>
    <row r="9" spans="1:4" ht="20.100000000000001" customHeight="1">
      <c r="A9" s="142">
        <v>6</v>
      </c>
      <c r="B9" s="177">
        <v>165047</v>
      </c>
      <c r="C9" s="177">
        <v>185885</v>
      </c>
      <c r="D9" s="178">
        <f t="shared" si="0"/>
        <v>350932</v>
      </c>
    </row>
    <row r="10" spans="1:4" ht="20.100000000000001" customHeight="1">
      <c r="A10" s="142">
        <v>7</v>
      </c>
      <c r="B10" s="177">
        <v>166157</v>
      </c>
      <c r="C10" s="179">
        <v>188122</v>
      </c>
      <c r="D10" s="178">
        <f t="shared" si="0"/>
        <v>354279</v>
      </c>
    </row>
    <row r="11" spans="1:4" ht="20.100000000000001" customHeight="1">
      <c r="A11" s="142">
        <v>8</v>
      </c>
      <c r="B11" s="177">
        <v>204678</v>
      </c>
      <c r="C11" s="177">
        <v>217965</v>
      </c>
      <c r="D11" s="178">
        <f t="shared" si="0"/>
        <v>422643</v>
      </c>
    </row>
    <row r="12" spans="1:4" ht="20.100000000000001" customHeight="1">
      <c r="A12" s="142">
        <v>9</v>
      </c>
      <c r="B12" s="179">
        <v>134716</v>
      </c>
      <c r="C12" s="179">
        <v>141963</v>
      </c>
      <c r="D12" s="180">
        <f t="shared" si="0"/>
        <v>276679</v>
      </c>
    </row>
    <row r="13" spans="1:4" ht="20.100000000000001" customHeight="1">
      <c r="A13" s="142">
        <v>10</v>
      </c>
      <c r="B13" s="179">
        <v>132823</v>
      </c>
      <c r="C13" s="179">
        <v>138560</v>
      </c>
      <c r="D13" s="180">
        <f t="shared" si="0"/>
        <v>271383</v>
      </c>
    </row>
    <row r="14" spans="1:4" ht="20.100000000000001" customHeight="1">
      <c r="A14" s="142">
        <v>11</v>
      </c>
      <c r="B14" s="179">
        <v>129644</v>
      </c>
      <c r="C14" s="179">
        <v>138382</v>
      </c>
      <c r="D14" s="180">
        <f t="shared" si="0"/>
        <v>268026</v>
      </c>
    </row>
    <row r="15" spans="1:4" ht="20.100000000000001" customHeight="1">
      <c r="A15" s="142">
        <v>12</v>
      </c>
      <c r="B15" s="179">
        <v>136273</v>
      </c>
      <c r="C15" s="179">
        <v>148653</v>
      </c>
      <c r="D15" s="180">
        <f t="shared" si="0"/>
        <v>284926</v>
      </c>
    </row>
    <row r="16" spans="1:4" ht="20.100000000000001" customHeight="1">
      <c r="A16" s="157" t="s">
        <v>64</v>
      </c>
      <c r="B16" s="181">
        <f>SUM(B4:B15)</f>
        <v>1902842</v>
      </c>
      <c r="C16" s="181">
        <f t="shared" ref="C16:D16" si="1">SUM(C4:C15)</f>
        <v>2056626</v>
      </c>
      <c r="D16" s="182">
        <f t="shared" si="1"/>
        <v>3959468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workbookViewId="0">
      <pane xSplit="1" ySplit="3" topLeftCell="B31" activePane="bottomRight" state="frozen"/>
      <selection pane="topRight" activeCell="B1" sqref="B1"/>
      <selection pane="bottomLeft" activeCell="A5" sqref="A5"/>
      <selection pane="bottomRight" sqref="A1:N1"/>
    </sheetView>
  </sheetViews>
  <sheetFormatPr defaultRowHeight="13.5"/>
  <cols>
    <col min="1" max="1" width="7" customWidth="1"/>
    <col min="2" max="12" width="7.625" bestFit="1" customWidth="1"/>
    <col min="13" max="13" width="7.625" style="96" bestFit="1" customWidth="1"/>
    <col min="14" max="14" width="8.875" bestFit="1" customWidth="1"/>
    <col min="15" max="15" width="10.75" customWidth="1"/>
  </cols>
  <sheetData>
    <row r="1" spans="1:18" ht="20.100000000000001" customHeight="1">
      <c r="A1" s="235" t="s">
        <v>276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1:18">
      <c r="A2" s="233" t="s">
        <v>387</v>
      </c>
      <c r="B2" s="223">
        <v>1</v>
      </c>
      <c r="C2" s="223">
        <v>2</v>
      </c>
      <c r="D2" s="223">
        <v>3</v>
      </c>
      <c r="E2" s="223">
        <v>4</v>
      </c>
      <c r="F2" s="223">
        <v>5</v>
      </c>
      <c r="G2" s="223">
        <v>6</v>
      </c>
      <c r="H2" s="223">
        <v>7</v>
      </c>
      <c r="I2" s="223">
        <v>8</v>
      </c>
      <c r="J2" s="223">
        <v>9</v>
      </c>
      <c r="K2" s="223">
        <v>10</v>
      </c>
      <c r="L2" s="223">
        <v>11</v>
      </c>
      <c r="M2" s="237">
        <v>12</v>
      </c>
      <c r="N2" s="223" t="s">
        <v>7</v>
      </c>
    </row>
    <row r="3" spans="1:18" ht="18.75" customHeight="1">
      <c r="A3" s="234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37"/>
      <c r="N3" s="223"/>
    </row>
    <row r="4" spans="1:18" s="96" customFormat="1">
      <c r="A4" s="95" t="s">
        <v>12</v>
      </c>
      <c r="B4" s="183">
        <v>10106</v>
      </c>
      <c r="C4" s="183">
        <v>9999</v>
      </c>
      <c r="D4" s="184">
        <v>9826</v>
      </c>
      <c r="E4" s="185">
        <v>7277</v>
      </c>
      <c r="F4" s="185">
        <v>7624</v>
      </c>
      <c r="G4" s="185">
        <v>8449</v>
      </c>
      <c r="H4" s="185">
        <v>9127</v>
      </c>
      <c r="I4" s="185">
        <v>11015</v>
      </c>
      <c r="J4" s="185">
        <v>8320</v>
      </c>
      <c r="K4" s="185">
        <v>8376</v>
      </c>
      <c r="L4" s="185">
        <v>8650</v>
      </c>
      <c r="M4" s="186">
        <v>8397</v>
      </c>
      <c r="N4" s="185">
        <f>SUM(B4:M4)</f>
        <v>107166</v>
      </c>
    </row>
    <row r="5" spans="1:18" s="96" customFormat="1">
      <c r="A5" s="95" t="s">
        <v>13</v>
      </c>
      <c r="B5" s="183">
        <v>1438</v>
      </c>
      <c r="C5" s="183">
        <v>1124</v>
      </c>
      <c r="D5" s="184">
        <v>1354</v>
      </c>
      <c r="E5" s="185">
        <v>1158</v>
      </c>
      <c r="F5" s="185">
        <v>1181</v>
      </c>
      <c r="G5" s="185">
        <v>1262</v>
      </c>
      <c r="H5" s="185">
        <v>1353</v>
      </c>
      <c r="I5" s="185">
        <v>1705</v>
      </c>
      <c r="J5" s="185">
        <v>1213</v>
      </c>
      <c r="K5" s="185">
        <v>1217</v>
      </c>
      <c r="L5" s="185">
        <v>1171</v>
      </c>
      <c r="M5" s="186">
        <v>1220</v>
      </c>
      <c r="N5" s="185">
        <f t="shared" ref="N5:N50" si="0">SUM(B5:M5)</f>
        <v>15396</v>
      </c>
    </row>
    <row r="6" spans="1:18" s="96" customFormat="1">
      <c r="A6" s="95" t="s">
        <v>14</v>
      </c>
      <c r="B6" s="183">
        <v>1674</v>
      </c>
      <c r="C6" s="183">
        <v>1245</v>
      </c>
      <c r="D6" s="184">
        <v>1494</v>
      </c>
      <c r="E6" s="185">
        <v>1051</v>
      </c>
      <c r="F6" s="185">
        <v>1181</v>
      </c>
      <c r="G6" s="185">
        <v>1177</v>
      </c>
      <c r="H6" s="185">
        <v>1272</v>
      </c>
      <c r="I6" s="185">
        <v>2037</v>
      </c>
      <c r="J6" s="185">
        <v>1349</v>
      </c>
      <c r="K6" s="185">
        <v>1337</v>
      </c>
      <c r="L6" s="185">
        <v>1438</v>
      </c>
      <c r="M6" s="186">
        <v>1360</v>
      </c>
      <c r="N6" s="185">
        <f t="shared" si="0"/>
        <v>16615</v>
      </c>
    </row>
    <row r="7" spans="1:18" s="96" customFormat="1">
      <c r="A7" s="95" t="s">
        <v>15</v>
      </c>
      <c r="B7" s="183">
        <v>4760</v>
      </c>
      <c r="C7" s="183">
        <v>4143</v>
      </c>
      <c r="D7" s="184">
        <v>4187</v>
      </c>
      <c r="E7" s="185">
        <v>3314</v>
      </c>
      <c r="F7" s="185">
        <v>3851</v>
      </c>
      <c r="G7" s="185">
        <v>4237</v>
      </c>
      <c r="H7" s="185">
        <v>4093</v>
      </c>
      <c r="I7" s="185">
        <v>5569</v>
      </c>
      <c r="J7" s="185">
        <v>3362</v>
      </c>
      <c r="K7" s="185">
        <v>3821</v>
      </c>
      <c r="L7" s="185">
        <v>3497</v>
      </c>
      <c r="M7" s="186">
        <v>4019</v>
      </c>
      <c r="N7" s="185">
        <f t="shared" si="0"/>
        <v>48853</v>
      </c>
    </row>
    <row r="8" spans="1:18" s="96" customFormat="1">
      <c r="A8" s="95" t="s">
        <v>16</v>
      </c>
      <c r="B8" s="183">
        <v>1108</v>
      </c>
      <c r="C8" s="183">
        <v>949</v>
      </c>
      <c r="D8" s="184">
        <v>945</v>
      </c>
      <c r="E8" s="185">
        <v>807</v>
      </c>
      <c r="F8" s="185">
        <v>744</v>
      </c>
      <c r="G8" s="185">
        <v>1259</v>
      </c>
      <c r="H8" s="185">
        <v>952</v>
      </c>
      <c r="I8" s="185">
        <v>1262</v>
      </c>
      <c r="J8" s="185">
        <v>943</v>
      </c>
      <c r="K8" s="185">
        <v>902</v>
      </c>
      <c r="L8" s="185">
        <v>893</v>
      </c>
      <c r="M8" s="186">
        <v>852</v>
      </c>
      <c r="N8" s="185">
        <f t="shared" si="0"/>
        <v>11616</v>
      </c>
    </row>
    <row r="9" spans="1:18" s="96" customFormat="1">
      <c r="A9" s="95" t="s">
        <v>17</v>
      </c>
      <c r="B9" s="183">
        <v>1613</v>
      </c>
      <c r="C9" s="183">
        <v>1294</v>
      </c>
      <c r="D9" s="184">
        <v>1485</v>
      </c>
      <c r="E9" s="185">
        <v>1319</v>
      </c>
      <c r="F9" s="185">
        <v>1124</v>
      </c>
      <c r="G9" s="185">
        <v>1721</v>
      </c>
      <c r="H9" s="185">
        <v>2011</v>
      </c>
      <c r="I9" s="185">
        <v>2038</v>
      </c>
      <c r="J9" s="185">
        <v>1289</v>
      </c>
      <c r="K9" s="185">
        <v>1323</v>
      </c>
      <c r="L9" s="185">
        <v>1195</v>
      </c>
      <c r="M9" s="186">
        <v>1392</v>
      </c>
      <c r="N9" s="185">
        <f t="shared" si="0"/>
        <v>17804</v>
      </c>
    </row>
    <row r="10" spans="1:18" s="96" customFormat="1">
      <c r="A10" s="95" t="s">
        <v>18</v>
      </c>
      <c r="B10" s="183">
        <v>3122</v>
      </c>
      <c r="C10" s="183">
        <v>2939</v>
      </c>
      <c r="D10" s="184">
        <v>3632</v>
      </c>
      <c r="E10" s="185">
        <v>2657</v>
      </c>
      <c r="F10" s="185">
        <v>2740</v>
      </c>
      <c r="G10" s="185">
        <v>2625</v>
      </c>
      <c r="H10" s="185">
        <v>2569</v>
      </c>
      <c r="I10" s="185">
        <v>4241</v>
      </c>
      <c r="J10" s="185">
        <v>2401</v>
      </c>
      <c r="K10" s="185">
        <v>2317</v>
      </c>
      <c r="L10" s="185">
        <v>2198</v>
      </c>
      <c r="M10" s="186">
        <v>2429</v>
      </c>
      <c r="N10" s="185">
        <f t="shared" si="0"/>
        <v>33870</v>
      </c>
    </row>
    <row r="11" spans="1:18" s="96" customFormat="1">
      <c r="A11" s="95" t="s">
        <v>19</v>
      </c>
      <c r="B11" s="183">
        <v>6843</v>
      </c>
      <c r="C11" s="183">
        <v>6316</v>
      </c>
      <c r="D11" s="184">
        <v>6749</v>
      </c>
      <c r="E11" s="185">
        <v>5710</v>
      </c>
      <c r="F11" s="185">
        <v>5917</v>
      </c>
      <c r="G11" s="185">
        <v>6250</v>
      </c>
      <c r="H11" s="185">
        <v>6076</v>
      </c>
      <c r="I11" s="185">
        <v>9323</v>
      </c>
      <c r="J11" s="185">
        <v>5199</v>
      </c>
      <c r="K11" s="185">
        <v>5021</v>
      </c>
      <c r="L11" s="185">
        <v>4754</v>
      </c>
      <c r="M11" s="186">
        <v>5002</v>
      </c>
      <c r="N11" s="185">
        <f t="shared" si="0"/>
        <v>73160</v>
      </c>
    </row>
    <row r="12" spans="1:18" s="96" customFormat="1">
      <c r="A12" s="95" t="s">
        <v>20</v>
      </c>
      <c r="B12" s="183">
        <v>4718</v>
      </c>
      <c r="C12" s="183">
        <v>4033</v>
      </c>
      <c r="D12" s="184">
        <v>3942</v>
      </c>
      <c r="E12" s="185">
        <v>3367</v>
      </c>
      <c r="F12" s="185">
        <v>3856</v>
      </c>
      <c r="G12" s="185">
        <v>4105</v>
      </c>
      <c r="H12" s="185">
        <v>4140</v>
      </c>
      <c r="I12" s="185">
        <v>4690</v>
      </c>
      <c r="J12" s="185">
        <v>3458</v>
      </c>
      <c r="K12" s="185">
        <v>3276</v>
      </c>
      <c r="L12" s="185">
        <v>2942</v>
      </c>
      <c r="M12" s="186">
        <v>3491</v>
      </c>
      <c r="N12" s="185">
        <f t="shared" si="0"/>
        <v>46018</v>
      </c>
    </row>
    <row r="13" spans="1:18" s="96" customFormat="1">
      <c r="A13" s="95" t="s">
        <v>21</v>
      </c>
      <c r="B13" s="183">
        <v>4513</v>
      </c>
      <c r="C13" s="183">
        <v>3953</v>
      </c>
      <c r="D13" s="184">
        <v>4635</v>
      </c>
      <c r="E13" s="185">
        <v>3680</v>
      </c>
      <c r="F13" s="185">
        <v>3902</v>
      </c>
      <c r="G13" s="185">
        <v>3905</v>
      </c>
      <c r="H13" s="185">
        <v>3796</v>
      </c>
      <c r="I13" s="185">
        <v>4938</v>
      </c>
      <c r="J13" s="185">
        <v>3221</v>
      </c>
      <c r="K13" s="185">
        <v>3008</v>
      </c>
      <c r="L13" s="185">
        <v>2870</v>
      </c>
      <c r="M13" s="186">
        <v>3218</v>
      </c>
      <c r="N13" s="185">
        <f t="shared" si="0"/>
        <v>45639</v>
      </c>
    </row>
    <row r="14" spans="1:18" s="96" customFormat="1">
      <c r="A14" s="95" t="s">
        <v>22</v>
      </c>
      <c r="B14" s="187">
        <v>23288</v>
      </c>
      <c r="C14" s="188">
        <v>20586</v>
      </c>
      <c r="D14" s="188">
        <v>24132</v>
      </c>
      <c r="E14" s="189">
        <v>18760</v>
      </c>
      <c r="F14" s="185">
        <v>20092</v>
      </c>
      <c r="G14" s="185">
        <v>21552</v>
      </c>
      <c r="H14" s="185">
        <v>21273</v>
      </c>
      <c r="I14" s="185">
        <v>24919</v>
      </c>
      <c r="J14" s="185">
        <v>15976</v>
      </c>
      <c r="K14" s="185">
        <v>15885</v>
      </c>
      <c r="L14" s="185">
        <v>15884</v>
      </c>
      <c r="M14" s="186">
        <v>16852</v>
      </c>
      <c r="N14" s="185">
        <f t="shared" si="0"/>
        <v>239199</v>
      </c>
      <c r="O14" s="72"/>
      <c r="P14" s="72"/>
      <c r="Q14" s="72"/>
      <c r="R14" s="97"/>
    </row>
    <row r="15" spans="1:18" s="96" customFormat="1">
      <c r="A15" s="95" t="s">
        <v>23</v>
      </c>
      <c r="B15" s="183">
        <v>21141</v>
      </c>
      <c r="C15" s="183">
        <v>20200</v>
      </c>
      <c r="D15" s="184">
        <v>21799</v>
      </c>
      <c r="E15" s="185">
        <v>18122</v>
      </c>
      <c r="F15" s="185">
        <v>19168</v>
      </c>
      <c r="G15" s="185">
        <v>20702</v>
      </c>
      <c r="H15" s="185">
        <v>19995</v>
      </c>
      <c r="I15" s="185">
        <v>23332</v>
      </c>
      <c r="J15" s="185">
        <v>15583</v>
      </c>
      <c r="K15" s="185">
        <v>15044</v>
      </c>
      <c r="L15" s="185">
        <v>14861</v>
      </c>
      <c r="M15" s="186">
        <v>15976</v>
      </c>
      <c r="N15" s="185">
        <f>SUM(B15:M15)</f>
        <v>225923</v>
      </c>
      <c r="O15" s="98"/>
      <c r="P15" s="98"/>
      <c r="Q15" s="98"/>
      <c r="R15" s="98"/>
    </row>
    <row r="16" spans="1:18" s="96" customFormat="1">
      <c r="A16" s="95" t="s">
        <v>24</v>
      </c>
      <c r="B16" s="183">
        <v>62902</v>
      </c>
      <c r="C16" s="183">
        <v>60996</v>
      </c>
      <c r="D16" s="184">
        <v>64320</v>
      </c>
      <c r="E16" s="185">
        <v>54983</v>
      </c>
      <c r="F16" s="185">
        <v>61414</v>
      </c>
      <c r="G16" s="185">
        <v>68668</v>
      </c>
      <c r="H16" s="185">
        <v>65994</v>
      </c>
      <c r="I16" s="185">
        <v>69727</v>
      </c>
      <c r="J16" s="185">
        <v>49097</v>
      </c>
      <c r="K16" s="185">
        <v>48507</v>
      </c>
      <c r="L16" s="185">
        <v>49396</v>
      </c>
      <c r="M16" s="186">
        <v>50086</v>
      </c>
      <c r="N16" s="185">
        <f t="shared" si="0"/>
        <v>706090</v>
      </c>
      <c r="O16" s="98"/>
      <c r="P16" s="98"/>
      <c r="Q16" s="98"/>
      <c r="R16" s="98"/>
    </row>
    <row r="17" spans="1:14" s="96" customFormat="1">
      <c r="A17" s="95" t="s">
        <v>25</v>
      </c>
      <c r="B17" s="183">
        <v>37990</v>
      </c>
      <c r="C17" s="183">
        <v>35568</v>
      </c>
      <c r="D17" s="184">
        <v>37368</v>
      </c>
      <c r="E17" s="185">
        <v>29946</v>
      </c>
      <c r="F17" s="185">
        <v>33379</v>
      </c>
      <c r="G17" s="184">
        <v>35033</v>
      </c>
      <c r="H17" s="184">
        <v>34356</v>
      </c>
      <c r="I17" s="184">
        <v>37529</v>
      </c>
      <c r="J17" s="185">
        <v>26161</v>
      </c>
      <c r="K17" s="185">
        <v>26554</v>
      </c>
      <c r="L17" s="185">
        <v>26803</v>
      </c>
      <c r="M17" s="186">
        <v>28813</v>
      </c>
      <c r="N17" s="185">
        <f t="shared" si="0"/>
        <v>389500</v>
      </c>
    </row>
    <row r="18" spans="1:14" s="96" customFormat="1">
      <c r="A18" s="95" t="s">
        <v>26</v>
      </c>
      <c r="B18" s="183">
        <v>3465</v>
      </c>
      <c r="C18" s="183">
        <v>3231</v>
      </c>
      <c r="D18" s="184">
        <v>4176</v>
      </c>
      <c r="E18" s="185">
        <v>3748</v>
      </c>
      <c r="F18" s="185">
        <v>3193</v>
      </c>
      <c r="G18" s="185">
        <v>3175</v>
      </c>
      <c r="H18" s="185">
        <v>3353</v>
      </c>
      <c r="I18" s="185">
        <v>5992</v>
      </c>
      <c r="J18" s="185">
        <v>3180</v>
      </c>
      <c r="K18" s="185">
        <v>2964</v>
      </c>
      <c r="L18" s="185">
        <v>2805</v>
      </c>
      <c r="M18" s="186">
        <v>3105</v>
      </c>
      <c r="N18" s="185">
        <f t="shared" si="0"/>
        <v>42387</v>
      </c>
    </row>
    <row r="19" spans="1:14" s="96" customFormat="1">
      <c r="A19" s="95" t="s">
        <v>27</v>
      </c>
      <c r="B19" s="183">
        <v>2470</v>
      </c>
      <c r="C19" s="183">
        <v>2352</v>
      </c>
      <c r="D19" s="184">
        <v>2721</v>
      </c>
      <c r="E19" s="185">
        <v>1945</v>
      </c>
      <c r="F19" s="185">
        <v>1983</v>
      </c>
      <c r="G19" s="185">
        <v>1987</v>
      </c>
      <c r="H19" s="185">
        <v>2228</v>
      </c>
      <c r="I19" s="185">
        <v>2818</v>
      </c>
      <c r="J19" s="185">
        <v>1930</v>
      </c>
      <c r="K19" s="185">
        <v>1821</v>
      </c>
      <c r="L19" s="185">
        <v>1638</v>
      </c>
      <c r="M19" s="186">
        <v>1821</v>
      </c>
      <c r="N19" s="185">
        <f t="shared" si="0"/>
        <v>25714</v>
      </c>
    </row>
    <row r="20" spans="1:14" s="96" customFormat="1">
      <c r="A20" s="95" t="s">
        <v>28</v>
      </c>
      <c r="B20" s="183">
        <v>3011</v>
      </c>
      <c r="C20" s="183">
        <v>3031</v>
      </c>
      <c r="D20" s="184">
        <v>3234</v>
      </c>
      <c r="E20" s="185">
        <v>2653</v>
      </c>
      <c r="F20" s="185">
        <v>2706</v>
      </c>
      <c r="G20" s="185">
        <v>2627</v>
      </c>
      <c r="H20" s="185">
        <v>2488</v>
      </c>
      <c r="I20" s="185">
        <v>3138</v>
      </c>
      <c r="J20" s="185">
        <v>2022</v>
      </c>
      <c r="K20" s="185">
        <v>2010</v>
      </c>
      <c r="L20" s="185">
        <v>1989</v>
      </c>
      <c r="M20" s="186">
        <v>2247</v>
      </c>
      <c r="N20" s="185">
        <f t="shared" si="0"/>
        <v>31156</v>
      </c>
    </row>
    <row r="21" spans="1:14" s="96" customFormat="1">
      <c r="A21" s="95" t="s">
        <v>29</v>
      </c>
      <c r="B21" s="183">
        <v>1884</v>
      </c>
      <c r="C21" s="183">
        <v>1691</v>
      </c>
      <c r="D21" s="184">
        <v>1817</v>
      </c>
      <c r="E21" s="185">
        <v>1462</v>
      </c>
      <c r="F21" s="185">
        <v>1585</v>
      </c>
      <c r="G21" s="185">
        <v>1621</v>
      </c>
      <c r="H21" s="185">
        <v>1768</v>
      </c>
      <c r="I21" s="185">
        <v>1875</v>
      </c>
      <c r="J21" s="185">
        <v>1427</v>
      </c>
      <c r="K21" s="185">
        <v>1563</v>
      </c>
      <c r="L21" s="185">
        <v>1301</v>
      </c>
      <c r="M21" s="186">
        <v>1522</v>
      </c>
      <c r="N21" s="185">
        <f t="shared" si="0"/>
        <v>19516</v>
      </c>
    </row>
    <row r="22" spans="1:14" s="96" customFormat="1">
      <c r="A22" s="95" t="s">
        <v>30</v>
      </c>
      <c r="B22" s="183">
        <v>2196</v>
      </c>
      <c r="C22" s="183">
        <v>1816</v>
      </c>
      <c r="D22" s="184">
        <v>1894</v>
      </c>
      <c r="E22" s="185">
        <v>1504</v>
      </c>
      <c r="F22" s="185">
        <v>1583</v>
      </c>
      <c r="G22" s="185">
        <v>1888</v>
      </c>
      <c r="H22" s="185">
        <v>1867</v>
      </c>
      <c r="I22" s="185">
        <v>2262</v>
      </c>
      <c r="J22" s="185">
        <v>1598</v>
      </c>
      <c r="K22" s="185">
        <v>1548</v>
      </c>
      <c r="L22" s="185">
        <v>1554</v>
      </c>
      <c r="M22" s="186">
        <v>1693</v>
      </c>
      <c r="N22" s="185">
        <f t="shared" si="0"/>
        <v>21403</v>
      </c>
    </row>
    <row r="23" spans="1:14" s="96" customFormat="1">
      <c r="A23" s="95" t="s">
        <v>31</v>
      </c>
      <c r="B23" s="183">
        <v>4570</v>
      </c>
      <c r="C23" s="183">
        <v>4281</v>
      </c>
      <c r="D23" s="184">
        <v>4761</v>
      </c>
      <c r="E23" s="185">
        <v>3701</v>
      </c>
      <c r="F23" s="185">
        <v>3500</v>
      </c>
      <c r="G23" s="185">
        <v>3813</v>
      </c>
      <c r="H23" s="185">
        <v>3801</v>
      </c>
      <c r="I23" s="185">
        <v>5470</v>
      </c>
      <c r="J23" s="185">
        <v>3603</v>
      </c>
      <c r="K23" s="185">
        <v>3844</v>
      </c>
      <c r="L23" s="185">
        <v>3509</v>
      </c>
      <c r="M23" s="186">
        <v>3994</v>
      </c>
      <c r="N23" s="185">
        <f t="shared" si="0"/>
        <v>48847</v>
      </c>
    </row>
    <row r="24" spans="1:14" s="96" customFormat="1">
      <c r="A24" s="95" t="s">
        <v>32</v>
      </c>
      <c r="B24" s="183">
        <v>5709</v>
      </c>
      <c r="C24" s="183">
        <v>5146</v>
      </c>
      <c r="D24" s="184">
        <v>5092</v>
      </c>
      <c r="E24" s="185">
        <v>4146</v>
      </c>
      <c r="F24" s="185">
        <v>4667</v>
      </c>
      <c r="G24" s="185">
        <v>4885</v>
      </c>
      <c r="H24" s="185">
        <v>4795</v>
      </c>
      <c r="I24" s="185">
        <v>5985</v>
      </c>
      <c r="J24" s="185">
        <v>3739</v>
      </c>
      <c r="K24" s="185">
        <v>3971</v>
      </c>
      <c r="L24" s="185">
        <v>3680</v>
      </c>
      <c r="M24" s="186">
        <v>4126</v>
      </c>
      <c r="N24" s="185">
        <f t="shared" si="0"/>
        <v>55941</v>
      </c>
    </row>
    <row r="25" spans="1:14" s="96" customFormat="1">
      <c r="A25" s="95" t="s">
        <v>33</v>
      </c>
      <c r="B25" s="183">
        <v>9595</v>
      </c>
      <c r="C25" s="183">
        <v>8527</v>
      </c>
      <c r="D25" s="184">
        <v>10165</v>
      </c>
      <c r="E25" s="185">
        <v>7637</v>
      </c>
      <c r="F25" s="185">
        <v>8319</v>
      </c>
      <c r="G25" s="185">
        <v>8852</v>
      </c>
      <c r="H25" s="185">
        <v>10597</v>
      </c>
      <c r="I25" s="185">
        <v>12975</v>
      </c>
      <c r="J25" s="185">
        <v>7320</v>
      </c>
      <c r="K25" s="185">
        <v>6651</v>
      </c>
      <c r="L25" s="185">
        <v>6663</v>
      </c>
      <c r="M25" s="186">
        <v>6961</v>
      </c>
      <c r="N25" s="185">
        <f t="shared" si="0"/>
        <v>104262</v>
      </c>
    </row>
    <row r="26" spans="1:14" s="96" customFormat="1">
      <c r="A26" s="95" t="s">
        <v>34</v>
      </c>
      <c r="B26" s="183">
        <v>25810</v>
      </c>
      <c r="C26" s="183">
        <v>23738</v>
      </c>
      <c r="D26" s="184">
        <v>24936</v>
      </c>
      <c r="E26" s="185">
        <v>19751</v>
      </c>
      <c r="F26" s="185">
        <v>23066</v>
      </c>
      <c r="G26" s="185">
        <v>22953</v>
      </c>
      <c r="H26" s="185">
        <v>23498</v>
      </c>
      <c r="I26" s="185">
        <v>26966</v>
      </c>
      <c r="J26" s="185">
        <v>18508</v>
      </c>
      <c r="K26" s="185">
        <v>17864</v>
      </c>
      <c r="L26" s="185">
        <v>17776</v>
      </c>
      <c r="M26" s="186">
        <v>18946</v>
      </c>
      <c r="N26" s="185">
        <f t="shared" si="0"/>
        <v>263812</v>
      </c>
    </row>
    <row r="27" spans="1:14" s="96" customFormat="1">
      <c r="A27" s="95" t="s">
        <v>35</v>
      </c>
      <c r="B27" s="183">
        <v>4859</v>
      </c>
      <c r="C27" s="183">
        <v>4524</v>
      </c>
      <c r="D27" s="184">
        <v>4764</v>
      </c>
      <c r="E27" s="185">
        <v>3841</v>
      </c>
      <c r="F27" s="185">
        <v>3881</v>
      </c>
      <c r="G27" s="185">
        <v>4191</v>
      </c>
      <c r="H27" s="185">
        <v>4086</v>
      </c>
      <c r="I27" s="185">
        <v>5118</v>
      </c>
      <c r="J27" s="185">
        <v>3500</v>
      </c>
      <c r="K27" s="185">
        <v>3459</v>
      </c>
      <c r="L27" s="185">
        <v>3419</v>
      </c>
      <c r="M27" s="186">
        <v>3710</v>
      </c>
      <c r="N27" s="185">
        <f t="shared" si="0"/>
        <v>49352</v>
      </c>
    </row>
    <row r="28" spans="1:14" s="96" customFormat="1">
      <c r="A28" s="95" t="s">
        <v>36</v>
      </c>
      <c r="B28" s="183">
        <v>4039</v>
      </c>
      <c r="C28" s="183">
        <v>4223</v>
      </c>
      <c r="D28" s="184">
        <v>5039</v>
      </c>
      <c r="E28" s="185">
        <v>3931</v>
      </c>
      <c r="F28" s="185">
        <v>3703</v>
      </c>
      <c r="G28" s="185">
        <v>3893</v>
      </c>
      <c r="H28" s="185">
        <v>4318</v>
      </c>
      <c r="I28" s="185">
        <v>5296</v>
      </c>
      <c r="J28" s="185">
        <v>3118</v>
      </c>
      <c r="K28" s="185">
        <v>2854</v>
      </c>
      <c r="L28" s="185">
        <v>2964</v>
      </c>
      <c r="M28" s="186">
        <v>3098</v>
      </c>
      <c r="N28" s="185">
        <f t="shared" si="0"/>
        <v>46476</v>
      </c>
    </row>
    <row r="29" spans="1:14" s="96" customFormat="1">
      <c r="A29" s="95" t="s">
        <v>37</v>
      </c>
      <c r="B29" s="183">
        <v>9360</v>
      </c>
      <c r="C29" s="183">
        <v>8342</v>
      </c>
      <c r="D29" s="184">
        <v>9473</v>
      </c>
      <c r="E29" s="185">
        <v>7030</v>
      </c>
      <c r="F29" s="185">
        <v>7493</v>
      </c>
      <c r="G29" s="185">
        <v>8192</v>
      </c>
      <c r="H29" s="185">
        <v>8410</v>
      </c>
      <c r="I29" s="185">
        <v>10520</v>
      </c>
      <c r="J29" s="185">
        <v>6325</v>
      </c>
      <c r="K29" s="185">
        <v>6139</v>
      </c>
      <c r="L29" s="185">
        <v>6468</v>
      </c>
      <c r="M29" s="186">
        <v>7872</v>
      </c>
      <c r="N29" s="185">
        <f t="shared" si="0"/>
        <v>95624</v>
      </c>
    </row>
    <row r="30" spans="1:14" s="96" customFormat="1">
      <c r="A30" s="95" t="s">
        <v>38</v>
      </c>
      <c r="B30" s="183">
        <v>31554</v>
      </c>
      <c r="C30" s="183">
        <v>28749</v>
      </c>
      <c r="D30" s="184">
        <v>35601</v>
      </c>
      <c r="E30" s="185">
        <v>26134</v>
      </c>
      <c r="F30" s="185">
        <v>26560</v>
      </c>
      <c r="G30" s="185">
        <v>28458</v>
      </c>
      <c r="H30" s="185">
        <v>28895</v>
      </c>
      <c r="I30" s="185">
        <v>33148</v>
      </c>
      <c r="J30" s="185">
        <v>22299</v>
      </c>
      <c r="K30" s="185">
        <v>21816</v>
      </c>
      <c r="L30" s="185">
        <v>21604</v>
      </c>
      <c r="M30" s="186">
        <v>23510</v>
      </c>
      <c r="N30" s="185">
        <f t="shared" si="0"/>
        <v>328328</v>
      </c>
    </row>
    <row r="31" spans="1:14" s="96" customFormat="1">
      <c r="A31" s="95" t="s">
        <v>39</v>
      </c>
      <c r="B31" s="183">
        <v>18095</v>
      </c>
      <c r="C31" s="183">
        <v>17001</v>
      </c>
      <c r="D31" s="184">
        <v>19280</v>
      </c>
      <c r="E31" s="185">
        <v>14412</v>
      </c>
      <c r="F31" s="185">
        <v>15808</v>
      </c>
      <c r="G31" s="185">
        <v>16883</v>
      </c>
      <c r="H31" s="185">
        <v>18154</v>
      </c>
      <c r="I31" s="185">
        <v>21277</v>
      </c>
      <c r="J31" s="185">
        <v>12878</v>
      </c>
      <c r="K31" s="185">
        <v>12815</v>
      </c>
      <c r="L31" s="185">
        <v>12927</v>
      </c>
      <c r="M31" s="186">
        <v>13434</v>
      </c>
      <c r="N31" s="185">
        <f t="shared" si="0"/>
        <v>192964</v>
      </c>
    </row>
    <row r="32" spans="1:14" s="96" customFormat="1">
      <c r="A32" s="95" t="s">
        <v>40</v>
      </c>
      <c r="B32" s="183">
        <v>4752</v>
      </c>
      <c r="C32" s="183">
        <v>4107</v>
      </c>
      <c r="D32" s="184">
        <v>4406</v>
      </c>
      <c r="E32" s="185">
        <v>3256</v>
      </c>
      <c r="F32" s="185">
        <v>3678</v>
      </c>
      <c r="G32" s="185">
        <v>4061</v>
      </c>
      <c r="H32" s="185">
        <v>4335</v>
      </c>
      <c r="I32" s="185">
        <v>4892</v>
      </c>
      <c r="J32" s="185">
        <v>2899</v>
      </c>
      <c r="K32" s="185">
        <v>2994</v>
      </c>
      <c r="L32" s="185">
        <v>3145</v>
      </c>
      <c r="M32" s="186">
        <v>3463</v>
      </c>
      <c r="N32" s="185">
        <f t="shared" si="0"/>
        <v>45988</v>
      </c>
    </row>
    <row r="33" spans="1:14" s="96" customFormat="1">
      <c r="A33" s="95" t="s">
        <v>41</v>
      </c>
      <c r="B33" s="183">
        <v>2174</v>
      </c>
      <c r="C33" s="183">
        <v>2015</v>
      </c>
      <c r="D33" s="184">
        <v>2053</v>
      </c>
      <c r="E33" s="185">
        <v>1547</v>
      </c>
      <c r="F33" s="185">
        <v>1742</v>
      </c>
      <c r="G33" s="185">
        <v>1785</v>
      </c>
      <c r="H33" s="185">
        <v>1934</v>
      </c>
      <c r="I33" s="185">
        <v>2437</v>
      </c>
      <c r="J33" s="185">
        <v>1695</v>
      </c>
      <c r="K33" s="185">
        <v>1497</v>
      </c>
      <c r="L33" s="185">
        <v>1455</v>
      </c>
      <c r="M33" s="186">
        <v>1690</v>
      </c>
      <c r="N33" s="185">
        <f t="shared" si="0"/>
        <v>22024</v>
      </c>
    </row>
    <row r="34" spans="1:14" s="96" customFormat="1">
      <c r="A34" s="95" t="s">
        <v>42</v>
      </c>
      <c r="B34" s="183">
        <v>868</v>
      </c>
      <c r="C34" s="183">
        <v>810</v>
      </c>
      <c r="D34" s="184">
        <v>865</v>
      </c>
      <c r="E34" s="185">
        <v>940</v>
      </c>
      <c r="F34" s="185">
        <v>839</v>
      </c>
      <c r="G34" s="185">
        <v>891</v>
      </c>
      <c r="H34" s="185">
        <v>1038</v>
      </c>
      <c r="I34" s="185">
        <v>1314</v>
      </c>
      <c r="J34" s="185">
        <v>800</v>
      </c>
      <c r="K34" s="185">
        <v>666</v>
      </c>
      <c r="L34" s="185">
        <v>643</v>
      </c>
      <c r="M34" s="186">
        <v>648</v>
      </c>
      <c r="N34" s="185">
        <f t="shared" si="0"/>
        <v>10322</v>
      </c>
    </row>
    <row r="35" spans="1:14" s="96" customFormat="1">
      <c r="A35" s="95" t="s">
        <v>43</v>
      </c>
      <c r="B35" s="183">
        <v>874</v>
      </c>
      <c r="C35" s="183">
        <v>869</v>
      </c>
      <c r="D35" s="184">
        <v>983</v>
      </c>
      <c r="E35" s="185">
        <v>848</v>
      </c>
      <c r="F35" s="185">
        <v>785</v>
      </c>
      <c r="G35" s="185">
        <v>844</v>
      </c>
      <c r="H35" s="185">
        <v>1003</v>
      </c>
      <c r="I35" s="185">
        <v>1241</v>
      </c>
      <c r="J35" s="185">
        <v>781</v>
      </c>
      <c r="K35" s="185">
        <v>761</v>
      </c>
      <c r="L35" s="185">
        <v>649</v>
      </c>
      <c r="M35" s="186">
        <v>678</v>
      </c>
      <c r="N35" s="185">
        <f t="shared" si="0"/>
        <v>10316</v>
      </c>
    </row>
    <row r="36" spans="1:14" s="96" customFormat="1">
      <c r="A36" s="95" t="s">
        <v>44</v>
      </c>
      <c r="B36" s="183">
        <v>4259</v>
      </c>
      <c r="C36" s="183">
        <v>3747</v>
      </c>
      <c r="D36" s="184">
        <v>4460</v>
      </c>
      <c r="E36" s="185">
        <v>3658</v>
      </c>
      <c r="F36" s="185">
        <v>3653</v>
      </c>
      <c r="G36" s="185">
        <v>3985</v>
      </c>
      <c r="H36" s="185">
        <v>3856</v>
      </c>
      <c r="I36" s="185">
        <v>4588</v>
      </c>
      <c r="J36" s="185">
        <v>3202</v>
      </c>
      <c r="K36" s="185">
        <v>3171</v>
      </c>
      <c r="L36" s="185">
        <v>2992</v>
      </c>
      <c r="M36" s="186">
        <v>3280</v>
      </c>
      <c r="N36" s="185">
        <f t="shared" si="0"/>
        <v>44851</v>
      </c>
    </row>
    <row r="37" spans="1:14" s="96" customFormat="1">
      <c r="A37" s="95" t="s">
        <v>45</v>
      </c>
      <c r="B37" s="183">
        <v>6168</v>
      </c>
      <c r="C37" s="183">
        <v>6082</v>
      </c>
      <c r="D37" s="184">
        <v>6546</v>
      </c>
      <c r="E37" s="185">
        <v>5015</v>
      </c>
      <c r="F37" s="185">
        <v>6214</v>
      </c>
      <c r="G37" s="185">
        <v>6726</v>
      </c>
      <c r="H37" s="185">
        <v>6047</v>
      </c>
      <c r="I37" s="185">
        <v>7858</v>
      </c>
      <c r="J37" s="185">
        <v>4949</v>
      </c>
      <c r="K37" s="185">
        <v>4781</v>
      </c>
      <c r="L37" s="185">
        <v>4760</v>
      </c>
      <c r="M37" s="186">
        <v>4957</v>
      </c>
      <c r="N37" s="185">
        <f t="shared" si="0"/>
        <v>70103</v>
      </c>
    </row>
    <row r="38" spans="1:14" s="96" customFormat="1">
      <c r="A38" s="95" t="s">
        <v>46</v>
      </c>
      <c r="B38" s="183">
        <v>2481</v>
      </c>
      <c r="C38" s="183">
        <v>2259</v>
      </c>
      <c r="D38" s="184">
        <v>2650</v>
      </c>
      <c r="E38" s="185">
        <v>2246</v>
      </c>
      <c r="F38" s="185">
        <v>2128</v>
      </c>
      <c r="G38" s="185">
        <v>2173</v>
      </c>
      <c r="H38" s="185">
        <v>2361</v>
      </c>
      <c r="I38" s="185">
        <v>2904</v>
      </c>
      <c r="J38" s="185">
        <v>1988</v>
      </c>
      <c r="K38" s="185">
        <v>1810</v>
      </c>
      <c r="L38" s="185">
        <v>1682</v>
      </c>
      <c r="M38" s="186">
        <v>1752</v>
      </c>
      <c r="N38" s="185">
        <f t="shared" si="0"/>
        <v>26434</v>
      </c>
    </row>
    <row r="39" spans="1:14" s="96" customFormat="1">
      <c r="A39" s="95" t="s">
        <v>47</v>
      </c>
      <c r="B39" s="183">
        <v>1296</v>
      </c>
      <c r="C39" s="183">
        <v>1292</v>
      </c>
      <c r="D39" s="184">
        <v>1379</v>
      </c>
      <c r="E39" s="185">
        <v>1144</v>
      </c>
      <c r="F39" s="185">
        <v>1249</v>
      </c>
      <c r="G39" s="185">
        <v>1314</v>
      </c>
      <c r="H39" s="185">
        <v>1389</v>
      </c>
      <c r="I39" s="185">
        <v>1427</v>
      </c>
      <c r="J39" s="185">
        <v>1071</v>
      </c>
      <c r="K39" s="185">
        <v>919</v>
      </c>
      <c r="L39" s="185">
        <v>1015</v>
      </c>
      <c r="M39" s="186">
        <v>1088</v>
      </c>
      <c r="N39" s="185">
        <f t="shared" si="0"/>
        <v>14583</v>
      </c>
    </row>
    <row r="40" spans="1:14" s="96" customFormat="1">
      <c r="A40" s="95" t="s">
        <v>48</v>
      </c>
      <c r="B40" s="183">
        <v>1977</v>
      </c>
      <c r="C40" s="183">
        <v>1781</v>
      </c>
      <c r="D40" s="184">
        <v>1947</v>
      </c>
      <c r="E40" s="185">
        <v>1574</v>
      </c>
      <c r="F40" s="185">
        <v>1645</v>
      </c>
      <c r="G40" s="185">
        <v>1792</v>
      </c>
      <c r="H40" s="185">
        <v>1684</v>
      </c>
      <c r="I40" s="185">
        <v>2263</v>
      </c>
      <c r="J40" s="185">
        <v>1490</v>
      </c>
      <c r="K40" s="185">
        <v>1564</v>
      </c>
      <c r="L40" s="185">
        <v>1447</v>
      </c>
      <c r="M40" s="186">
        <v>1640</v>
      </c>
      <c r="N40" s="185">
        <f t="shared" si="0"/>
        <v>20804</v>
      </c>
    </row>
    <row r="41" spans="1:14" s="96" customFormat="1">
      <c r="A41" s="95" t="s">
        <v>49</v>
      </c>
      <c r="B41" s="183">
        <v>2424</v>
      </c>
      <c r="C41" s="183">
        <v>2090</v>
      </c>
      <c r="D41" s="184">
        <v>2148</v>
      </c>
      <c r="E41" s="185">
        <v>1914</v>
      </c>
      <c r="F41" s="185">
        <v>2079</v>
      </c>
      <c r="G41" s="185">
        <v>1900</v>
      </c>
      <c r="H41" s="185">
        <v>1939</v>
      </c>
      <c r="I41" s="185">
        <v>2462</v>
      </c>
      <c r="J41" s="185">
        <v>1953</v>
      </c>
      <c r="K41" s="185">
        <v>1697</v>
      </c>
      <c r="L41" s="185">
        <v>1691</v>
      </c>
      <c r="M41" s="186">
        <v>1928</v>
      </c>
      <c r="N41" s="185">
        <f t="shared" si="0"/>
        <v>24225</v>
      </c>
    </row>
    <row r="42" spans="1:14" s="96" customFormat="1">
      <c r="A42" s="95" t="s">
        <v>50</v>
      </c>
      <c r="B42" s="183">
        <v>1043</v>
      </c>
      <c r="C42" s="183">
        <v>915</v>
      </c>
      <c r="D42" s="184">
        <v>1057</v>
      </c>
      <c r="E42" s="185">
        <v>926</v>
      </c>
      <c r="F42" s="185">
        <v>1028</v>
      </c>
      <c r="G42" s="185">
        <v>1084</v>
      </c>
      <c r="H42" s="185">
        <v>919</v>
      </c>
      <c r="I42" s="185">
        <v>1068</v>
      </c>
      <c r="J42" s="185">
        <v>908</v>
      </c>
      <c r="K42" s="185">
        <v>641</v>
      </c>
      <c r="L42" s="185">
        <v>697</v>
      </c>
      <c r="M42" s="186">
        <v>851</v>
      </c>
      <c r="N42" s="185">
        <f t="shared" si="0"/>
        <v>11137</v>
      </c>
    </row>
    <row r="43" spans="1:14" s="96" customFormat="1">
      <c r="A43" s="95" t="s">
        <v>51</v>
      </c>
      <c r="B43" s="183">
        <v>14176</v>
      </c>
      <c r="C43" s="183">
        <v>14059</v>
      </c>
      <c r="D43" s="184">
        <v>15118</v>
      </c>
      <c r="E43" s="190">
        <v>12212</v>
      </c>
      <c r="F43" s="185">
        <v>12349</v>
      </c>
      <c r="G43" s="185">
        <v>13478</v>
      </c>
      <c r="H43" s="185">
        <v>14561</v>
      </c>
      <c r="I43" s="185">
        <v>18788</v>
      </c>
      <c r="J43" s="185">
        <v>10880</v>
      </c>
      <c r="K43" s="185">
        <v>10830</v>
      </c>
      <c r="L43" s="185">
        <v>10109</v>
      </c>
      <c r="M43" s="186">
        <v>10576</v>
      </c>
      <c r="N43" s="185">
        <f t="shared" si="0"/>
        <v>157136</v>
      </c>
    </row>
    <row r="44" spans="1:14" s="96" customFormat="1">
      <c r="A44" s="95" t="s">
        <v>52</v>
      </c>
      <c r="B44" s="183">
        <v>1689</v>
      </c>
      <c r="C44" s="183">
        <v>1619</v>
      </c>
      <c r="D44" s="184">
        <v>1596</v>
      </c>
      <c r="E44" s="185">
        <v>1310</v>
      </c>
      <c r="F44" s="185">
        <v>1339</v>
      </c>
      <c r="G44" s="185">
        <v>1599</v>
      </c>
      <c r="H44" s="185">
        <v>1598</v>
      </c>
      <c r="I44" s="185">
        <v>2056</v>
      </c>
      <c r="J44" s="185">
        <v>1331</v>
      </c>
      <c r="K44" s="185">
        <v>1203</v>
      </c>
      <c r="L44" s="185">
        <v>1185</v>
      </c>
      <c r="M44" s="186">
        <v>1241</v>
      </c>
      <c r="N44" s="185">
        <f t="shared" si="0"/>
        <v>17766</v>
      </c>
    </row>
    <row r="45" spans="1:14" s="96" customFormat="1">
      <c r="A45" s="95" t="s">
        <v>53</v>
      </c>
      <c r="B45" s="183">
        <v>2325</v>
      </c>
      <c r="C45" s="183">
        <v>2127</v>
      </c>
      <c r="D45" s="184">
        <v>2302</v>
      </c>
      <c r="E45" s="185">
        <v>1986</v>
      </c>
      <c r="F45" s="185">
        <v>1993</v>
      </c>
      <c r="G45" s="185">
        <v>2163</v>
      </c>
      <c r="H45" s="185">
        <v>2439</v>
      </c>
      <c r="I45" s="185">
        <v>4145</v>
      </c>
      <c r="J45" s="185">
        <v>1886</v>
      </c>
      <c r="K45" s="185">
        <v>1683</v>
      </c>
      <c r="L45" s="185">
        <v>1558</v>
      </c>
      <c r="M45" s="186">
        <v>1592</v>
      </c>
      <c r="N45" s="185">
        <f t="shared" si="0"/>
        <v>26199</v>
      </c>
    </row>
    <row r="46" spans="1:14" s="96" customFormat="1">
      <c r="A46" s="95" t="s">
        <v>54</v>
      </c>
      <c r="B46" s="183">
        <v>3719</v>
      </c>
      <c r="C46" s="183">
        <v>3792</v>
      </c>
      <c r="D46" s="184">
        <v>4069</v>
      </c>
      <c r="E46" s="185">
        <v>3130</v>
      </c>
      <c r="F46" s="185">
        <v>3535</v>
      </c>
      <c r="G46" s="185">
        <v>3744</v>
      </c>
      <c r="H46" s="185">
        <v>3840</v>
      </c>
      <c r="I46" s="185">
        <v>5177</v>
      </c>
      <c r="J46" s="185">
        <v>2844</v>
      </c>
      <c r="K46" s="185">
        <v>2918</v>
      </c>
      <c r="L46" s="185">
        <v>2525</v>
      </c>
      <c r="M46" s="186">
        <v>2778</v>
      </c>
      <c r="N46" s="185">
        <f t="shared" si="0"/>
        <v>42071</v>
      </c>
    </row>
    <row r="47" spans="1:14" s="96" customFormat="1">
      <c r="A47" s="95" t="s">
        <v>55</v>
      </c>
      <c r="B47" s="183">
        <v>2063</v>
      </c>
      <c r="C47" s="183">
        <v>1789</v>
      </c>
      <c r="D47" s="184">
        <v>1951</v>
      </c>
      <c r="E47" s="185">
        <v>1518</v>
      </c>
      <c r="F47" s="185">
        <v>1683</v>
      </c>
      <c r="G47" s="185">
        <v>1840</v>
      </c>
      <c r="H47" s="185">
        <v>2113</v>
      </c>
      <c r="I47" s="185">
        <v>3251</v>
      </c>
      <c r="J47" s="185">
        <v>1570</v>
      </c>
      <c r="K47" s="185">
        <v>1550</v>
      </c>
      <c r="L47" s="185">
        <v>1412</v>
      </c>
      <c r="M47" s="186">
        <v>1453</v>
      </c>
      <c r="N47" s="185">
        <f t="shared" si="0"/>
        <v>22193</v>
      </c>
    </row>
    <row r="48" spans="1:14" s="96" customFormat="1">
      <c r="A48" s="95" t="s">
        <v>56</v>
      </c>
      <c r="B48" s="183">
        <v>1483</v>
      </c>
      <c r="C48" s="183">
        <v>1346</v>
      </c>
      <c r="D48" s="184">
        <v>1603</v>
      </c>
      <c r="E48" s="185">
        <v>1458</v>
      </c>
      <c r="F48" s="185">
        <v>1468</v>
      </c>
      <c r="G48" s="185">
        <v>1431</v>
      </c>
      <c r="H48" s="185">
        <v>1571</v>
      </c>
      <c r="I48" s="185">
        <v>2652</v>
      </c>
      <c r="J48" s="185">
        <v>1279</v>
      </c>
      <c r="K48" s="185">
        <v>1159</v>
      </c>
      <c r="L48" s="185">
        <v>1146</v>
      </c>
      <c r="M48" s="186">
        <v>1168</v>
      </c>
      <c r="N48" s="185">
        <f t="shared" si="0"/>
        <v>17764</v>
      </c>
    </row>
    <row r="49" spans="1:14" s="96" customFormat="1">
      <c r="A49" s="95" t="s">
        <v>57</v>
      </c>
      <c r="B49" s="183">
        <v>2132</v>
      </c>
      <c r="C49" s="183">
        <v>2126</v>
      </c>
      <c r="D49" s="184">
        <v>2209</v>
      </c>
      <c r="E49" s="185">
        <v>2342</v>
      </c>
      <c r="F49" s="185">
        <v>2230</v>
      </c>
      <c r="G49" s="185">
        <v>2054</v>
      </c>
      <c r="H49" s="185">
        <v>2293</v>
      </c>
      <c r="I49" s="185">
        <v>2993</v>
      </c>
      <c r="J49" s="185">
        <v>2040</v>
      </c>
      <c r="K49" s="185">
        <v>1812</v>
      </c>
      <c r="L49" s="185">
        <v>1723</v>
      </c>
      <c r="M49" s="186">
        <v>1798</v>
      </c>
      <c r="N49" s="185">
        <f t="shared" si="0"/>
        <v>25752</v>
      </c>
    </row>
    <row r="50" spans="1:14" s="96" customFormat="1">
      <c r="A50" s="95" t="s">
        <v>58</v>
      </c>
      <c r="B50" s="183">
        <v>4109</v>
      </c>
      <c r="C50" s="183">
        <v>3830</v>
      </c>
      <c r="D50" s="184">
        <v>3948</v>
      </c>
      <c r="E50" s="185">
        <v>3425</v>
      </c>
      <c r="F50" s="185">
        <v>3640</v>
      </c>
      <c r="G50" s="185">
        <v>3705</v>
      </c>
      <c r="H50" s="185">
        <v>4094</v>
      </c>
      <c r="I50" s="185">
        <v>5962</v>
      </c>
      <c r="J50" s="185">
        <v>4094</v>
      </c>
      <c r="K50" s="185">
        <v>3820</v>
      </c>
      <c r="L50" s="185">
        <v>3343</v>
      </c>
      <c r="M50" s="186">
        <v>3199</v>
      </c>
      <c r="N50" s="185">
        <f t="shared" si="0"/>
        <v>47169</v>
      </c>
    </row>
    <row r="51" spans="1:14">
      <c r="A51" s="81" t="s">
        <v>5</v>
      </c>
      <c r="B51" s="190">
        <f t="shared" ref="B51:M51" si="1">SUM(B4:B50)</f>
        <v>371845</v>
      </c>
      <c r="C51" s="190">
        <f t="shared" si="1"/>
        <v>346652</v>
      </c>
      <c r="D51" s="190">
        <f t="shared" si="1"/>
        <v>380111</v>
      </c>
      <c r="E51" s="190">
        <f t="shared" si="1"/>
        <v>304495</v>
      </c>
      <c r="F51" s="190">
        <f t="shared" si="1"/>
        <v>327497</v>
      </c>
      <c r="G51" s="190">
        <f t="shared" si="1"/>
        <v>350932</v>
      </c>
      <c r="H51" s="190">
        <f t="shared" si="1"/>
        <v>354279</v>
      </c>
      <c r="I51" s="190">
        <f t="shared" si="1"/>
        <v>422643</v>
      </c>
      <c r="J51" s="190">
        <f t="shared" si="1"/>
        <v>276679</v>
      </c>
      <c r="K51" s="190">
        <f t="shared" si="1"/>
        <v>271383</v>
      </c>
      <c r="L51" s="190">
        <f t="shared" si="1"/>
        <v>268026</v>
      </c>
      <c r="M51" s="190">
        <f t="shared" si="1"/>
        <v>284926</v>
      </c>
      <c r="N51" s="185">
        <f t="shared" ref="N51" si="2">SUM(B51:M51)</f>
        <v>3959468</v>
      </c>
    </row>
    <row r="52" spans="1:14">
      <c r="A52" s="81" t="s">
        <v>59</v>
      </c>
      <c r="B52" s="190">
        <v>0</v>
      </c>
      <c r="C52" s="190">
        <v>0</v>
      </c>
      <c r="D52" s="190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1">
        <v>0</v>
      </c>
      <c r="K52" s="191">
        <v>0</v>
      </c>
      <c r="L52" s="191">
        <v>0</v>
      </c>
      <c r="M52" s="191">
        <v>0</v>
      </c>
      <c r="N52" s="192">
        <f t="shared" ref="N52" si="3">SUM(B52:M52)</f>
        <v>0</v>
      </c>
    </row>
    <row r="53" spans="1:14">
      <c r="A53" s="81" t="s">
        <v>2</v>
      </c>
      <c r="B53" s="193">
        <f t="shared" ref="B53:N53" si="4">B51+B52</f>
        <v>371845</v>
      </c>
      <c r="C53" s="193">
        <f t="shared" si="4"/>
        <v>346652</v>
      </c>
      <c r="D53" s="193">
        <f t="shared" si="4"/>
        <v>380111</v>
      </c>
      <c r="E53" s="193">
        <f t="shared" si="4"/>
        <v>304495</v>
      </c>
      <c r="F53" s="193">
        <f t="shared" si="4"/>
        <v>327497</v>
      </c>
      <c r="G53" s="193">
        <f t="shared" si="4"/>
        <v>350932</v>
      </c>
      <c r="H53" s="193">
        <f t="shared" si="4"/>
        <v>354279</v>
      </c>
      <c r="I53" s="193">
        <f t="shared" si="4"/>
        <v>422643</v>
      </c>
      <c r="J53" s="193">
        <f t="shared" si="4"/>
        <v>276679</v>
      </c>
      <c r="K53" s="193">
        <f t="shared" si="4"/>
        <v>271383</v>
      </c>
      <c r="L53" s="193">
        <f t="shared" si="4"/>
        <v>268026</v>
      </c>
      <c r="M53" s="190">
        <f t="shared" si="4"/>
        <v>284926</v>
      </c>
      <c r="N53" s="190">
        <f t="shared" si="4"/>
        <v>3959468</v>
      </c>
    </row>
  </sheetData>
  <mergeCells count="15">
    <mergeCell ref="N2:N3"/>
    <mergeCell ref="A2:A3"/>
    <mergeCell ref="A1:N1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honeticPr fontId="4"/>
  <printOptions horizontalCentered="1"/>
  <pageMargins left="0" right="0" top="0.74803149606299213" bottom="0.74803149606299213" header="0.31496062992125984" footer="0.31496062992125984"/>
  <pageSetup paperSize="9" scale="95" orientation="portrait" r:id="rId1"/>
  <ignoredErrors>
    <ignoredError sqref="B51:M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G1"/>
    </sheetView>
  </sheetViews>
  <sheetFormatPr defaultRowHeight="13.5"/>
  <cols>
    <col min="1" max="1" width="7.625" style="143" customWidth="1"/>
    <col min="2" max="2" width="13.125" style="143" bestFit="1" customWidth="1"/>
    <col min="3" max="3" width="13.125" style="143" customWidth="1"/>
    <col min="4" max="4" width="13" style="143" customWidth="1"/>
    <col min="5" max="5" width="13.125" style="143" customWidth="1"/>
    <col min="6" max="6" width="14" style="161" customWidth="1"/>
    <col min="7" max="7" width="13.125" style="143" customWidth="1"/>
    <col min="8" max="8" width="8" style="143" customWidth="1"/>
    <col min="9" max="9" width="12.875" style="143" customWidth="1"/>
    <col min="10" max="10" width="13.125" style="143" bestFit="1" customWidth="1"/>
    <col min="11" max="11" width="8" style="143" bestFit="1" customWidth="1"/>
    <col min="12" max="16384" width="9" style="143"/>
  </cols>
  <sheetData>
    <row r="1" spans="1:9">
      <c r="A1" s="239" t="s">
        <v>281</v>
      </c>
      <c r="B1" s="239"/>
      <c r="C1" s="239"/>
      <c r="D1" s="239"/>
      <c r="E1" s="239"/>
      <c r="F1" s="239"/>
      <c r="G1" s="239"/>
      <c r="H1" s="108"/>
      <c r="I1" s="127"/>
    </row>
    <row r="2" spans="1:9">
      <c r="A2" s="238" t="s">
        <v>60</v>
      </c>
      <c r="B2" s="217" t="s">
        <v>315</v>
      </c>
      <c r="C2" s="217"/>
      <c r="D2" s="217" t="s">
        <v>316</v>
      </c>
      <c r="E2" s="217"/>
      <c r="F2" s="217" t="s">
        <v>317</v>
      </c>
      <c r="G2" s="217"/>
    </row>
    <row r="3" spans="1:9">
      <c r="A3" s="238"/>
      <c r="B3" s="126" t="s">
        <v>61</v>
      </c>
      <c r="C3" s="126" t="s">
        <v>62</v>
      </c>
      <c r="D3" s="126" t="s">
        <v>61</v>
      </c>
      <c r="E3" s="126" t="s">
        <v>62</v>
      </c>
      <c r="F3" s="158" t="s">
        <v>61</v>
      </c>
      <c r="G3" s="126" t="s">
        <v>62</v>
      </c>
    </row>
    <row r="4" spans="1:9">
      <c r="A4" s="144" t="s">
        <v>12</v>
      </c>
      <c r="B4" s="145">
        <v>85840</v>
      </c>
      <c r="C4" s="146">
        <v>0.9734744100069177</v>
      </c>
      <c r="D4" s="145">
        <v>98811</v>
      </c>
      <c r="E4" s="146">
        <v>1.1511067101584342</v>
      </c>
      <c r="F4" s="159">
        <v>107166</v>
      </c>
      <c r="G4" s="147">
        <v>1.0845553632692717</v>
      </c>
    </row>
    <row r="5" spans="1:9">
      <c r="A5" s="144" t="s">
        <v>13</v>
      </c>
      <c r="B5" s="145">
        <v>13298</v>
      </c>
      <c r="C5" s="146">
        <v>0.98075079283132971</v>
      </c>
      <c r="D5" s="145">
        <v>14904</v>
      </c>
      <c r="E5" s="146">
        <v>1.1207700406076102</v>
      </c>
      <c r="F5" s="159">
        <v>15396</v>
      </c>
      <c r="G5" s="147">
        <v>1.0330112721417068</v>
      </c>
    </row>
    <row r="6" spans="1:9">
      <c r="A6" s="144" t="s">
        <v>14</v>
      </c>
      <c r="B6" s="145">
        <v>15066</v>
      </c>
      <c r="C6" s="146">
        <v>0.91625615763546797</v>
      </c>
      <c r="D6" s="145">
        <v>15156</v>
      </c>
      <c r="E6" s="146">
        <v>1.005973715651135</v>
      </c>
      <c r="F6" s="159">
        <v>16615</v>
      </c>
      <c r="G6" s="147">
        <v>1.0962655054103985</v>
      </c>
    </row>
    <row r="7" spans="1:9">
      <c r="A7" s="144" t="s">
        <v>15</v>
      </c>
      <c r="B7" s="145">
        <v>41685</v>
      </c>
      <c r="C7" s="146">
        <v>0.95993091537132991</v>
      </c>
      <c r="D7" s="145">
        <v>45782</v>
      </c>
      <c r="E7" s="146">
        <v>1.0982847547079284</v>
      </c>
      <c r="F7" s="159">
        <v>48853</v>
      </c>
      <c r="G7" s="147">
        <v>1.067078764579966</v>
      </c>
    </row>
    <row r="8" spans="1:9">
      <c r="A8" s="144" t="s">
        <v>16</v>
      </c>
      <c r="B8" s="145">
        <v>9861</v>
      </c>
      <c r="C8" s="146">
        <v>0.92219208828205368</v>
      </c>
      <c r="D8" s="145">
        <v>11341</v>
      </c>
      <c r="E8" s="146">
        <v>1.1500861981543453</v>
      </c>
      <c r="F8" s="159">
        <v>11616</v>
      </c>
      <c r="G8" s="147">
        <v>1.0242483026188167</v>
      </c>
    </row>
    <row r="9" spans="1:9">
      <c r="A9" s="144" t="s">
        <v>17</v>
      </c>
      <c r="B9" s="145">
        <v>15962</v>
      </c>
      <c r="C9" s="146">
        <v>0.92942820542680793</v>
      </c>
      <c r="D9" s="145">
        <v>17488</v>
      </c>
      <c r="E9" s="146">
        <v>1.0956020548803409</v>
      </c>
      <c r="F9" s="159">
        <v>17804</v>
      </c>
      <c r="G9" s="147">
        <v>1.0180695333943275</v>
      </c>
    </row>
    <row r="10" spans="1:9">
      <c r="A10" s="144" t="s">
        <v>18</v>
      </c>
      <c r="B10" s="145">
        <v>31074</v>
      </c>
      <c r="C10" s="146">
        <v>0.94758027627847408</v>
      </c>
      <c r="D10" s="145">
        <v>34402</v>
      </c>
      <c r="E10" s="146">
        <v>1.1070991825963827</v>
      </c>
      <c r="F10" s="159">
        <v>33870</v>
      </c>
      <c r="G10" s="147">
        <v>0.98453578280332543</v>
      </c>
    </row>
    <row r="11" spans="1:9">
      <c r="A11" s="144" t="s">
        <v>19</v>
      </c>
      <c r="B11" s="145">
        <v>62948</v>
      </c>
      <c r="C11" s="146">
        <v>0.98914187840789458</v>
      </c>
      <c r="D11" s="145">
        <v>70525</v>
      </c>
      <c r="E11" s="146">
        <v>1.120369193620131</v>
      </c>
      <c r="F11" s="159">
        <v>73160</v>
      </c>
      <c r="G11" s="147">
        <v>1.0373626373626375</v>
      </c>
    </row>
    <row r="12" spans="1:9">
      <c r="A12" s="144" t="s">
        <v>20</v>
      </c>
      <c r="B12" s="145">
        <v>40257</v>
      </c>
      <c r="C12" s="146">
        <v>0.98046713266275365</v>
      </c>
      <c r="D12" s="145">
        <v>45045</v>
      </c>
      <c r="E12" s="146">
        <v>1.1189358372456963</v>
      </c>
      <c r="F12" s="159">
        <v>46018</v>
      </c>
      <c r="G12" s="147">
        <v>1.0216006216006217</v>
      </c>
    </row>
    <row r="13" spans="1:9">
      <c r="A13" s="144" t="s">
        <v>21</v>
      </c>
      <c r="B13" s="145">
        <v>39326</v>
      </c>
      <c r="C13" s="146">
        <v>1.009938621947148</v>
      </c>
      <c r="D13" s="145">
        <v>45098</v>
      </c>
      <c r="E13" s="146">
        <v>1.1467731271932056</v>
      </c>
      <c r="F13" s="159">
        <v>45639</v>
      </c>
      <c r="G13" s="147">
        <v>1.0119960973879107</v>
      </c>
    </row>
    <row r="14" spans="1:9">
      <c r="A14" s="144" t="s">
        <v>22</v>
      </c>
      <c r="B14" s="145">
        <v>200300</v>
      </c>
      <c r="C14" s="146">
        <v>1.007514863736507</v>
      </c>
      <c r="D14" s="145">
        <v>227072</v>
      </c>
      <c r="E14" s="146">
        <v>1.1336595107338991</v>
      </c>
      <c r="F14" s="160">
        <v>239199</v>
      </c>
      <c r="G14" s="147">
        <v>1.053405968151071</v>
      </c>
    </row>
    <row r="15" spans="1:9">
      <c r="A15" s="144" t="s">
        <v>23</v>
      </c>
      <c r="B15" s="145">
        <v>183875</v>
      </c>
      <c r="C15" s="146">
        <v>1.0236604036186501</v>
      </c>
      <c r="D15" s="145">
        <v>214735</v>
      </c>
      <c r="E15" s="146">
        <v>1.1678314072059823</v>
      </c>
      <c r="F15" s="160">
        <v>225923</v>
      </c>
      <c r="G15" s="147">
        <v>1.0521014273406757</v>
      </c>
    </row>
    <row r="16" spans="1:9">
      <c r="A16" s="144" t="s">
        <v>24</v>
      </c>
      <c r="B16" s="145">
        <v>565916</v>
      </c>
      <c r="C16" s="146">
        <v>1.064147934757673</v>
      </c>
      <c r="D16" s="145">
        <v>663081</v>
      </c>
      <c r="E16" s="146">
        <v>1.1716950925579062</v>
      </c>
      <c r="F16" s="160">
        <v>706090</v>
      </c>
      <c r="G16" s="147">
        <v>1.0648623622151743</v>
      </c>
    </row>
    <row r="17" spans="1:7">
      <c r="A17" s="144" t="s">
        <v>25</v>
      </c>
      <c r="B17" s="145">
        <v>322424</v>
      </c>
      <c r="C17" s="146">
        <v>1.0520641633057937</v>
      </c>
      <c r="D17" s="145">
        <v>370171</v>
      </c>
      <c r="E17" s="146">
        <v>1.1480876113440688</v>
      </c>
      <c r="F17" s="160">
        <v>389500</v>
      </c>
      <c r="G17" s="147">
        <v>1.0522164080924761</v>
      </c>
    </row>
    <row r="18" spans="1:7">
      <c r="A18" s="144" t="s">
        <v>26</v>
      </c>
      <c r="B18" s="145">
        <v>36981</v>
      </c>
      <c r="C18" s="146">
        <v>0.96523373267559309</v>
      </c>
      <c r="D18" s="145">
        <v>40429</v>
      </c>
      <c r="E18" s="146">
        <v>1.0932370676834049</v>
      </c>
      <c r="F18" s="159">
        <v>42387</v>
      </c>
      <c r="G18" s="147">
        <v>1.0484305820079647</v>
      </c>
    </row>
    <row r="19" spans="1:7">
      <c r="A19" s="144" t="s">
        <v>27</v>
      </c>
      <c r="B19" s="145">
        <v>21526</v>
      </c>
      <c r="C19" s="146">
        <v>0.95463213446272566</v>
      </c>
      <c r="D19" s="145">
        <v>23553</v>
      </c>
      <c r="E19" s="146">
        <v>1.0941651955774412</v>
      </c>
      <c r="F19" s="159">
        <v>25714</v>
      </c>
      <c r="G19" s="147">
        <v>1.0917505201035962</v>
      </c>
    </row>
    <row r="20" spans="1:7">
      <c r="A20" s="144" t="s">
        <v>28</v>
      </c>
      <c r="B20" s="145">
        <v>24634</v>
      </c>
      <c r="C20" s="146">
        <v>0.9353026046017161</v>
      </c>
      <c r="D20" s="145">
        <v>28960</v>
      </c>
      <c r="E20" s="146">
        <v>1.175610944223431</v>
      </c>
      <c r="F20" s="159">
        <v>31156</v>
      </c>
      <c r="G20" s="147">
        <v>1.0758287292817679</v>
      </c>
    </row>
    <row r="21" spans="1:7">
      <c r="A21" s="144" t="s">
        <v>29</v>
      </c>
      <c r="B21" s="145">
        <v>15889</v>
      </c>
      <c r="C21" s="146">
        <v>0.97580298470797766</v>
      </c>
      <c r="D21" s="145">
        <v>17778</v>
      </c>
      <c r="E21" s="146">
        <v>1.1188872805085279</v>
      </c>
      <c r="F21" s="159">
        <v>19516</v>
      </c>
      <c r="G21" s="147">
        <v>1.0977612779840251</v>
      </c>
    </row>
    <row r="22" spans="1:7">
      <c r="A22" s="144" t="s">
        <v>30</v>
      </c>
      <c r="B22" s="145">
        <v>17739</v>
      </c>
      <c r="C22" s="146">
        <v>1.0075542428717483</v>
      </c>
      <c r="D22" s="145">
        <v>20122</v>
      </c>
      <c r="E22" s="146">
        <v>1.1343367720841084</v>
      </c>
      <c r="F22" s="159">
        <v>21403</v>
      </c>
      <c r="G22" s="147">
        <v>1.0636616638505119</v>
      </c>
    </row>
    <row r="23" spans="1:7">
      <c r="A23" s="144" t="s">
        <v>31</v>
      </c>
      <c r="B23" s="145">
        <v>40753</v>
      </c>
      <c r="C23" s="146">
        <v>1.0254132803260951</v>
      </c>
      <c r="D23" s="145">
        <v>45377</v>
      </c>
      <c r="E23" s="146">
        <v>1.1134640394572179</v>
      </c>
      <c r="F23" s="159">
        <v>48847</v>
      </c>
      <c r="G23" s="147">
        <v>1.0764704586023757</v>
      </c>
    </row>
    <row r="24" spans="1:7">
      <c r="A24" s="144" t="s">
        <v>32</v>
      </c>
      <c r="B24" s="145">
        <v>46477</v>
      </c>
      <c r="C24" s="146">
        <v>1.008177874186551</v>
      </c>
      <c r="D24" s="145">
        <v>52718</v>
      </c>
      <c r="E24" s="146">
        <v>1.1342814725563182</v>
      </c>
      <c r="F24" s="159">
        <v>55941</v>
      </c>
      <c r="G24" s="147">
        <v>1.0611366136803368</v>
      </c>
    </row>
    <row r="25" spans="1:7">
      <c r="A25" s="144" t="s">
        <v>33</v>
      </c>
      <c r="B25" s="145">
        <v>87971</v>
      </c>
      <c r="C25" s="146">
        <v>0.99691760252937911</v>
      </c>
      <c r="D25" s="145">
        <v>97045</v>
      </c>
      <c r="E25" s="146">
        <v>1.1031476281956554</v>
      </c>
      <c r="F25" s="159">
        <v>104262</v>
      </c>
      <c r="G25" s="147">
        <v>1.0743675614405688</v>
      </c>
    </row>
    <row r="26" spans="1:7">
      <c r="A26" s="144" t="s">
        <v>34</v>
      </c>
      <c r="B26" s="145">
        <v>220316</v>
      </c>
      <c r="C26" s="146">
        <v>1.0278090084206106</v>
      </c>
      <c r="D26" s="145">
        <v>251128</v>
      </c>
      <c r="E26" s="146">
        <v>1.1398536647361064</v>
      </c>
      <c r="F26" s="160">
        <v>263812</v>
      </c>
      <c r="G26" s="147">
        <v>1.0505081074193241</v>
      </c>
    </row>
    <row r="27" spans="1:7">
      <c r="A27" s="144" t="s">
        <v>35</v>
      </c>
      <c r="B27" s="145">
        <v>42181</v>
      </c>
      <c r="C27" s="146">
        <v>1.0070669690820102</v>
      </c>
      <c r="D27" s="145">
        <v>46768</v>
      </c>
      <c r="E27" s="146">
        <v>1.1087456437732628</v>
      </c>
      <c r="F27" s="160">
        <v>49352</v>
      </c>
      <c r="G27" s="147">
        <v>1.0552514539856312</v>
      </c>
    </row>
    <row r="28" spans="1:7">
      <c r="A28" s="144" t="s">
        <v>36</v>
      </c>
      <c r="B28" s="145">
        <v>39003</v>
      </c>
      <c r="C28" s="146">
        <v>0.98639386965428288</v>
      </c>
      <c r="D28" s="145">
        <v>44611</v>
      </c>
      <c r="E28" s="146">
        <v>1.1437838115016794</v>
      </c>
      <c r="F28" s="160">
        <v>46476</v>
      </c>
      <c r="G28" s="147">
        <v>1.0418058326421735</v>
      </c>
    </row>
    <row r="29" spans="1:7">
      <c r="A29" s="144" t="s">
        <v>37</v>
      </c>
      <c r="B29" s="145">
        <v>77865</v>
      </c>
      <c r="C29" s="146">
        <v>1.0075177268257336</v>
      </c>
      <c r="D29" s="145">
        <v>90189</v>
      </c>
      <c r="E29" s="146">
        <v>1.1582739356578693</v>
      </c>
      <c r="F29" s="160">
        <v>95624</v>
      </c>
      <c r="G29" s="147">
        <v>1.0602623379791327</v>
      </c>
    </row>
    <row r="30" spans="1:7">
      <c r="A30" s="144" t="s">
        <v>38</v>
      </c>
      <c r="B30" s="145">
        <v>261517</v>
      </c>
      <c r="C30" s="146">
        <v>1.0149063164594296</v>
      </c>
      <c r="D30" s="145">
        <v>307724</v>
      </c>
      <c r="E30" s="146">
        <v>1.1766883223652764</v>
      </c>
      <c r="F30" s="160">
        <v>328328</v>
      </c>
      <c r="G30" s="147">
        <v>1.0669561035213373</v>
      </c>
    </row>
    <row r="31" spans="1:7">
      <c r="A31" s="144" t="s">
        <v>39</v>
      </c>
      <c r="B31" s="145">
        <v>159904</v>
      </c>
      <c r="C31" s="146">
        <v>1.0312927276010628</v>
      </c>
      <c r="D31" s="145">
        <v>184646</v>
      </c>
      <c r="E31" s="146">
        <v>1.1547303382029217</v>
      </c>
      <c r="F31" s="160">
        <v>192964</v>
      </c>
      <c r="G31" s="147">
        <v>1.0450483628131668</v>
      </c>
    </row>
    <row r="32" spans="1:7">
      <c r="A32" s="144" t="s">
        <v>40</v>
      </c>
      <c r="B32" s="145">
        <v>37582</v>
      </c>
      <c r="C32" s="146">
        <v>1</v>
      </c>
      <c r="D32" s="145">
        <v>44046</v>
      </c>
      <c r="E32" s="146">
        <v>1.1719972327177903</v>
      </c>
      <c r="F32" s="160">
        <v>45988</v>
      </c>
      <c r="G32" s="147">
        <v>1.0440902692639513</v>
      </c>
    </row>
    <row r="33" spans="1:7">
      <c r="A33" s="144" t="s">
        <v>41</v>
      </c>
      <c r="B33" s="145">
        <v>18588</v>
      </c>
      <c r="C33" s="146">
        <v>0.98725302740599108</v>
      </c>
      <c r="D33" s="145">
        <v>20956</v>
      </c>
      <c r="E33" s="146">
        <v>1.1273940176457931</v>
      </c>
      <c r="F33" s="160">
        <v>22024</v>
      </c>
      <c r="G33" s="147">
        <v>1.050963924413056</v>
      </c>
    </row>
    <row r="34" spans="1:7">
      <c r="A34" s="144" t="s">
        <v>42</v>
      </c>
      <c r="B34" s="145">
        <v>9020</v>
      </c>
      <c r="C34" s="146">
        <v>1.0017769880053309</v>
      </c>
      <c r="D34" s="145">
        <v>10348</v>
      </c>
      <c r="E34" s="146">
        <v>1.1472283813747228</v>
      </c>
      <c r="F34" s="160">
        <v>10322</v>
      </c>
      <c r="G34" s="147">
        <v>0.99748743718592969</v>
      </c>
    </row>
    <row r="35" spans="1:7">
      <c r="A35" s="144" t="s">
        <v>43</v>
      </c>
      <c r="B35" s="145">
        <v>8577</v>
      </c>
      <c r="C35" s="146">
        <v>0.95289412287523612</v>
      </c>
      <c r="D35" s="145">
        <v>9782</v>
      </c>
      <c r="E35" s="146">
        <v>1.1404920135245424</v>
      </c>
      <c r="F35" s="160">
        <v>10316</v>
      </c>
      <c r="G35" s="147">
        <v>1.0545900633817216</v>
      </c>
    </row>
    <row r="36" spans="1:7">
      <c r="A36" s="144" t="s">
        <v>44</v>
      </c>
      <c r="B36" s="145">
        <v>36291</v>
      </c>
      <c r="C36" s="146">
        <v>0.96051134107932135</v>
      </c>
      <c r="D36" s="145">
        <v>41935</v>
      </c>
      <c r="E36" s="146">
        <v>1.1555206525033754</v>
      </c>
      <c r="F36" s="160">
        <v>44851</v>
      </c>
      <c r="G36" s="147">
        <v>1.0695361869560034</v>
      </c>
    </row>
    <row r="37" spans="1:7">
      <c r="A37" s="144" t="s">
        <v>45</v>
      </c>
      <c r="B37" s="145">
        <v>60127</v>
      </c>
      <c r="C37" s="146">
        <v>0.98036881837896006</v>
      </c>
      <c r="D37" s="145">
        <v>65914</v>
      </c>
      <c r="E37" s="146">
        <v>1.0962462787100637</v>
      </c>
      <c r="F37" s="160">
        <v>70103</v>
      </c>
      <c r="G37" s="147">
        <v>1.0635525078132111</v>
      </c>
    </row>
    <row r="38" spans="1:7">
      <c r="A38" s="144" t="s">
        <v>46</v>
      </c>
      <c r="B38" s="145">
        <v>22069</v>
      </c>
      <c r="C38" s="146">
        <v>0.95773119819467956</v>
      </c>
      <c r="D38" s="145">
        <v>25920</v>
      </c>
      <c r="E38" s="146">
        <v>1.1744981648466175</v>
      </c>
      <c r="F38" s="160">
        <v>26434</v>
      </c>
      <c r="G38" s="147">
        <v>1.0198302469135803</v>
      </c>
    </row>
    <row r="39" spans="1:7">
      <c r="A39" s="144" t="s">
        <v>47</v>
      </c>
      <c r="B39" s="145">
        <v>12470</v>
      </c>
      <c r="C39" s="146">
        <v>0.98227648680582902</v>
      </c>
      <c r="D39" s="145">
        <v>13188</v>
      </c>
      <c r="E39" s="146">
        <v>1.0575781876503609</v>
      </c>
      <c r="F39" s="160">
        <v>14583</v>
      </c>
      <c r="G39" s="147">
        <v>1.1057779799818017</v>
      </c>
    </row>
    <row r="40" spans="1:7">
      <c r="A40" s="144" t="s">
        <v>48</v>
      </c>
      <c r="B40" s="145">
        <v>17047</v>
      </c>
      <c r="C40" s="146">
        <v>0.9385047346399471</v>
      </c>
      <c r="D40" s="145">
        <v>19668</v>
      </c>
      <c r="E40" s="146">
        <v>1.1537513932070158</v>
      </c>
      <c r="F40" s="160">
        <v>20804</v>
      </c>
      <c r="G40" s="147">
        <v>1.0577587960138295</v>
      </c>
    </row>
    <row r="41" spans="1:7">
      <c r="A41" s="144" t="s">
        <v>49</v>
      </c>
      <c r="B41" s="145">
        <v>20457</v>
      </c>
      <c r="C41" s="146">
        <v>0.9546854582788874</v>
      </c>
      <c r="D41" s="145">
        <v>22960</v>
      </c>
      <c r="E41" s="146">
        <v>1.1223542063841228</v>
      </c>
      <c r="F41" s="160">
        <v>24225</v>
      </c>
      <c r="G41" s="147">
        <v>1.055095818815331</v>
      </c>
    </row>
    <row r="42" spans="1:7">
      <c r="A42" s="144" t="s">
        <v>50</v>
      </c>
      <c r="B42" s="145">
        <v>9011</v>
      </c>
      <c r="C42" s="146">
        <v>0.9504271701297331</v>
      </c>
      <c r="D42" s="145">
        <v>10686</v>
      </c>
      <c r="E42" s="146">
        <v>1.1858839196537565</v>
      </c>
      <c r="F42" s="160">
        <v>11137</v>
      </c>
      <c r="G42" s="147">
        <v>1.0422047538835859</v>
      </c>
    </row>
    <row r="43" spans="1:7">
      <c r="A43" s="144" t="s">
        <v>51</v>
      </c>
      <c r="B43" s="145">
        <v>123291</v>
      </c>
      <c r="C43" s="146">
        <v>0.96973391327602076</v>
      </c>
      <c r="D43" s="145">
        <v>149856</v>
      </c>
      <c r="E43" s="146">
        <v>1.2154658490887413</v>
      </c>
      <c r="F43" s="160">
        <v>157136</v>
      </c>
      <c r="G43" s="147">
        <v>1.0485799701046339</v>
      </c>
    </row>
    <row r="44" spans="1:7">
      <c r="A44" s="144" t="s">
        <v>52</v>
      </c>
      <c r="B44" s="145">
        <v>14230</v>
      </c>
      <c r="C44" s="146">
        <v>0.88820922539167346</v>
      </c>
      <c r="D44" s="145">
        <v>16580</v>
      </c>
      <c r="E44" s="146">
        <v>1.1651440618411806</v>
      </c>
      <c r="F44" s="160">
        <v>17766</v>
      </c>
      <c r="G44" s="147">
        <v>1.0715319662243667</v>
      </c>
    </row>
    <row r="45" spans="1:7">
      <c r="A45" s="144" t="s">
        <v>53</v>
      </c>
      <c r="B45" s="145">
        <v>21726</v>
      </c>
      <c r="C45" s="146">
        <v>0.9904266958424508</v>
      </c>
      <c r="D45" s="145">
        <v>25801</v>
      </c>
      <c r="E45" s="146">
        <v>1.1875632882260885</v>
      </c>
      <c r="F45" s="160">
        <v>26199</v>
      </c>
      <c r="G45" s="147">
        <v>1.0154257586915236</v>
      </c>
    </row>
    <row r="46" spans="1:7">
      <c r="A46" s="144" t="s">
        <v>54</v>
      </c>
      <c r="B46" s="145">
        <v>32808</v>
      </c>
      <c r="C46" s="146">
        <v>1.0018321729571271</v>
      </c>
      <c r="D46" s="145">
        <v>35120</v>
      </c>
      <c r="E46" s="146">
        <v>1.0704706169227018</v>
      </c>
      <c r="F46" s="160">
        <v>42071</v>
      </c>
      <c r="G46" s="147">
        <v>1.1979214123006834</v>
      </c>
    </row>
    <row r="47" spans="1:7">
      <c r="A47" s="144" t="s">
        <v>55</v>
      </c>
      <c r="B47" s="145">
        <v>17773</v>
      </c>
      <c r="C47" s="146">
        <v>0.88120382765630423</v>
      </c>
      <c r="D47" s="145">
        <v>20566</v>
      </c>
      <c r="E47" s="146">
        <v>1.1571484836549824</v>
      </c>
      <c r="F47" s="160">
        <v>22193</v>
      </c>
      <c r="G47" s="147">
        <v>1.0791111543323932</v>
      </c>
    </row>
    <row r="48" spans="1:7">
      <c r="A48" s="144" t="s">
        <v>56</v>
      </c>
      <c r="B48" s="145">
        <v>14807</v>
      </c>
      <c r="C48" s="146">
        <v>0.90325138778747027</v>
      </c>
      <c r="D48" s="145">
        <v>16716</v>
      </c>
      <c r="E48" s="146">
        <v>1.1289255082055785</v>
      </c>
      <c r="F48" s="160">
        <v>17764</v>
      </c>
      <c r="G48" s="147">
        <v>1.0626944245034697</v>
      </c>
    </row>
    <row r="49" spans="1:7">
      <c r="A49" s="144" t="s">
        <v>57</v>
      </c>
      <c r="B49" s="145">
        <v>21149</v>
      </c>
      <c r="C49" s="146">
        <v>0.90975179593065769</v>
      </c>
      <c r="D49" s="145">
        <v>23889</v>
      </c>
      <c r="E49" s="146">
        <v>1.1295569530474254</v>
      </c>
      <c r="F49" s="160">
        <v>25752</v>
      </c>
      <c r="G49" s="147">
        <v>1.0779856837875172</v>
      </c>
    </row>
    <row r="50" spans="1:7">
      <c r="A50" s="144" t="s">
        <v>58</v>
      </c>
      <c r="B50" s="145">
        <v>31982</v>
      </c>
      <c r="C50" s="146">
        <v>1.0224751430672336</v>
      </c>
      <c r="D50" s="145">
        <v>39790</v>
      </c>
      <c r="E50" s="146">
        <v>1.2441373272465761</v>
      </c>
      <c r="F50" s="160">
        <v>47169</v>
      </c>
      <c r="G50" s="147">
        <v>1.1854486051771802</v>
      </c>
    </row>
    <row r="51" spans="1:7">
      <c r="A51" s="144" t="s">
        <v>59</v>
      </c>
      <c r="B51" s="148">
        <v>0</v>
      </c>
      <c r="C51" s="149">
        <v>0</v>
      </c>
      <c r="D51" s="148">
        <v>0</v>
      </c>
      <c r="E51" s="146">
        <v>0</v>
      </c>
      <c r="F51" s="160">
        <v>0</v>
      </c>
      <c r="G51" s="147">
        <v>0</v>
      </c>
    </row>
    <row r="52" spans="1:7">
      <c r="A52" s="144" t="s">
        <v>2</v>
      </c>
      <c r="B52" s="111">
        <f>SUM(B4:B51)</f>
        <v>3249593</v>
      </c>
      <c r="C52" s="149">
        <v>1.0120681665007705</v>
      </c>
      <c r="D52" s="111">
        <f>SUM(D4:D51)</f>
        <v>3738380</v>
      </c>
      <c r="E52" s="149">
        <v>1.1504148365656868</v>
      </c>
      <c r="F52" s="160">
        <f>SUM(F4:F51)</f>
        <v>3959468</v>
      </c>
      <c r="G52" s="147">
        <v>1.059140055318079</v>
      </c>
    </row>
  </sheetData>
  <mergeCells count="5">
    <mergeCell ref="D2:E2"/>
    <mergeCell ref="A2:A3"/>
    <mergeCell ref="B2:C2"/>
    <mergeCell ref="F2:G2"/>
    <mergeCell ref="A1:G1"/>
  </mergeCells>
  <phoneticPr fontId="4"/>
  <pageMargins left="0.47244094488188981" right="0.31496062992125984" top="0.39370078740157483" bottom="0.74803149606299213" header="0.31496062992125984" footer="0.31496062992125984"/>
  <pageSetup paperSize="9" scale="10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28" workbookViewId="0">
      <selection activeCell="A28" sqref="A28"/>
    </sheetView>
  </sheetViews>
  <sheetFormatPr defaultRowHeight="13.5"/>
  <cols>
    <col min="1" max="1" width="8.75" style="74" customWidth="1"/>
    <col min="2" max="9" width="7.625" style="74" bestFit="1" customWidth="1"/>
    <col min="10" max="10" width="7.75" style="74" bestFit="1" customWidth="1"/>
    <col min="11" max="16384" width="9" style="74"/>
  </cols>
  <sheetData>
    <row r="1" spans="1:10">
      <c r="A1" s="240" t="s">
        <v>282</v>
      </c>
      <c r="B1" s="240"/>
      <c r="C1" s="240"/>
      <c r="D1" s="240"/>
      <c r="E1" s="240"/>
      <c r="F1" s="240"/>
      <c r="G1" s="240"/>
      <c r="H1" s="240"/>
      <c r="I1" s="240"/>
      <c r="J1" s="240"/>
    </row>
    <row r="2" spans="1:10">
      <c r="A2" s="243" t="s">
        <v>271</v>
      </c>
      <c r="B2" s="245" t="s">
        <v>365</v>
      </c>
      <c r="C2" s="245" t="s">
        <v>366</v>
      </c>
      <c r="D2" s="245" t="s">
        <v>367</v>
      </c>
      <c r="E2" s="245" t="s">
        <v>368</v>
      </c>
      <c r="F2" s="245" t="s">
        <v>369</v>
      </c>
      <c r="G2" s="245" t="s">
        <v>370</v>
      </c>
      <c r="H2" s="241" t="s">
        <v>373</v>
      </c>
      <c r="I2" s="241" t="s">
        <v>374</v>
      </c>
      <c r="J2" s="245" t="s">
        <v>64</v>
      </c>
    </row>
    <row r="3" spans="1:10">
      <c r="A3" s="244"/>
      <c r="B3" s="245"/>
      <c r="C3" s="245"/>
      <c r="D3" s="245"/>
      <c r="E3" s="245"/>
      <c r="F3" s="245"/>
      <c r="G3" s="245"/>
      <c r="H3" s="242"/>
      <c r="I3" s="242"/>
      <c r="J3" s="245"/>
    </row>
    <row r="4" spans="1:10">
      <c r="A4" s="73" t="s">
        <v>128</v>
      </c>
      <c r="B4" s="205">
        <v>19295</v>
      </c>
      <c r="C4" s="206">
        <v>22945</v>
      </c>
      <c r="D4" s="206">
        <v>15466</v>
      </c>
      <c r="E4" s="206">
        <v>14864</v>
      </c>
      <c r="F4" s="206">
        <v>14250</v>
      </c>
      <c r="G4" s="206">
        <v>13891</v>
      </c>
      <c r="H4" s="207">
        <v>5394</v>
      </c>
      <c r="I4" s="206">
        <v>1061</v>
      </c>
      <c r="J4" s="208">
        <f>SUM(B4:I4)</f>
        <v>107166</v>
      </c>
    </row>
    <row r="5" spans="1:10">
      <c r="A5" s="73" t="s">
        <v>13</v>
      </c>
      <c r="B5" s="205">
        <v>2909</v>
      </c>
      <c r="C5" s="206">
        <v>3186</v>
      </c>
      <c r="D5" s="206">
        <v>2139</v>
      </c>
      <c r="E5" s="206">
        <v>1979</v>
      </c>
      <c r="F5" s="206">
        <v>2159</v>
      </c>
      <c r="G5" s="206">
        <v>2130</v>
      </c>
      <c r="H5" s="206">
        <v>753</v>
      </c>
      <c r="I5" s="206">
        <v>141</v>
      </c>
      <c r="J5" s="208">
        <f t="shared" ref="J5:J51" si="0">SUM(B5:I5)</f>
        <v>15396</v>
      </c>
    </row>
    <row r="6" spans="1:10">
      <c r="A6" s="73" t="s">
        <v>14</v>
      </c>
      <c r="B6" s="205">
        <v>3257</v>
      </c>
      <c r="C6" s="206">
        <v>3369</v>
      </c>
      <c r="D6" s="206">
        <v>2270</v>
      </c>
      <c r="E6" s="206">
        <v>2226</v>
      </c>
      <c r="F6" s="206">
        <v>2266</v>
      </c>
      <c r="G6" s="206">
        <v>2270</v>
      </c>
      <c r="H6" s="206">
        <v>797</v>
      </c>
      <c r="I6" s="206">
        <v>160</v>
      </c>
      <c r="J6" s="208">
        <f t="shared" si="0"/>
        <v>16615</v>
      </c>
    </row>
    <row r="7" spans="1:10">
      <c r="A7" s="73" t="s">
        <v>15</v>
      </c>
      <c r="B7" s="205">
        <v>9510</v>
      </c>
      <c r="C7" s="206">
        <v>11465</v>
      </c>
      <c r="D7" s="206">
        <v>7201</v>
      </c>
      <c r="E7" s="206">
        <v>6557</v>
      </c>
      <c r="F7" s="206">
        <v>5841</v>
      </c>
      <c r="G7" s="206">
        <v>5865</v>
      </c>
      <c r="H7" s="206">
        <v>2018</v>
      </c>
      <c r="I7" s="206">
        <v>396</v>
      </c>
      <c r="J7" s="208">
        <f t="shared" si="0"/>
        <v>48853</v>
      </c>
    </row>
    <row r="8" spans="1:10">
      <c r="A8" s="73" t="s">
        <v>16</v>
      </c>
      <c r="B8" s="205">
        <v>2256</v>
      </c>
      <c r="C8" s="206">
        <v>2358</v>
      </c>
      <c r="D8" s="206">
        <v>1485</v>
      </c>
      <c r="E8" s="206">
        <v>1404</v>
      </c>
      <c r="F8" s="206">
        <v>1658</v>
      </c>
      <c r="G8" s="206">
        <v>1741</v>
      </c>
      <c r="H8" s="206">
        <v>606</v>
      </c>
      <c r="I8" s="206">
        <v>108</v>
      </c>
      <c r="J8" s="208">
        <f t="shared" si="0"/>
        <v>11616</v>
      </c>
    </row>
    <row r="9" spans="1:10">
      <c r="A9" s="73" t="s">
        <v>17</v>
      </c>
      <c r="B9" s="205">
        <v>4027</v>
      </c>
      <c r="C9" s="206">
        <v>3697</v>
      </c>
      <c r="D9" s="206">
        <v>2342</v>
      </c>
      <c r="E9" s="206">
        <v>2120</v>
      </c>
      <c r="F9" s="206">
        <v>2346</v>
      </c>
      <c r="G9" s="206">
        <v>2389</v>
      </c>
      <c r="H9" s="206">
        <v>742</v>
      </c>
      <c r="I9" s="206">
        <v>141</v>
      </c>
      <c r="J9" s="208">
        <f t="shared" si="0"/>
        <v>17804</v>
      </c>
    </row>
    <row r="10" spans="1:10">
      <c r="A10" s="73" t="s">
        <v>18</v>
      </c>
      <c r="B10" s="205">
        <v>7394</v>
      </c>
      <c r="C10" s="206">
        <v>6766</v>
      </c>
      <c r="D10" s="206">
        <v>4489</v>
      </c>
      <c r="E10" s="206">
        <v>4238</v>
      </c>
      <c r="F10" s="206">
        <v>4558</v>
      </c>
      <c r="G10" s="206">
        <v>4617</v>
      </c>
      <c r="H10" s="206">
        <v>1524</v>
      </c>
      <c r="I10" s="206">
        <v>284</v>
      </c>
      <c r="J10" s="208">
        <f t="shared" si="0"/>
        <v>33870</v>
      </c>
    </row>
    <row r="11" spans="1:10">
      <c r="A11" s="73" t="s">
        <v>19</v>
      </c>
      <c r="B11" s="205">
        <v>16887</v>
      </c>
      <c r="C11" s="206">
        <v>15084</v>
      </c>
      <c r="D11" s="206">
        <v>9755</v>
      </c>
      <c r="E11" s="206">
        <v>9828</v>
      </c>
      <c r="F11" s="206">
        <v>8849</v>
      </c>
      <c r="G11" s="206">
        <v>8688</v>
      </c>
      <c r="H11" s="206">
        <v>3551</v>
      </c>
      <c r="I11" s="206">
        <v>518</v>
      </c>
      <c r="J11" s="208">
        <f t="shared" si="0"/>
        <v>73160</v>
      </c>
    </row>
    <row r="12" spans="1:10">
      <c r="A12" s="73" t="s">
        <v>20</v>
      </c>
      <c r="B12" s="205">
        <v>9028</v>
      </c>
      <c r="C12" s="206">
        <v>9619</v>
      </c>
      <c r="D12" s="206">
        <v>7148</v>
      </c>
      <c r="E12" s="206">
        <v>6607</v>
      </c>
      <c r="F12" s="206">
        <v>5757</v>
      </c>
      <c r="G12" s="206">
        <v>5514</v>
      </c>
      <c r="H12" s="206">
        <v>2012</v>
      </c>
      <c r="I12" s="206">
        <v>333</v>
      </c>
      <c r="J12" s="208">
        <f t="shared" si="0"/>
        <v>46018</v>
      </c>
    </row>
    <row r="13" spans="1:10">
      <c r="A13" s="73" t="s">
        <v>21</v>
      </c>
      <c r="B13" s="205">
        <v>10626</v>
      </c>
      <c r="C13" s="206">
        <v>9853</v>
      </c>
      <c r="D13" s="206">
        <v>5964</v>
      </c>
      <c r="E13" s="206">
        <v>6000</v>
      </c>
      <c r="F13" s="206">
        <v>5388</v>
      </c>
      <c r="G13" s="206">
        <v>5440</v>
      </c>
      <c r="H13" s="206">
        <v>2062</v>
      </c>
      <c r="I13" s="206">
        <v>306</v>
      </c>
      <c r="J13" s="208">
        <f t="shared" si="0"/>
        <v>45639</v>
      </c>
    </row>
    <row r="14" spans="1:10">
      <c r="A14" s="73" t="s">
        <v>22</v>
      </c>
      <c r="B14" s="209">
        <v>54667</v>
      </c>
      <c r="C14" s="206">
        <v>51492</v>
      </c>
      <c r="D14" s="206">
        <v>33114</v>
      </c>
      <c r="E14" s="206">
        <v>33914</v>
      </c>
      <c r="F14" s="206">
        <v>28280</v>
      </c>
      <c r="G14" s="206">
        <v>24800</v>
      </c>
      <c r="H14" s="206">
        <v>11226</v>
      </c>
      <c r="I14" s="206">
        <v>1706</v>
      </c>
      <c r="J14" s="208">
        <f t="shared" si="0"/>
        <v>239199</v>
      </c>
    </row>
    <row r="15" spans="1:10">
      <c r="A15" s="73" t="s">
        <v>23</v>
      </c>
      <c r="B15" s="207">
        <v>49121</v>
      </c>
      <c r="C15" s="207">
        <v>44349</v>
      </c>
      <c r="D15" s="207">
        <v>30384</v>
      </c>
      <c r="E15" s="207">
        <v>33135</v>
      </c>
      <c r="F15" s="207">
        <v>27395</v>
      </c>
      <c r="G15" s="207">
        <v>26109</v>
      </c>
      <c r="H15" s="207">
        <v>13297</v>
      </c>
      <c r="I15" s="207">
        <v>2133</v>
      </c>
      <c r="J15" s="208">
        <f t="shared" si="0"/>
        <v>225923</v>
      </c>
    </row>
    <row r="16" spans="1:10">
      <c r="A16" s="73" t="s">
        <v>24</v>
      </c>
      <c r="B16" s="207">
        <v>150429</v>
      </c>
      <c r="C16" s="207">
        <v>140795</v>
      </c>
      <c r="D16" s="207">
        <v>121841</v>
      </c>
      <c r="E16" s="207">
        <v>111824</v>
      </c>
      <c r="F16" s="207">
        <v>83769</v>
      </c>
      <c r="G16" s="207">
        <v>59003</v>
      </c>
      <c r="H16" s="207">
        <v>31167</v>
      </c>
      <c r="I16" s="207">
        <v>7262</v>
      </c>
      <c r="J16" s="208">
        <f t="shared" si="0"/>
        <v>706090</v>
      </c>
    </row>
    <row r="17" spans="1:10">
      <c r="A17" s="73" t="s">
        <v>25</v>
      </c>
      <c r="B17" s="207">
        <v>85936</v>
      </c>
      <c r="C17" s="207">
        <v>76354</v>
      </c>
      <c r="D17" s="207">
        <v>54853</v>
      </c>
      <c r="E17" s="207">
        <v>60067</v>
      </c>
      <c r="F17" s="207">
        <v>49476</v>
      </c>
      <c r="G17" s="207">
        <v>39023</v>
      </c>
      <c r="H17" s="207">
        <v>20002</v>
      </c>
      <c r="I17" s="207">
        <v>3789</v>
      </c>
      <c r="J17" s="208">
        <f t="shared" si="0"/>
        <v>389500</v>
      </c>
    </row>
    <row r="18" spans="1:10">
      <c r="A18" s="73" t="s">
        <v>26</v>
      </c>
      <c r="B18" s="205">
        <v>10724</v>
      </c>
      <c r="C18" s="206">
        <v>8848</v>
      </c>
      <c r="D18" s="206">
        <v>5526</v>
      </c>
      <c r="E18" s="206">
        <v>4895</v>
      </c>
      <c r="F18" s="206">
        <v>4910</v>
      </c>
      <c r="G18" s="206">
        <v>5285</v>
      </c>
      <c r="H18" s="206">
        <v>1897</v>
      </c>
      <c r="I18" s="206">
        <v>302</v>
      </c>
      <c r="J18" s="208">
        <f t="shared" si="0"/>
        <v>42387</v>
      </c>
    </row>
    <row r="19" spans="1:10">
      <c r="A19" s="73" t="s">
        <v>27</v>
      </c>
      <c r="B19" s="205">
        <v>4906</v>
      </c>
      <c r="C19" s="206">
        <v>5585</v>
      </c>
      <c r="D19" s="206">
        <v>3650</v>
      </c>
      <c r="E19" s="206">
        <v>3578</v>
      </c>
      <c r="F19" s="206">
        <v>3202</v>
      </c>
      <c r="G19" s="206">
        <v>3247</v>
      </c>
      <c r="H19" s="206">
        <v>1286</v>
      </c>
      <c r="I19" s="206">
        <v>260</v>
      </c>
      <c r="J19" s="208">
        <f t="shared" si="0"/>
        <v>25714</v>
      </c>
    </row>
    <row r="20" spans="1:10">
      <c r="A20" s="73" t="s">
        <v>28</v>
      </c>
      <c r="B20" s="205">
        <v>6693</v>
      </c>
      <c r="C20" s="206">
        <v>7179</v>
      </c>
      <c r="D20" s="206">
        <v>4284</v>
      </c>
      <c r="E20" s="206">
        <v>4086</v>
      </c>
      <c r="F20" s="206">
        <v>3635</v>
      </c>
      <c r="G20" s="206">
        <v>3604</v>
      </c>
      <c r="H20" s="206">
        <v>1385</v>
      </c>
      <c r="I20" s="206">
        <v>290</v>
      </c>
      <c r="J20" s="208">
        <f t="shared" si="0"/>
        <v>31156</v>
      </c>
    </row>
    <row r="21" spans="1:10">
      <c r="A21" s="73" t="s">
        <v>29</v>
      </c>
      <c r="B21" s="205">
        <v>4037</v>
      </c>
      <c r="C21" s="206">
        <v>4442</v>
      </c>
      <c r="D21" s="206">
        <v>2733</v>
      </c>
      <c r="E21" s="206">
        <v>2521</v>
      </c>
      <c r="F21" s="206">
        <v>2432</v>
      </c>
      <c r="G21" s="206">
        <v>2302</v>
      </c>
      <c r="H21" s="206">
        <v>882</v>
      </c>
      <c r="I21" s="206">
        <v>167</v>
      </c>
      <c r="J21" s="208">
        <f t="shared" si="0"/>
        <v>19516</v>
      </c>
    </row>
    <row r="22" spans="1:10">
      <c r="A22" s="73" t="s">
        <v>30</v>
      </c>
      <c r="B22" s="205">
        <v>4380</v>
      </c>
      <c r="C22" s="206">
        <v>4656</v>
      </c>
      <c r="D22" s="206">
        <v>2655</v>
      </c>
      <c r="E22" s="206">
        <v>2692</v>
      </c>
      <c r="F22" s="206">
        <v>2800</v>
      </c>
      <c r="G22" s="206">
        <v>2858</v>
      </c>
      <c r="H22" s="206">
        <v>1158</v>
      </c>
      <c r="I22" s="206">
        <v>204</v>
      </c>
      <c r="J22" s="208">
        <f t="shared" si="0"/>
        <v>21403</v>
      </c>
    </row>
    <row r="23" spans="1:10">
      <c r="A23" s="73" t="s">
        <v>31</v>
      </c>
      <c r="B23" s="205">
        <v>10308</v>
      </c>
      <c r="C23" s="206">
        <v>9474</v>
      </c>
      <c r="D23" s="206">
        <v>6581</v>
      </c>
      <c r="E23" s="206">
        <v>6444</v>
      </c>
      <c r="F23" s="206">
        <v>6191</v>
      </c>
      <c r="G23" s="206">
        <v>6523</v>
      </c>
      <c r="H23" s="206">
        <v>2888</v>
      </c>
      <c r="I23" s="206">
        <v>438</v>
      </c>
      <c r="J23" s="208">
        <f t="shared" si="0"/>
        <v>48847</v>
      </c>
    </row>
    <row r="24" spans="1:10">
      <c r="A24" s="73" t="s">
        <v>32</v>
      </c>
      <c r="B24" s="205">
        <v>11593</v>
      </c>
      <c r="C24" s="206">
        <v>12420</v>
      </c>
      <c r="D24" s="206">
        <v>7435</v>
      </c>
      <c r="E24" s="206">
        <v>7618</v>
      </c>
      <c r="F24" s="206">
        <v>7224</v>
      </c>
      <c r="G24" s="206">
        <v>6620</v>
      </c>
      <c r="H24" s="206">
        <v>2578</v>
      </c>
      <c r="I24" s="206">
        <v>453</v>
      </c>
      <c r="J24" s="208">
        <f t="shared" si="0"/>
        <v>55941</v>
      </c>
    </row>
    <row r="25" spans="1:10">
      <c r="A25" s="73" t="s">
        <v>33</v>
      </c>
      <c r="B25" s="205">
        <v>25172</v>
      </c>
      <c r="C25" s="206">
        <v>19828</v>
      </c>
      <c r="D25" s="206">
        <v>14264</v>
      </c>
      <c r="E25" s="206">
        <v>14018</v>
      </c>
      <c r="F25" s="206">
        <v>12429</v>
      </c>
      <c r="G25" s="206">
        <v>12316</v>
      </c>
      <c r="H25" s="206">
        <v>5301</v>
      </c>
      <c r="I25" s="206">
        <v>934</v>
      </c>
      <c r="J25" s="208">
        <f t="shared" si="0"/>
        <v>104262</v>
      </c>
    </row>
    <row r="26" spans="1:10">
      <c r="A26" s="73" t="s">
        <v>34</v>
      </c>
      <c r="B26" s="205">
        <v>57377</v>
      </c>
      <c r="C26" s="206">
        <v>57044</v>
      </c>
      <c r="D26" s="206">
        <v>38747</v>
      </c>
      <c r="E26" s="206">
        <v>39682</v>
      </c>
      <c r="F26" s="206">
        <v>31654</v>
      </c>
      <c r="G26" s="206">
        <v>25974</v>
      </c>
      <c r="H26" s="206">
        <v>11410</v>
      </c>
      <c r="I26" s="206">
        <v>1924</v>
      </c>
      <c r="J26" s="208">
        <f t="shared" si="0"/>
        <v>263812</v>
      </c>
    </row>
    <row r="27" spans="1:10">
      <c r="A27" s="73" t="s">
        <v>35</v>
      </c>
      <c r="B27" s="205">
        <v>9663</v>
      </c>
      <c r="C27" s="207">
        <v>10961</v>
      </c>
      <c r="D27" s="206">
        <v>6734</v>
      </c>
      <c r="E27" s="206">
        <v>7113</v>
      </c>
      <c r="F27" s="207">
        <v>6209</v>
      </c>
      <c r="G27" s="206">
        <v>6009</v>
      </c>
      <c r="H27" s="206">
        <v>2288</v>
      </c>
      <c r="I27" s="206">
        <v>375</v>
      </c>
      <c r="J27" s="208">
        <f t="shared" si="0"/>
        <v>49352</v>
      </c>
    </row>
    <row r="28" spans="1:10">
      <c r="A28" s="73" t="s">
        <v>36</v>
      </c>
      <c r="B28" s="205">
        <v>11444</v>
      </c>
      <c r="C28" s="207">
        <v>10185</v>
      </c>
      <c r="D28" s="206">
        <v>6266</v>
      </c>
      <c r="E28" s="206">
        <v>6512</v>
      </c>
      <c r="F28" s="207">
        <v>5347</v>
      </c>
      <c r="G28" s="206">
        <v>4609</v>
      </c>
      <c r="H28" s="206">
        <v>1878</v>
      </c>
      <c r="I28" s="206">
        <v>235</v>
      </c>
      <c r="J28" s="208">
        <f t="shared" si="0"/>
        <v>46476</v>
      </c>
    </row>
    <row r="29" spans="1:10">
      <c r="A29" s="73" t="s">
        <v>37</v>
      </c>
      <c r="B29" s="205">
        <v>23858</v>
      </c>
      <c r="C29" s="207">
        <v>21710</v>
      </c>
      <c r="D29" s="206">
        <v>12277</v>
      </c>
      <c r="E29" s="206">
        <v>12942</v>
      </c>
      <c r="F29" s="207">
        <v>10220</v>
      </c>
      <c r="G29" s="206">
        <v>9158</v>
      </c>
      <c r="H29" s="206">
        <v>4607</v>
      </c>
      <c r="I29" s="206">
        <v>852</v>
      </c>
      <c r="J29" s="208">
        <f t="shared" si="0"/>
        <v>95624</v>
      </c>
    </row>
    <row r="30" spans="1:10">
      <c r="A30" s="73" t="s">
        <v>38</v>
      </c>
      <c r="B30" s="205">
        <v>78808</v>
      </c>
      <c r="C30" s="207">
        <v>69220</v>
      </c>
      <c r="D30" s="206">
        <v>46274</v>
      </c>
      <c r="E30" s="206">
        <v>48539</v>
      </c>
      <c r="F30" s="207">
        <v>37045</v>
      </c>
      <c r="G30" s="206">
        <v>30501</v>
      </c>
      <c r="H30" s="206">
        <v>15123</v>
      </c>
      <c r="I30" s="206">
        <v>2818</v>
      </c>
      <c r="J30" s="208">
        <f t="shared" si="0"/>
        <v>328328</v>
      </c>
    </row>
    <row r="31" spans="1:10">
      <c r="A31" s="73" t="s">
        <v>39</v>
      </c>
      <c r="B31" s="207">
        <v>44501</v>
      </c>
      <c r="C31" s="207">
        <v>38757</v>
      </c>
      <c r="D31" s="207">
        <v>24873</v>
      </c>
      <c r="E31" s="207">
        <v>27614</v>
      </c>
      <c r="F31" s="207">
        <v>23921</v>
      </c>
      <c r="G31" s="207">
        <v>21339</v>
      </c>
      <c r="H31" s="207">
        <v>9937</v>
      </c>
      <c r="I31" s="207">
        <v>2022</v>
      </c>
      <c r="J31" s="208">
        <f t="shared" si="0"/>
        <v>192964</v>
      </c>
    </row>
    <row r="32" spans="1:10">
      <c r="A32" s="73" t="s">
        <v>40</v>
      </c>
      <c r="B32" s="205">
        <v>9987</v>
      </c>
      <c r="C32" s="207">
        <v>9469</v>
      </c>
      <c r="D32" s="207">
        <v>5595</v>
      </c>
      <c r="E32" s="206">
        <v>6133</v>
      </c>
      <c r="F32" s="207">
        <v>5637</v>
      </c>
      <c r="G32" s="206">
        <v>5749</v>
      </c>
      <c r="H32" s="206">
        <v>2913</v>
      </c>
      <c r="I32" s="206">
        <v>505</v>
      </c>
      <c r="J32" s="208">
        <f t="shared" si="0"/>
        <v>45988</v>
      </c>
    </row>
    <row r="33" spans="1:10">
      <c r="A33" s="73" t="s">
        <v>41</v>
      </c>
      <c r="B33" s="205">
        <v>4641</v>
      </c>
      <c r="C33" s="207">
        <v>4819</v>
      </c>
      <c r="D33" s="206">
        <v>2798</v>
      </c>
      <c r="E33" s="206">
        <v>2912</v>
      </c>
      <c r="F33" s="207">
        <v>2916</v>
      </c>
      <c r="G33" s="206">
        <v>2706</v>
      </c>
      <c r="H33" s="206">
        <v>1017</v>
      </c>
      <c r="I33" s="206">
        <v>215</v>
      </c>
      <c r="J33" s="208">
        <f t="shared" si="0"/>
        <v>22024</v>
      </c>
    </row>
    <row r="34" spans="1:10">
      <c r="A34" s="73" t="s">
        <v>42</v>
      </c>
      <c r="B34" s="205">
        <v>2099</v>
      </c>
      <c r="C34" s="207">
        <v>2122</v>
      </c>
      <c r="D34" s="206">
        <v>1453</v>
      </c>
      <c r="E34" s="206">
        <v>1364</v>
      </c>
      <c r="F34" s="207">
        <v>1277</v>
      </c>
      <c r="G34" s="206">
        <v>1388</v>
      </c>
      <c r="H34" s="206">
        <v>532</v>
      </c>
      <c r="I34" s="206">
        <v>87</v>
      </c>
      <c r="J34" s="208">
        <f t="shared" si="0"/>
        <v>10322</v>
      </c>
    </row>
    <row r="35" spans="1:10">
      <c r="A35" s="73" t="s">
        <v>43</v>
      </c>
      <c r="B35" s="205">
        <v>1980</v>
      </c>
      <c r="C35" s="207">
        <v>2279</v>
      </c>
      <c r="D35" s="206">
        <v>1453</v>
      </c>
      <c r="E35" s="206">
        <v>1233</v>
      </c>
      <c r="F35" s="207">
        <v>1302</v>
      </c>
      <c r="G35" s="206">
        <v>1400</v>
      </c>
      <c r="H35" s="206">
        <v>552</v>
      </c>
      <c r="I35" s="206">
        <v>117</v>
      </c>
      <c r="J35" s="208">
        <f t="shared" si="0"/>
        <v>10316</v>
      </c>
    </row>
    <row r="36" spans="1:10">
      <c r="A36" s="73" t="s">
        <v>44</v>
      </c>
      <c r="B36" s="205">
        <v>9353</v>
      </c>
      <c r="C36" s="207">
        <v>10371</v>
      </c>
      <c r="D36" s="206">
        <v>6218</v>
      </c>
      <c r="E36" s="206">
        <v>5952</v>
      </c>
      <c r="F36" s="207">
        <v>5204</v>
      </c>
      <c r="G36" s="206">
        <v>5102</v>
      </c>
      <c r="H36" s="206">
        <v>2227</v>
      </c>
      <c r="I36" s="206">
        <v>424</v>
      </c>
      <c r="J36" s="208">
        <f t="shared" si="0"/>
        <v>44851</v>
      </c>
    </row>
    <row r="37" spans="1:10">
      <c r="A37" s="73" t="s">
        <v>45</v>
      </c>
      <c r="B37" s="205">
        <v>16298</v>
      </c>
      <c r="C37" s="207">
        <v>14964</v>
      </c>
      <c r="D37" s="206">
        <v>9364</v>
      </c>
      <c r="E37" s="206">
        <v>9377</v>
      </c>
      <c r="F37" s="207">
        <v>7947</v>
      </c>
      <c r="G37" s="206">
        <v>7904</v>
      </c>
      <c r="H37" s="206">
        <v>3599</v>
      </c>
      <c r="I37" s="206">
        <v>650</v>
      </c>
      <c r="J37" s="208">
        <f t="shared" si="0"/>
        <v>70103</v>
      </c>
    </row>
    <row r="38" spans="1:10">
      <c r="A38" s="73" t="s">
        <v>46</v>
      </c>
      <c r="B38" s="205">
        <v>4983</v>
      </c>
      <c r="C38" s="207">
        <v>5686</v>
      </c>
      <c r="D38" s="206">
        <v>3444</v>
      </c>
      <c r="E38" s="206">
        <v>3579</v>
      </c>
      <c r="F38" s="207">
        <v>3337</v>
      </c>
      <c r="G38" s="206">
        <v>3539</v>
      </c>
      <c r="H38" s="206">
        <v>1558</v>
      </c>
      <c r="I38" s="206">
        <v>308</v>
      </c>
      <c r="J38" s="208">
        <f t="shared" si="0"/>
        <v>26434</v>
      </c>
    </row>
    <row r="39" spans="1:10">
      <c r="A39" s="73" t="s">
        <v>47</v>
      </c>
      <c r="B39" s="205">
        <v>2721</v>
      </c>
      <c r="C39" s="207">
        <v>3168</v>
      </c>
      <c r="D39" s="206">
        <v>2059</v>
      </c>
      <c r="E39" s="206">
        <v>2027</v>
      </c>
      <c r="F39" s="207">
        <v>1861</v>
      </c>
      <c r="G39" s="206">
        <v>1930</v>
      </c>
      <c r="H39" s="206">
        <v>686</v>
      </c>
      <c r="I39" s="206">
        <v>131</v>
      </c>
      <c r="J39" s="208">
        <f t="shared" si="0"/>
        <v>14583</v>
      </c>
    </row>
    <row r="40" spans="1:10">
      <c r="A40" s="73" t="s">
        <v>48</v>
      </c>
      <c r="B40" s="205">
        <v>4025</v>
      </c>
      <c r="C40" s="207">
        <v>4368</v>
      </c>
      <c r="D40" s="206">
        <v>2854</v>
      </c>
      <c r="E40" s="206">
        <v>2978</v>
      </c>
      <c r="F40" s="207">
        <v>2583</v>
      </c>
      <c r="G40" s="206">
        <v>2678</v>
      </c>
      <c r="H40" s="206">
        <v>1096</v>
      </c>
      <c r="I40" s="206">
        <v>222</v>
      </c>
      <c r="J40" s="208">
        <f t="shared" si="0"/>
        <v>20804</v>
      </c>
    </row>
    <row r="41" spans="1:10">
      <c r="A41" s="73" t="s">
        <v>49</v>
      </c>
      <c r="B41" s="205">
        <v>4702</v>
      </c>
      <c r="C41" s="207">
        <v>5140</v>
      </c>
      <c r="D41" s="206">
        <v>3315</v>
      </c>
      <c r="E41" s="206">
        <v>3202</v>
      </c>
      <c r="F41" s="207">
        <v>3189</v>
      </c>
      <c r="G41" s="206">
        <v>3191</v>
      </c>
      <c r="H41" s="206">
        <v>1252</v>
      </c>
      <c r="I41" s="206">
        <v>234</v>
      </c>
      <c r="J41" s="208">
        <f t="shared" si="0"/>
        <v>24225</v>
      </c>
    </row>
    <row r="42" spans="1:10">
      <c r="A42" s="73" t="s">
        <v>50</v>
      </c>
      <c r="B42" s="205">
        <v>2038</v>
      </c>
      <c r="C42" s="207">
        <v>2189</v>
      </c>
      <c r="D42" s="206">
        <v>1497</v>
      </c>
      <c r="E42" s="206">
        <v>1574</v>
      </c>
      <c r="F42" s="207">
        <v>1530</v>
      </c>
      <c r="G42" s="206">
        <v>1539</v>
      </c>
      <c r="H42" s="206">
        <v>639</v>
      </c>
      <c r="I42" s="206">
        <v>131</v>
      </c>
      <c r="J42" s="208">
        <f t="shared" si="0"/>
        <v>11137</v>
      </c>
    </row>
    <row r="43" spans="1:10">
      <c r="A43" s="73" t="s">
        <v>51</v>
      </c>
      <c r="B43" s="207">
        <v>37119</v>
      </c>
      <c r="C43" s="207">
        <v>34701</v>
      </c>
      <c r="D43" s="206">
        <v>22268</v>
      </c>
      <c r="E43" s="206">
        <v>21500</v>
      </c>
      <c r="F43" s="207">
        <v>17368</v>
      </c>
      <c r="G43" s="206">
        <v>16003</v>
      </c>
      <c r="H43" s="206">
        <v>6785</v>
      </c>
      <c r="I43" s="206">
        <v>1392</v>
      </c>
      <c r="J43" s="208">
        <f t="shared" si="0"/>
        <v>157136</v>
      </c>
    </row>
    <row r="44" spans="1:10">
      <c r="A44" s="73" t="s">
        <v>52</v>
      </c>
      <c r="B44" s="205">
        <v>3782</v>
      </c>
      <c r="C44" s="207">
        <v>4010</v>
      </c>
      <c r="D44" s="206">
        <v>2400</v>
      </c>
      <c r="E44" s="206">
        <v>2282</v>
      </c>
      <c r="F44" s="207">
        <v>2192</v>
      </c>
      <c r="G44" s="207">
        <v>2169</v>
      </c>
      <c r="H44" s="206">
        <v>773</v>
      </c>
      <c r="I44" s="206">
        <v>158</v>
      </c>
      <c r="J44" s="208">
        <f t="shared" si="0"/>
        <v>17766</v>
      </c>
    </row>
    <row r="45" spans="1:10">
      <c r="A45" s="73" t="s">
        <v>53</v>
      </c>
      <c r="B45" s="205">
        <v>6695</v>
      </c>
      <c r="C45" s="207">
        <v>5317</v>
      </c>
      <c r="D45" s="206">
        <v>3335</v>
      </c>
      <c r="E45" s="206">
        <v>3076</v>
      </c>
      <c r="F45" s="207">
        <v>3086</v>
      </c>
      <c r="G45" s="207">
        <v>3098</v>
      </c>
      <c r="H45" s="206">
        <v>1265</v>
      </c>
      <c r="I45" s="206">
        <v>327</v>
      </c>
      <c r="J45" s="208">
        <f t="shared" si="0"/>
        <v>26199</v>
      </c>
    </row>
    <row r="46" spans="1:10">
      <c r="A46" s="73" t="s">
        <v>54</v>
      </c>
      <c r="B46" s="205">
        <v>9297</v>
      </c>
      <c r="C46" s="207">
        <v>8754</v>
      </c>
      <c r="D46" s="206">
        <v>5860</v>
      </c>
      <c r="E46" s="206">
        <v>5333</v>
      </c>
      <c r="F46" s="207">
        <v>5271</v>
      </c>
      <c r="G46" s="207">
        <v>5168</v>
      </c>
      <c r="H46" s="206">
        <v>1954</v>
      </c>
      <c r="I46" s="206">
        <v>434</v>
      </c>
      <c r="J46" s="208">
        <f t="shared" si="0"/>
        <v>42071</v>
      </c>
    </row>
    <row r="47" spans="1:10">
      <c r="A47" s="73" t="s">
        <v>55</v>
      </c>
      <c r="B47" s="205">
        <v>5058</v>
      </c>
      <c r="C47" s="207">
        <v>4751</v>
      </c>
      <c r="D47" s="206">
        <v>2854</v>
      </c>
      <c r="E47" s="206">
        <v>2775</v>
      </c>
      <c r="F47" s="207">
        <v>2725</v>
      </c>
      <c r="G47" s="207">
        <v>2715</v>
      </c>
      <c r="H47" s="206">
        <v>1082</v>
      </c>
      <c r="I47" s="206">
        <v>233</v>
      </c>
      <c r="J47" s="208">
        <f t="shared" si="0"/>
        <v>22193</v>
      </c>
    </row>
    <row r="48" spans="1:10">
      <c r="A48" s="73" t="s">
        <v>56</v>
      </c>
      <c r="B48" s="205">
        <v>4114</v>
      </c>
      <c r="C48" s="207">
        <v>3319</v>
      </c>
      <c r="D48" s="206">
        <v>2352</v>
      </c>
      <c r="E48" s="206">
        <v>2129</v>
      </c>
      <c r="F48" s="207">
        <v>2194</v>
      </c>
      <c r="G48" s="207">
        <v>2555</v>
      </c>
      <c r="H48" s="206">
        <v>888</v>
      </c>
      <c r="I48" s="206">
        <v>213</v>
      </c>
      <c r="J48" s="208">
        <f t="shared" si="0"/>
        <v>17764</v>
      </c>
    </row>
    <row r="49" spans="1:10">
      <c r="A49" s="73" t="s">
        <v>57</v>
      </c>
      <c r="B49" s="205">
        <v>4918</v>
      </c>
      <c r="C49" s="207">
        <v>5325</v>
      </c>
      <c r="D49" s="206">
        <v>3803</v>
      </c>
      <c r="E49" s="206">
        <v>3206</v>
      </c>
      <c r="F49" s="207">
        <v>3329</v>
      </c>
      <c r="G49" s="207">
        <v>3581</v>
      </c>
      <c r="H49" s="206">
        <v>1288</v>
      </c>
      <c r="I49" s="206">
        <v>302</v>
      </c>
      <c r="J49" s="208">
        <f t="shared" si="0"/>
        <v>25752</v>
      </c>
    </row>
    <row r="50" spans="1:10">
      <c r="A50" s="73" t="s">
        <v>58</v>
      </c>
      <c r="B50" s="205">
        <v>12151</v>
      </c>
      <c r="C50" s="207">
        <v>8334</v>
      </c>
      <c r="D50" s="210">
        <v>6952</v>
      </c>
      <c r="E50" s="210">
        <v>6710</v>
      </c>
      <c r="F50" s="207">
        <v>5771</v>
      </c>
      <c r="G50" s="207">
        <v>5077</v>
      </c>
      <c r="H50" s="210">
        <v>1716</v>
      </c>
      <c r="I50" s="210">
        <v>458</v>
      </c>
      <c r="J50" s="208">
        <f t="shared" si="0"/>
        <v>47169</v>
      </c>
    </row>
    <row r="51" spans="1:10">
      <c r="A51" s="73" t="s">
        <v>5</v>
      </c>
      <c r="B51" s="207">
        <f t="shared" ref="B51:I51" si="1">SUM(B4:B50)</f>
        <v>874767</v>
      </c>
      <c r="C51" s="207">
        <f t="shared" si="1"/>
        <v>820727</v>
      </c>
      <c r="D51" s="207">
        <f t="shared" si="1"/>
        <v>570624</v>
      </c>
      <c r="E51" s="207">
        <f t="shared" si="1"/>
        <v>570359</v>
      </c>
      <c r="F51" s="207">
        <f t="shared" si="1"/>
        <v>477930</v>
      </c>
      <c r="G51" s="207">
        <f t="shared" si="1"/>
        <v>419317</v>
      </c>
      <c r="H51" s="207">
        <f t="shared" si="1"/>
        <v>189591</v>
      </c>
      <c r="I51" s="207">
        <f t="shared" si="1"/>
        <v>36153</v>
      </c>
      <c r="J51" s="208">
        <f t="shared" si="0"/>
        <v>3959468</v>
      </c>
    </row>
    <row r="52" spans="1:10">
      <c r="A52" s="73" t="s">
        <v>59</v>
      </c>
      <c r="B52" s="211">
        <v>0</v>
      </c>
      <c r="C52" s="211">
        <v>0</v>
      </c>
      <c r="D52" s="211">
        <v>0</v>
      </c>
      <c r="E52" s="211">
        <v>0</v>
      </c>
      <c r="F52" s="211">
        <v>0</v>
      </c>
      <c r="G52" s="211">
        <v>0</v>
      </c>
      <c r="H52" s="211">
        <v>0</v>
      </c>
      <c r="I52" s="211">
        <v>0</v>
      </c>
      <c r="J52" s="212">
        <f t="shared" ref="J52" si="2">SUM(B52:I52)</f>
        <v>0</v>
      </c>
    </row>
    <row r="53" spans="1:10" ht="14.25" customHeight="1">
      <c r="A53" s="100" t="s">
        <v>65</v>
      </c>
      <c r="B53" s="212">
        <f>B51+B52</f>
        <v>874767</v>
      </c>
      <c r="C53" s="212">
        <f t="shared" ref="C53:I53" si="3">C51+C52</f>
        <v>820727</v>
      </c>
      <c r="D53" s="212">
        <f t="shared" si="3"/>
        <v>570624</v>
      </c>
      <c r="E53" s="212">
        <f t="shared" si="3"/>
        <v>570359</v>
      </c>
      <c r="F53" s="212">
        <f t="shared" si="3"/>
        <v>477930</v>
      </c>
      <c r="G53" s="212">
        <f t="shared" si="3"/>
        <v>419317</v>
      </c>
      <c r="H53" s="212">
        <f t="shared" si="3"/>
        <v>189591</v>
      </c>
      <c r="I53" s="212">
        <f t="shared" si="3"/>
        <v>36153</v>
      </c>
      <c r="J53" s="212">
        <f>SUM(J51:J52)</f>
        <v>3959468</v>
      </c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opLeftCell="A31" zoomScaleNormal="100" workbookViewId="0">
      <selection activeCell="A31" sqref="A31:XFD31"/>
    </sheetView>
  </sheetViews>
  <sheetFormatPr defaultColWidth="6" defaultRowHeight="12" customHeight="1"/>
  <cols>
    <col min="1" max="1" width="2.375" style="3" customWidth="1"/>
    <col min="2" max="2" width="6.125" style="3" customWidth="1"/>
    <col min="3" max="3" width="12.125" style="3" customWidth="1"/>
    <col min="4" max="4" width="17.875" style="3" customWidth="1"/>
    <col min="5" max="5" width="18" style="3" customWidth="1"/>
    <col min="6" max="6" width="7.875" style="3" customWidth="1"/>
    <col min="7" max="7" width="8.75" style="3" customWidth="1"/>
    <col min="8" max="8" width="8.375" style="3" customWidth="1"/>
    <col min="9" max="12" width="6" style="3"/>
    <col min="13" max="13" width="14.25" style="3" customWidth="1"/>
    <col min="14" max="14" width="11.75" style="3" customWidth="1"/>
    <col min="15" max="16384" width="6" style="3"/>
  </cols>
  <sheetData>
    <row r="1" spans="1:8" ht="18" customHeight="1">
      <c r="A1" s="247" t="s">
        <v>377</v>
      </c>
      <c r="B1" s="247"/>
      <c r="C1" s="247"/>
      <c r="D1" s="247"/>
      <c r="E1" s="247"/>
      <c r="F1" s="247"/>
      <c r="G1" s="247"/>
    </row>
    <row r="2" spans="1:8" ht="14.45" customHeight="1">
      <c r="A2" s="246" t="s">
        <v>272</v>
      </c>
      <c r="B2" s="246"/>
      <c r="C2" s="246"/>
      <c r="D2" s="202" t="s">
        <v>66</v>
      </c>
      <c r="E2" s="202" t="s">
        <v>67</v>
      </c>
      <c r="F2" s="246" t="s">
        <v>2</v>
      </c>
      <c r="G2" s="246"/>
    </row>
    <row r="3" spans="1:8" ht="14.45" customHeight="1">
      <c r="A3" s="248" t="s">
        <v>68</v>
      </c>
      <c r="B3" s="248"/>
      <c r="C3" s="248"/>
      <c r="D3" s="203">
        <v>203011</v>
      </c>
      <c r="E3" s="203">
        <v>562189</v>
      </c>
      <c r="F3" s="249">
        <f t="shared" ref="F3:F34" si="0">SUM(D3:E3)</f>
        <v>765200</v>
      </c>
      <c r="G3" s="249"/>
      <c r="H3" s="4"/>
    </row>
    <row r="4" spans="1:8" ht="14.45" customHeight="1">
      <c r="A4" s="248" t="s">
        <v>69</v>
      </c>
      <c r="B4" s="248"/>
      <c r="C4" s="248"/>
      <c r="D4" s="203">
        <v>36202</v>
      </c>
      <c r="E4" s="203">
        <v>78488</v>
      </c>
      <c r="F4" s="249">
        <f t="shared" si="0"/>
        <v>114690</v>
      </c>
      <c r="G4" s="249"/>
      <c r="H4" s="4"/>
    </row>
    <row r="5" spans="1:8" ht="14.45" customHeight="1">
      <c r="A5" s="248" t="s">
        <v>70</v>
      </c>
      <c r="B5" s="248"/>
      <c r="C5" s="248"/>
      <c r="D5" s="203">
        <v>41571</v>
      </c>
      <c r="E5" s="203">
        <v>79725</v>
      </c>
      <c r="F5" s="249">
        <f t="shared" si="0"/>
        <v>121296</v>
      </c>
      <c r="G5" s="249"/>
      <c r="H5" s="4"/>
    </row>
    <row r="6" spans="1:8" ht="14.45" customHeight="1">
      <c r="A6" s="248" t="s">
        <v>71</v>
      </c>
      <c r="B6" s="248"/>
      <c r="C6" s="248"/>
      <c r="D6" s="203">
        <v>97855</v>
      </c>
      <c r="E6" s="203">
        <v>259910</v>
      </c>
      <c r="F6" s="249">
        <f t="shared" si="0"/>
        <v>357765</v>
      </c>
      <c r="G6" s="249"/>
      <c r="H6" s="4"/>
    </row>
    <row r="7" spans="1:8" ht="14.45" customHeight="1">
      <c r="A7" s="248" t="s">
        <v>72</v>
      </c>
      <c r="B7" s="248"/>
      <c r="C7" s="248"/>
      <c r="D7" s="203">
        <v>28062</v>
      </c>
      <c r="E7" s="203">
        <v>63473</v>
      </c>
      <c r="F7" s="249">
        <f t="shared" si="0"/>
        <v>91535</v>
      </c>
      <c r="G7" s="249"/>
      <c r="H7" s="4"/>
    </row>
    <row r="8" spans="1:8" ht="14.45" customHeight="1">
      <c r="A8" s="248" t="s">
        <v>73</v>
      </c>
      <c r="B8" s="248"/>
      <c r="C8" s="248"/>
      <c r="D8" s="203">
        <v>45733</v>
      </c>
      <c r="E8" s="203">
        <v>89034</v>
      </c>
      <c r="F8" s="249">
        <f t="shared" si="0"/>
        <v>134767</v>
      </c>
      <c r="G8" s="249"/>
      <c r="H8" s="4"/>
    </row>
    <row r="9" spans="1:8" ht="14.45" customHeight="1">
      <c r="A9" s="248" t="s">
        <v>74</v>
      </c>
      <c r="B9" s="248"/>
      <c r="C9" s="248"/>
      <c r="D9" s="203">
        <v>81331</v>
      </c>
      <c r="E9" s="203">
        <v>178385</v>
      </c>
      <c r="F9" s="249">
        <f t="shared" si="0"/>
        <v>259716</v>
      </c>
      <c r="G9" s="249"/>
      <c r="H9" s="4"/>
    </row>
    <row r="10" spans="1:8" ht="14.45" customHeight="1">
      <c r="A10" s="248" t="s">
        <v>75</v>
      </c>
      <c r="B10" s="248"/>
      <c r="C10" s="248"/>
      <c r="D10" s="203">
        <v>143056</v>
      </c>
      <c r="E10" s="203">
        <v>427384</v>
      </c>
      <c r="F10" s="249">
        <f t="shared" si="0"/>
        <v>570440</v>
      </c>
      <c r="G10" s="249"/>
      <c r="H10" s="4"/>
    </row>
    <row r="11" spans="1:8" ht="14.45" customHeight="1">
      <c r="A11" s="248" t="s">
        <v>76</v>
      </c>
      <c r="B11" s="248"/>
      <c r="C11" s="248"/>
      <c r="D11" s="203">
        <v>94752</v>
      </c>
      <c r="E11" s="203">
        <v>260265</v>
      </c>
      <c r="F11" s="249">
        <f t="shared" si="0"/>
        <v>355017</v>
      </c>
      <c r="G11" s="249"/>
      <c r="H11" s="4"/>
    </row>
    <row r="12" spans="1:8" ht="14.45" customHeight="1">
      <c r="A12" s="248" t="s">
        <v>77</v>
      </c>
      <c r="B12" s="248"/>
      <c r="C12" s="248"/>
      <c r="D12" s="203">
        <v>92208</v>
      </c>
      <c r="E12" s="203">
        <v>256377</v>
      </c>
      <c r="F12" s="249">
        <f t="shared" si="0"/>
        <v>348585</v>
      </c>
      <c r="G12" s="249"/>
      <c r="H12" s="4"/>
    </row>
    <row r="13" spans="1:8" ht="14.45" customHeight="1">
      <c r="A13" s="248" t="s">
        <v>78</v>
      </c>
      <c r="B13" s="248"/>
      <c r="C13" s="248"/>
      <c r="D13" s="203">
        <v>215508</v>
      </c>
      <c r="E13" s="203">
        <v>691522</v>
      </c>
      <c r="F13" s="249">
        <f t="shared" si="0"/>
        <v>907030</v>
      </c>
      <c r="G13" s="249"/>
      <c r="H13" s="4"/>
    </row>
    <row r="14" spans="1:8" ht="14.45" customHeight="1">
      <c r="A14" s="248" t="s">
        <v>79</v>
      </c>
      <c r="B14" s="248"/>
      <c r="C14" s="248"/>
      <c r="D14" s="203">
        <v>134559</v>
      </c>
      <c r="E14" s="203">
        <v>399990</v>
      </c>
      <c r="F14" s="249">
        <f>SUM(D14:E14)</f>
        <v>534549</v>
      </c>
      <c r="G14" s="249"/>
      <c r="H14" s="4"/>
    </row>
    <row r="15" spans="1:8" ht="14.45" customHeight="1">
      <c r="A15" s="248" t="s">
        <v>80</v>
      </c>
      <c r="B15" s="248"/>
      <c r="C15" s="248"/>
      <c r="D15" s="203">
        <v>90998</v>
      </c>
      <c r="E15" s="203">
        <v>240497</v>
      </c>
      <c r="F15" s="249">
        <f t="shared" si="0"/>
        <v>331495</v>
      </c>
      <c r="G15" s="249"/>
      <c r="H15" s="4"/>
    </row>
    <row r="16" spans="1:8" ht="14.45" customHeight="1">
      <c r="A16" s="248" t="s">
        <v>81</v>
      </c>
      <c r="B16" s="248"/>
      <c r="C16" s="248"/>
      <c r="D16" s="203">
        <v>253450</v>
      </c>
      <c r="E16" s="203">
        <v>897880</v>
      </c>
      <c r="F16" s="249">
        <f t="shared" si="0"/>
        <v>1151330</v>
      </c>
      <c r="G16" s="249"/>
      <c r="H16" s="4"/>
    </row>
    <row r="17" spans="1:8" ht="14.45" customHeight="1">
      <c r="A17" s="248" t="s">
        <v>82</v>
      </c>
      <c r="B17" s="248"/>
      <c r="C17" s="248"/>
      <c r="D17" s="203">
        <v>117204</v>
      </c>
      <c r="E17" s="203">
        <v>432827</v>
      </c>
      <c r="F17" s="249">
        <f t="shared" si="0"/>
        <v>550031</v>
      </c>
      <c r="G17" s="249"/>
      <c r="H17" s="4"/>
    </row>
    <row r="18" spans="1:8" ht="14.45" customHeight="1">
      <c r="A18" s="248" t="s">
        <v>83</v>
      </c>
      <c r="B18" s="248"/>
      <c r="C18" s="248"/>
      <c r="D18" s="203">
        <v>287018</v>
      </c>
      <c r="E18" s="203">
        <v>1177005</v>
      </c>
      <c r="F18" s="249">
        <f t="shared" si="0"/>
        <v>1464023</v>
      </c>
      <c r="G18" s="249"/>
      <c r="H18" s="4"/>
    </row>
    <row r="19" spans="1:8" ht="14.45" customHeight="1">
      <c r="A19" s="248" t="s">
        <v>84</v>
      </c>
      <c r="B19" s="248"/>
      <c r="C19" s="248"/>
      <c r="D19" s="203">
        <v>370777</v>
      </c>
      <c r="E19" s="203">
        <v>1598439</v>
      </c>
      <c r="F19" s="249">
        <f t="shared" si="0"/>
        <v>1969216</v>
      </c>
      <c r="G19" s="249"/>
      <c r="H19" s="4"/>
    </row>
    <row r="20" spans="1:8" ht="14.45" customHeight="1">
      <c r="A20" s="248" t="s">
        <v>85</v>
      </c>
      <c r="B20" s="248"/>
      <c r="C20" s="248"/>
      <c r="D20" s="203">
        <v>213366</v>
      </c>
      <c r="E20" s="203">
        <v>628774</v>
      </c>
      <c r="F20" s="249">
        <f t="shared" si="0"/>
        <v>842140</v>
      </c>
      <c r="G20" s="249"/>
      <c r="H20" s="4"/>
    </row>
    <row r="21" spans="1:8" ht="14.45" customHeight="1">
      <c r="A21" s="248" t="s">
        <v>86</v>
      </c>
      <c r="B21" s="248"/>
      <c r="C21" s="248"/>
      <c r="D21" s="203">
        <v>158440</v>
      </c>
      <c r="E21" s="203">
        <v>495066</v>
      </c>
      <c r="F21" s="249">
        <f t="shared" si="0"/>
        <v>653506</v>
      </c>
      <c r="G21" s="249"/>
      <c r="H21" s="4"/>
    </row>
    <row r="22" spans="1:8" ht="14.45" customHeight="1">
      <c r="A22" s="248" t="s">
        <v>87</v>
      </c>
      <c r="B22" s="248"/>
      <c r="C22" s="248"/>
      <c r="D22" s="203">
        <v>327011</v>
      </c>
      <c r="E22" s="203">
        <v>1169872</v>
      </c>
      <c r="F22" s="249">
        <f t="shared" si="0"/>
        <v>1496883</v>
      </c>
      <c r="G22" s="249"/>
      <c r="H22" s="4"/>
    </row>
    <row r="23" spans="1:8" ht="14.45" customHeight="1">
      <c r="A23" s="248" t="s">
        <v>88</v>
      </c>
      <c r="B23" s="248"/>
      <c r="C23" s="248"/>
      <c r="D23" s="203">
        <v>157600</v>
      </c>
      <c r="E23" s="203">
        <v>551584</v>
      </c>
      <c r="F23" s="249">
        <f t="shared" si="0"/>
        <v>709184</v>
      </c>
      <c r="G23" s="249"/>
      <c r="H23" s="4"/>
    </row>
    <row r="24" spans="1:8" ht="14.45" customHeight="1">
      <c r="A24" s="248" t="s">
        <v>89</v>
      </c>
      <c r="B24" s="248"/>
      <c r="C24" s="248"/>
      <c r="D24" s="203">
        <v>134352</v>
      </c>
      <c r="E24" s="203">
        <v>547189</v>
      </c>
      <c r="F24" s="249">
        <f t="shared" si="0"/>
        <v>681541</v>
      </c>
      <c r="G24" s="249"/>
      <c r="H24" s="4"/>
    </row>
    <row r="25" spans="1:8" ht="14.45" customHeight="1">
      <c r="A25" s="248" t="s">
        <v>90</v>
      </c>
      <c r="B25" s="248"/>
      <c r="C25" s="248"/>
      <c r="D25" s="203">
        <v>103561</v>
      </c>
      <c r="E25" s="203">
        <v>219576</v>
      </c>
      <c r="F25" s="249">
        <f t="shared" si="0"/>
        <v>323137</v>
      </c>
      <c r="G25" s="249"/>
      <c r="H25" s="4"/>
    </row>
    <row r="26" spans="1:8" ht="14.45" customHeight="1">
      <c r="A26" s="248" t="s">
        <v>91</v>
      </c>
      <c r="B26" s="248"/>
      <c r="C26" s="248"/>
      <c r="D26" s="203">
        <v>50869</v>
      </c>
      <c r="E26" s="203">
        <v>139942</v>
      </c>
      <c r="F26" s="249">
        <f t="shared" si="0"/>
        <v>190811</v>
      </c>
      <c r="G26" s="249"/>
      <c r="H26" s="4"/>
    </row>
    <row r="27" spans="1:8" ht="14.45" customHeight="1">
      <c r="A27" s="248" t="s">
        <v>92</v>
      </c>
      <c r="B27" s="248"/>
      <c r="C27" s="248"/>
      <c r="D27" s="203">
        <v>61063</v>
      </c>
      <c r="E27" s="203">
        <v>160402</v>
      </c>
      <c r="F27" s="249">
        <f t="shared" si="0"/>
        <v>221465</v>
      </c>
      <c r="G27" s="249"/>
      <c r="H27" s="4"/>
    </row>
    <row r="28" spans="1:8" ht="14.45" customHeight="1">
      <c r="A28" s="248" t="s">
        <v>93</v>
      </c>
      <c r="B28" s="248"/>
      <c r="C28" s="248"/>
      <c r="D28" s="203">
        <v>38428</v>
      </c>
      <c r="E28" s="203">
        <v>104159</v>
      </c>
      <c r="F28" s="249">
        <f t="shared" si="0"/>
        <v>142587</v>
      </c>
      <c r="G28" s="249"/>
      <c r="H28" s="4"/>
    </row>
    <row r="29" spans="1:8" ht="14.45" customHeight="1">
      <c r="A29" s="248" t="s">
        <v>94</v>
      </c>
      <c r="B29" s="248"/>
      <c r="C29" s="248"/>
      <c r="D29" s="203">
        <v>39659</v>
      </c>
      <c r="E29" s="203">
        <v>124780</v>
      </c>
      <c r="F29" s="249">
        <f t="shared" si="0"/>
        <v>164439</v>
      </c>
      <c r="G29" s="249"/>
      <c r="H29" s="4"/>
    </row>
    <row r="30" spans="1:8" ht="14.45" customHeight="1">
      <c r="A30" s="248" t="s">
        <v>95</v>
      </c>
      <c r="B30" s="248"/>
      <c r="C30" s="248"/>
      <c r="D30" s="203">
        <v>91965</v>
      </c>
      <c r="E30" s="203">
        <v>274301</v>
      </c>
      <c r="F30" s="249">
        <f t="shared" si="0"/>
        <v>366266</v>
      </c>
      <c r="G30" s="249"/>
      <c r="H30" s="4"/>
    </row>
    <row r="31" spans="1:8" ht="14.45" customHeight="1">
      <c r="A31" s="248" t="s">
        <v>96</v>
      </c>
      <c r="B31" s="248"/>
      <c r="C31" s="248"/>
      <c r="D31" s="203">
        <v>100040</v>
      </c>
      <c r="E31" s="203">
        <v>337444</v>
      </c>
      <c r="F31" s="249">
        <f t="shared" si="0"/>
        <v>437484</v>
      </c>
      <c r="G31" s="249"/>
      <c r="H31" s="4"/>
    </row>
    <row r="32" spans="1:8" ht="14.45" customHeight="1">
      <c r="A32" s="248" t="s">
        <v>97</v>
      </c>
      <c r="B32" s="248"/>
      <c r="C32" s="248"/>
      <c r="D32" s="203">
        <v>206564</v>
      </c>
      <c r="E32" s="203">
        <v>580561</v>
      </c>
      <c r="F32" s="249">
        <f t="shared" si="0"/>
        <v>787125</v>
      </c>
      <c r="G32" s="249"/>
      <c r="H32" s="4"/>
    </row>
    <row r="33" spans="1:8" ht="14.45" customHeight="1">
      <c r="A33" s="248" t="s">
        <v>98</v>
      </c>
      <c r="B33" s="248"/>
      <c r="C33" s="248"/>
      <c r="D33" s="203">
        <v>363764</v>
      </c>
      <c r="E33" s="203">
        <v>1296312</v>
      </c>
      <c r="F33" s="249">
        <f t="shared" si="0"/>
        <v>1660076</v>
      </c>
      <c r="G33" s="249"/>
      <c r="H33" s="4"/>
    </row>
    <row r="34" spans="1:8" ht="14.45" customHeight="1">
      <c r="A34" s="248" t="s">
        <v>99</v>
      </c>
      <c r="B34" s="248"/>
      <c r="C34" s="248"/>
      <c r="D34" s="203">
        <v>72317</v>
      </c>
      <c r="E34" s="203">
        <v>252992</v>
      </c>
      <c r="F34" s="249">
        <f t="shared" si="0"/>
        <v>325309</v>
      </c>
      <c r="G34" s="249"/>
      <c r="H34" s="4"/>
    </row>
    <row r="35" spans="1:8" ht="14.45" customHeight="1">
      <c r="A35" s="248" t="s">
        <v>100</v>
      </c>
      <c r="B35" s="248"/>
      <c r="C35" s="248"/>
      <c r="D35" s="203">
        <v>91472</v>
      </c>
      <c r="E35" s="203">
        <v>284691</v>
      </c>
      <c r="F35" s="249">
        <f t="shared" ref="F35:F62" si="1">SUM(D35:E35)</f>
        <v>376163</v>
      </c>
      <c r="G35" s="249"/>
      <c r="H35" s="4"/>
    </row>
    <row r="36" spans="1:8" ht="14.45" customHeight="1">
      <c r="A36" s="248" t="s">
        <v>101</v>
      </c>
      <c r="B36" s="248"/>
      <c r="C36" s="248"/>
      <c r="D36" s="203">
        <v>88338</v>
      </c>
      <c r="E36" s="203">
        <v>257659</v>
      </c>
      <c r="F36" s="249">
        <f t="shared" si="1"/>
        <v>345997</v>
      </c>
      <c r="G36" s="249"/>
      <c r="H36" s="4"/>
    </row>
    <row r="37" spans="1:8" ht="14.45" customHeight="1">
      <c r="A37" s="248" t="s">
        <v>102</v>
      </c>
      <c r="B37" s="248"/>
      <c r="C37" s="248"/>
      <c r="D37" s="203">
        <v>173055</v>
      </c>
      <c r="E37" s="203">
        <v>508835</v>
      </c>
      <c r="F37" s="249">
        <f t="shared" si="1"/>
        <v>681890</v>
      </c>
      <c r="G37" s="249"/>
      <c r="H37" s="4"/>
    </row>
    <row r="38" spans="1:8" ht="14.45" customHeight="1">
      <c r="A38" s="248" t="s">
        <v>103</v>
      </c>
      <c r="B38" s="248"/>
      <c r="C38" s="248"/>
      <c r="D38" s="203">
        <v>473007</v>
      </c>
      <c r="E38" s="203">
        <v>1295349</v>
      </c>
      <c r="F38" s="249">
        <f t="shared" si="1"/>
        <v>1768356</v>
      </c>
      <c r="G38" s="249"/>
      <c r="H38" s="4"/>
    </row>
    <row r="39" spans="1:8" ht="14.45" customHeight="1">
      <c r="A39" s="248" t="s">
        <v>104</v>
      </c>
      <c r="B39" s="248"/>
      <c r="C39" s="248"/>
      <c r="D39" s="203">
        <v>45589</v>
      </c>
      <c r="E39" s="203">
        <v>348535</v>
      </c>
      <c r="F39" s="249">
        <f t="shared" si="1"/>
        <v>394124</v>
      </c>
      <c r="G39" s="249"/>
      <c r="H39" s="4"/>
    </row>
    <row r="40" spans="1:8" ht="14.45" customHeight="1">
      <c r="A40" s="248" t="s">
        <v>105</v>
      </c>
      <c r="B40" s="248"/>
      <c r="C40" s="248"/>
      <c r="D40" s="203">
        <v>42946</v>
      </c>
      <c r="E40" s="203">
        <v>132979</v>
      </c>
      <c r="F40" s="249">
        <f t="shared" si="1"/>
        <v>175925</v>
      </c>
      <c r="G40" s="249"/>
      <c r="H40" s="4"/>
    </row>
    <row r="41" spans="1:8" ht="14.45" customHeight="1">
      <c r="A41" s="248" t="s">
        <v>106</v>
      </c>
      <c r="B41" s="248"/>
      <c r="C41" s="248"/>
      <c r="D41" s="203">
        <v>245030</v>
      </c>
      <c r="E41" s="203">
        <v>814514</v>
      </c>
      <c r="F41" s="249">
        <f t="shared" si="1"/>
        <v>1059544</v>
      </c>
      <c r="G41" s="249"/>
      <c r="H41" s="4"/>
    </row>
    <row r="42" spans="1:8" ht="14.45" customHeight="1">
      <c r="A42" s="248" t="s">
        <v>107</v>
      </c>
      <c r="B42" s="248"/>
      <c r="C42" s="248"/>
      <c r="D42" s="203">
        <v>90477</v>
      </c>
      <c r="E42" s="203">
        <v>283573</v>
      </c>
      <c r="F42" s="249">
        <f t="shared" si="1"/>
        <v>374050</v>
      </c>
      <c r="G42" s="249"/>
      <c r="H42" s="4"/>
    </row>
    <row r="43" spans="1:8" ht="14.45" customHeight="1">
      <c r="A43" s="248" t="s">
        <v>108</v>
      </c>
      <c r="B43" s="248"/>
      <c r="C43" s="248"/>
      <c r="D43" s="203">
        <v>81621</v>
      </c>
      <c r="E43" s="203">
        <v>264880</v>
      </c>
      <c r="F43" s="249">
        <f t="shared" si="1"/>
        <v>346501</v>
      </c>
      <c r="G43" s="249"/>
      <c r="H43" s="4"/>
    </row>
    <row r="44" spans="1:8" ht="14.45" customHeight="1">
      <c r="A44" s="248" t="s">
        <v>109</v>
      </c>
      <c r="B44" s="248"/>
      <c r="C44" s="248"/>
      <c r="D44" s="203">
        <v>42278</v>
      </c>
      <c r="E44" s="203">
        <v>128379</v>
      </c>
      <c r="F44" s="249">
        <f t="shared" si="1"/>
        <v>170657</v>
      </c>
      <c r="G44" s="249"/>
      <c r="H44" s="4"/>
    </row>
    <row r="45" spans="1:8" ht="14.45" customHeight="1">
      <c r="A45" s="248" t="s">
        <v>110</v>
      </c>
      <c r="B45" s="248"/>
      <c r="C45" s="248"/>
      <c r="D45" s="203">
        <v>24829</v>
      </c>
      <c r="E45" s="203">
        <v>53402</v>
      </c>
      <c r="F45" s="249">
        <f t="shared" si="1"/>
        <v>78231</v>
      </c>
      <c r="G45" s="249"/>
      <c r="H45" s="4"/>
    </row>
    <row r="46" spans="1:8" ht="14.45" customHeight="1">
      <c r="A46" s="248" t="s">
        <v>111</v>
      </c>
      <c r="B46" s="248"/>
      <c r="C46" s="248"/>
      <c r="D46" s="203">
        <v>24486</v>
      </c>
      <c r="E46" s="203">
        <v>50089</v>
      </c>
      <c r="F46" s="249">
        <f t="shared" si="1"/>
        <v>74575</v>
      </c>
      <c r="G46" s="249"/>
      <c r="H46" s="4"/>
    </row>
    <row r="47" spans="1:8" ht="14.45" customHeight="1">
      <c r="A47" s="248" t="s">
        <v>112</v>
      </c>
      <c r="B47" s="248"/>
      <c r="C47" s="248"/>
      <c r="D47" s="203">
        <v>88267</v>
      </c>
      <c r="E47" s="203">
        <v>238238</v>
      </c>
      <c r="F47" s="249">
        <f t="shared" si="1"/>
        <v>326505</v>
      </c>
      <c r="G47" s="249"/>
      <c r="H47" s="4"/>
    </row>
    <row r="48" spans="1:8" ht="14.45" customHeight="1">
      <c r="A48" s="248" t="s">
        <v>113</v>
      </c>
      <c r="B48" s="248"/>
      <c r="C48" s="248"/>
      <c r="D48" s="203">
        <v>142704</v>
      </c>
      <c r="E48" s="203">
        <v>388645</v>
      </c>
      <c r="F48" s="249">
        <f t="shared" si="1"/>
        <v>531349</v>
      </c>
      <c r="G48" s="249"/>
      <c r="H48" s="4"/>
    </row>
    <row r="49" spans="1:8" ht="14.45" customHeight="1">
      <c r="A49" s="248" t="s">
        <v>114</v>
      </c>
      <c r="B49" s="248"/>
      <c r="C49" s="248"/>
      <c r="D49" s="203">
        <v>53600</v>
      </c>
      <c r="E49" s="203">
        <v>160280</v>
      </c>
      <c r="F49" s="249">
        <f t="shared" si="1"/>
        <v>213880</v>
      </c>
      <c r="G49" s="249"/>
      <c r="H49" s="4"/>
    </row>
    <row r="50" spans="1:8" ht="14.45" customHeight="1">
      <c r="A50" s="248" t="s">
        <v>115</v>
      </c>
      <c r="B50" s="248"/>
      <c r="C50" s="248"/>
      <c r="D50" s="203">
        <v>28182</v>
      </c>
      <c r="E50" s="203">
        <v>84162</v>
      </c>
      <c r="F50" s="249">
        <f t="shared" si="1"/>
        <v>112344</v>
      </c>
      <c r="G50" s="249"/>
      <c r="H50" s="4"/>
    </row>
    <row r="51" spans="1:8" ht="14.45" customHeight="1">
      <c r="A51" s="248" t="s">
        <v>116</v>
      </c>
      <c r="B51" s="248"/>
      <c r="C51" s="248"/>
      <c r="D51" s="203">
        <v>38157</v>
      </c>
      <c r="E51" s="203">
        <v>122861</v>
      </c>
      <c r="F51" s="249">
        <f t="shared" si="1"/>
        <v>161018</v>
      </c>
      <c r="G51" s="249"/>
      <c r="H51" s="4"/>
    </row>
    <row r="52" spans="1:8" ht="14.45" customHeight="1">
      <c r="A52" s="248" t="s">
        <v>117</v>
      </c>
      <c r="B52" s="248"/>
      <c r="C52" s="248"/>
      <c r="D52" s="203">
        <v>50545</v>
      </c>
      <c r="E52" s="203">
        <v>133448</v>
      </c>
      <c r="F52" s="249">
        <f t="shared" si="1"/>
        <v>183993</v>
      </c>
      <c r="G52" s="249"/>
      <c r="H52" s="4"/>
    </row>
    <row r="53" spans="1:8" ht="14.45" customHeight="1">
      <c r="A53" s="248" t="s">
        <v>118</v>
      </c>
      <c r="B53" s="248"/>
      <c r="C53" s="248"/>
      <c r="D53" s="203">
        <v>21744</v>
      </c>
      <c r="E53" s="203">
        <v>62605</v>
      </c>
      <c r="F53" s="249">
        <f t="shared" si="1"/>
        <v>84349</v>
      </c>
      <c r="G53" s="249"/>
      <c r="H53" s="4"/>
    </row>
    <row r="54" spans="1:8" ht="14.45" customHeight="1">
      <c r="A54" s="248" t="s">
        <v>119</v>
      </c>
      <c r="B54" s="248"/>
      <c r="C54" s="248"/>
      <c r="D54" s="203">
        <v>232432</v>
      </c>
      <c r="E54" s="203">
        <v>673151</v>
      </c>
      <c r="F54" s="249">
        <f t="shared" si="1"/>
        <v>905583</v>
      </c>
      <c r="G54" s="249"/>
      <c r="H54" s="4"/>
    </row>
    <row r="55" spans="1:8" ht="14.45" customHeight="1">
      <c r="A55" s="248" t="s">
        <v>120</v>
      </c>
      <c r="B55" s="248"/>
      <c r="C55" s="248"/>
      <c r="D55" s="203">
        <v>61075</v>
      </c>
      <c r="E55" s="203">
        <v>195171</v>
      </c>
      <c r="F55" s="249">
        <f t="shared" si="1"/>
        <v>256246</v>
      </c>
      <c r="G55" s="249"/>
      <c r="H55" s="4"/>
    </row>
    <row r="56" spans="1:8" ht="14.45" customHeight="1">
      <c r="A56" s="248" t="s">
        <v>121</v>
      </c>
      <c r="B56" s="248"/>
      <c r="C56" s="248"/>
      <c r="D56" s="203">
        <v>39346</v>
      </c>
      <c r="E56" s="203">
        <v>93077</v>
      </c>
      <c r="F56" s="249">
        <f t="shared" si="1"/>
        <v>132423</v>
      </c>
      <c r="G56" s="249"/>
      <c r="H56" s="4"/>
    </row>
    <row r="57" spans="1:8" ht="14.45" customHeight="1">
      <c r="A57" s="248" t="s">
        <v>122</v>
      </c>
      <c r="B57" s="248"/>
      <c r="C57" s="248"/>
      <c r="D57" s="203">
        <v>62239</v>
      </c>
      <c r="E57" s="203">
        <v>121324</v>
      </c>
      <c r="F57" s="249">
        <f t="shared" si="1"/>
        <v>183563</v>
      </c>
      <c r="G57" s="249"/>
      <c r="H57" s="4"/>
    </row>
    <row r="58" spans="1:8" ht="14.45" customHeight="1">
      <c r="A58" s="248" t="s">
        <v>123</v>
      </c>
      <c r="B58" s="248"/>
      <c r="C58" s="248"/>
      <c r="D58" s="203">
        <v>85398</v>
      </c>
      <c r="E58" s="203">
        <v>194309</v>
      </c>
      <c r="F58" s="249">
        <f t="shared" si="1"/>
        <v>279707</v>
      </c>
      <c r="G58" s="249"/>
      <c r="H58" s="4"/>
    </row>
    <row r="59" spans="1:8" ht="14.45" customHeight="1">
      <c r="A59" s="248" t="s">
        <v>124</v>
      </c>
      <c r="B59" s="248"/>
      <c r="C59" s="248"/>
      <c r="D59" s="203">
        <v>50199</v>
      </c>
      <c r="E59" s="203">
        <v>114718</v>
      </c>
      <c r="F59" s="249">
        <f t="shared" si="1"/>
        <v>164917</v>
      </c>
      <c r="G59" s="249"/>
      <c r="H59" s="4"/>
    </row>
    <row r="60" spans="1:8" ht="14.45" customHeight="1">
      <c r="A60" s="248" t="s">
        <v>125</v>
      </c>
      <c r="B60" s="248"/>
      <c r="C60" s="248"/>
      <c r="D60" s="203">
        <v>40543</v>
      </c>
      <c r="E60" s="203">
        <v>88931</v>
      </c>
      <c r="F60" s="249">
        <f t="shared" si="1"/>
        <v>129474</v>
      </c>
      <c r="G60" s="249"/>
      <c r="H60" s="4"/>
    </row>
    <row r="61" spans="1:8" ht="14.45" customHeight="1">
      <c r="A61" s="248" t="s">
        <v>126</v>
      </c>
      <c r="B61" s="248"/>
      <c r="C61" s="248"/>
      <c r="D61" s="203">
        <v>58650</v>
      </c>
      <c r="E61" s="203">
        <v>130162</v>
      </c>
      <c r="F61" s="249">
        <f t="shared" si="1"/>
        <v>188812</v>
      </c>
      <c r="G61" s="249"/>
      <c r="H61" s="4"/>
    </row>
    <row r="62" spans="1:8" ht="14.45" customHeight="1">
      <c r="A62" s="248" t="s">
        <v>127</v>
      </c>
      <c r="B62" s="248"/>
      <c r="C62" s="248"/>
      <c r="D62" s="203">
        <v>81550</v>
      </c>
      <c r="E62" s="203">
        <v>184254</v>
      </c>
      <c r="F62" s="249">
        <f t="shared" si="1"/>
        <v>265804</v>
      </c>
      <c r="G62" s="249"/>
      <c r="H62" s="4"/>
    </row>
    <row r="63" spans="1:8" ht="14.45" customHeight="1">
      <c r="A63" s="257" t="s">
        <v>283</v>
      </c>
      <c r="B63" s="258"/>
      <c r="C63" s="259"/>
      <c r="D63" s="203">
        <f>SUM(D3:D62)</f>
        <v>7010053</v>
      </c>
      <c r="E63" s="203">
        <f>SUM(E3:E62)</f>
        <v>21984565</v>
      </c>
      <c r="F63" s="260">
        <f t="shared" ref="F63" si="2">SUM(F3:F62)</f>
        <v>28994618</v>
      </c>
      <c r="G63" s="261"/>
      <c r="H63" s="4"/>
    </row>
    <row r="64" spans="1:8" ht="14.45" customHeight="1">
      <c r="A64" s="248" t="s">
        <v>325</v>
      </c>
      <c r="B64" s="248"/>
      <c r="C64" s="248"/>
      <c r="D64" s="204">
        <v>224080</v>
      </c>
      <c r="E64" s="204">
        <v>504014</v>
      </c>
      <c r="F64" s="252">
        <f>SUM(D64:E64)</f>
        <v>728094</v>
      </c>
      <c r="G64" s="252"/>
      <c r="H64" s="4"/>
    </row>
    <row r="65" spans="1:8" ht="14.45" customHeight="1">
      <c r="A65" s="246" t="s">
        <v>2</v>
      </c>
      <c r="B65" s="246"/>
      <c r="C65" s="246"/>
      <c r="D65" s="204">
        <f>SUM(D63:D64)</f>
        <v>7234133</v>
      </c>
      <c r="E65" s="204">
        <f>SUM(E63:E64)</f>
        <v>22488579</v>
      </c>
      <c r="F65" s="253">
        <f>SUM(D65:E65)</f>
        <v>29722712</v>
      </c>
      <c r="G65" s="254"/>
    </row>
    <row r="66" spans="1:8" ht="12.95" customHeight="1">
      <c r="A66" s="5"/>
      <c r="B66" s="6"/>
      <c r="C66" s="250"/>
      <c r="D66" s="250"/>
      <c r="E66" s="250"/>
      <c r="F66" s="250"/>
      <c r="G66" s="250"/>
    </row>
    <row r="67" spans="1:8" ht="12.95" customHeight="1">
      <c r="A67" s="5"/>
      <c r="B67" s="80"/>
      <c r="C67" s="255"/>
      <c r="D67" s="256"/>
      <c r="E67" s="256"/>
      <c r="F67" s="256"/>
      <c r="G67" s="256"/>
      <c r="H67" s="82"/>
    </row>
    <row r="68" spans="1:8" ht="12.95" customHeight="1">
      <c r="A68" s="5"/>
      <c r="B68" s="5"/>
      <c r="C68" s="82"/>
      <c r="D68" s="82"/>
      <c r="E68" s="82"/>
      <c r="F68" s="82"/>
      <c r="G68" s="82"/>
      <c r="H68" s="82"/>
    </row>
    <row r="69" spans="1:8" ht="14.25" customHeight="1">
      <c r="B69" s="1"/>
      <c r="C69" s="251"/>
      <c r="D69" s="251"/>
      <c r="E69" s="251"/>
      <c r="F69" s="251"/>
      <c r="G69" s="251"/>
    </row>
  </sheetData>
  <mergeCells count="132">
    <mergeCell ref="C66:G66"/>
    <mergeCell ref="C69:G69"/>
    <mergeCell ref="A64:C64"/>
    <mergeCell ref="F64:G64"/>
    <mergeCell ref="A60:C60"/>
    <mergeCell ref="F60:G60"/>
    <mergeCell ref="A57:C57"/>
    <mergeCell ref="F57:G57"/>
    <mergeCell ref="A58:C58"/>
    <mergeCell ref="F58:G58"/>
    <mergeCell ref="A59:C59"/>
    <mergeCell ref="F59:G59"/>
    <mergeCell ref="A61:C61"/>
    <mergeCell ref="F61:G61"/>
    <mergeCell ref="A62:C62"/>
    <mergeCell ref="F62:G62"/>
    <mergeCell ref="A65:C65"/>
    <mergeCell ref="F65:G65"/>
    <mergeCell ref="C67:G67"/>
    <mergeCell ref="A63:C63"/>
    <mergeCell ref="F63:G63"/>
    <mergeCell ref="A54:C54"/>
    <mergeCell ref="F54:G54"/>
    <mergeCell ref="A55:C55"/>
    <mergeCell ref="F55:G55"/>
    <mergeCell ref="A56:C56"/>
    <mergeCell ref="F56:G56"/>
    <mergeCell ref="A51:C51"/>
    <mergeCell ref="F51:G51"/>
    <mergeCell ref="A52:C52"/>
    <mergeCell ref="F52:G52"/>
    <mergeCell ref="A53:C53"/>
    <mergeCell ref="F53:G53"/>
    <mergeCell ref="A48:C48"/>
    <mergeCell ref="F48:G48"/>
    <mergeCell ref="A49:C49"/>
    <mergeCell ref="F49:G49"/>
    <mergeCell ref="A50:C50"/>
    <mergeCell ref="F50:G50"/>
    <mergeCell ref="A45:C45"/>
    <mergeCell ref="F45:G45"/>
    <mergeCell ref="A46:C46"/>
    <mergeCell ref="F46:G46"/>
    <mergeCell ref="A47:C47"/>
    <mergeCell ref="F47:G47"/>
    <mergeCell ref="A42:C42"/>
    <mergeCell ref="F42:G42"/>
    <mergeCell ref="A43:C43"/>
    <mergeCell ref="F43:G43"/>
    <mergeCell ref="A44:C44"/>
    <mergeCell ref="F44:G44"/>
    <mergeCell ref="A39:C39"/>
    <mergeCell ref="F39:G39"/>
    <mergeCell ref="A40:C40"/>
    <mergeCell ref="F40:G40"/>
    <mergeCell ref="A41:C41"/>
    <mergeCell ref="F41:G41"/>
    <mergeCell ref="A36:C36"/>
    <mergeCell ref="F36:G36"/>
    <mergeCell ref="A37:C37"/>
    <mergeCell ref="F37:G37"/>
    <mergeCell ref="A38:C38"/>
    <mergeCell ref="F38:G38"/>
    <mergeCell ref="A33:C33"/>
    <mergeCell ref="F33:G33"/>
    <mergeCell ref="A34:C34"/>
    <mergeCell ref="F34:G34"/>
    <mergeCell ref="A35:C35"/>
    <mergeCell ref="F35:G35"/>
    <mergeCell ref="A30:C30"/>
    <mergeCell ref="F30:G30"/>
    <mergeCell ref="A31:C31"/>
    <mergeCell ref="F31:G31"/>
    <mergeCell ref="A32:C32"/>
    <mergeCell ref="F32:G32"/>
    <mergeCell ref="A27:C27"/>
    <mergeCell ref="F27:G27"/>
    <mergeCell ref="A28:C28"/>
    <mergeCell ref="F28:G28"/>
    <mergeCell ref="A29:C29"/>
    <mergeCell ref="F29:G29"/>
    <mergeCell ref="A24:C24"/>
    <mergeCell ref="F24:G24"/>
    <mergeCell ref="A25:C25"/>
    <mergeCell ref="F25:G25"/>
    <mergeCell ref="A26:C26"/>
    <mergeCell ref="F26:G26"/>
    <mergeCell ref="A21:C21"/>
    <mergeCell ref="F21:G21"/>
    <mergeCell ref="A22:C22"/>
    <mergeCell ref="F22:G22"/>
    <mergeCell ref="A23:C23"/>
    <mergeCell ref="F23:G23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2:C2"/>
    <mergeCell ref="F2:G2"/>
    <mergeCell ref="A1:G1"/>
    <mergeCell ref="A6:C6"/>
    <mergeCell ref="F6:G6"/>
    <mergeCell ref="A7:C7"/>
    <mergeCell ref="F7:G7"/>
    <mergeCell ref="A8:C8"/>
    <mergeCell ref="F8:G8"/>
    <mergeCell ref="A3:C3"/>
    <mergeCell ref="F3:G3"/>
    <mergeCell ref="A4:C4"/>
    <mergeCell ref="F4:G4"/>
    <mergeCell ref="A5:C5"/>
    <mergeCell ref="F5:G5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ignoredErrors>
    <ignoredError sqref="F6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opLeftCell="A40" workbookViewId="0">
      <selection activeCell="A40" sqref="A40:XFD40"/>
    </sheetView>
  </sheetViews>
  <sheetFormatPr defaultRowHeight="13.5"/>
  <cols>
    <col min="2" max="9" width="9.625" customWidth="1"/>
  </cols>
  <sheetData>
    <row r="1" spans="1:9">
      <c r="A1" s="263" t="s">
        <v>277</v>
      </c>
      <c r="B1" s="264"/>
      <c r="C1" s="264"/>
      <c r="D1" s="264"/>
      <c r="E1" s="264"/>
      <c r="F1" s="264"/>
      <c r="G1" s="264"/>
      <c r="H1" s="264"/>
      <c r="I1" s="264"/>
    </row>
    <row r="2" spans="1:9" ht="12" customHeight="1">
      <c r="A2" s="268"/>
      <c r="B2" s="268" t="s">
        <v>0</v>
      </c>
      <c r="C2" s="268"/>
      <c r="D2" s="268"/>
      <c r="E2" s="268" t="s">
        <v>1</v>
      </c>
      <c r="F2" s="268"/>
      <c r="G2" s="268"/>
      <c r="H2" s="268" t="s">
        <v>7</v>
      </c>
      <c r="I2" s="268" t="s">
        <v>129</v>
      </c>
    </row>
    <row r="3" spans="1:9" ht="12" customHeight="1">
      <c r="A3" s="269"/>
      <c r="B3" s="17" t="s">
        <v>130</v>
      </c>
      <c r="C3" s="17" t="s">
        <v>131</v>
      </c>
      <c r="D3" s="17" t="s">
        <v>5</v>
      </c>
      <c r="E3" s="17" t="s">
        <v>132</v>
      </c>
      <c r="F3" s="17" t="s">
        <v>133</v>
      </c>
      <c r="G3" s="17" t="s">
        <v>5</v>
      </c>
      <c r="H3" s="269"/>
      <c r="I3" s="269"/>
    </row>
    <row r="4" spans="1:9" ht="12" customHeight="1">
      <c r="A4" s="115" t="s">
        <v>332</v>
      </c>
      <c r="B4" s="116" t="s">
        <v>134</v>
      </c>
      <c r="C4" s="116" t="s">
        <v>134</v>
      </c>
      <c r="D4" s="116">
        <v>8</v>
      </c>
      <c r="E4" s="116" t="s">
        <v>134</v>
      </c>
      <c r="F4" s="116" t="s">
        <v>134</v>
      </c>
      <c r="G4" s="116" t="s">
        <v>134</v>
      </c>
      <c r="H4" s="116">
        <v>8</v>
      </c>
      <c r="I4" s="116" t="s">
        <v>135</v>
      </c>
    </row>
    <row r="5" spans="1:9" ht="12" customHeight="1">
      <c r="A5" s="117">
        <v>22</v>
      </c>
      <c r="B5" s="118" t="s">
        <v>134</v>
      </c>
      <c r="C5" s="118" t="s">
        <v>134</v>
      </c>
      <c r="D5" s="118">
        <v>11</v>
      </c>
      <c r="E5" s="118" t="s">
        <v>134</v>
      </c>
      <c r="F5" s="118">
        <v>1</v>
      </c>
      <c r="G5" s="118">
        <v>1</v>
      </c>
      <c r="H5" s="118">
        <v>12</v>
      </c>
      <c r="I5" s="118" t="s">
        <v>135</v>
      </c>
    </row>
    <row r="6" spans="1:9" ht="12" customHeight="1">
      <c r="A6" s="117">
        <v>23</v>
      </c>
      <c r="B6" s="118" t="s">
        <v>134</v>
      </c>
      <c r="C6" s="118" t="s">
        <v>134</v>
      </c>
      <c r="D6" s="118">
        <v>163</v>
      </c>
      <c r="E6" s="162" t="s">
        <v>134</v>
      </c>
      <c r="F6" s="162" t="s">
        <v>134</v>
      </c>
      <c r="G6" s="162" t="s">
        <v>323</v>
      </c>
      <c r="H6" s="118">
        <v>163</v>
      </c>
      <c r="I6" s="118" t="s">
        <v>135</v>
      </c>
    </row>
    <row r="7" spans="1:9" ht="12" customHeight="1">
      <c r="A7" s="117">
        <v>24</v>
      </c>
      <c r="B7" s="118" t="s">
        <v>134</v>
      </c>
      <c r="C7" s="118" t="s">
        <v>134</v>
      </c>
      <c r="D7" s="118">
        <v>857</v>
      </c>
      <c r="E7" s="118" t="s">
        <v>134</v>
      </c>
      <c r="F7" s="118" t="s">
        <v>134</v>
      </c>
      <c r="G7" s="118" t="s">
        <v>134</v>
      </c>
      <c r="H7" s="118">
        <v>857</v>
      </c>
      <c r="I7" s="118" t="s">
        <v>135</v>
      </c>
    </row>
    <row r="8" spans="1:9" ht="12" customHeight="1">
      <c r="A8" s="117">
        <v>25</v>
      </c>
      <c r="B8" s="118" t="s">
        <v>134</v>
      </c>
      <c r="C8" s="118" t="s">
        <v>134</v>
      </c>
      <c r="D8" s="119">
        <v>3291</v>
      </c>
      <c r="E8" s="118" t="s">
        <v>134</v>
      </c>
      <c r="F8" s="118" t="s">
        <v>134</v>
      </c>
      <c r="G8" s="118" t="s">
        <v>134</v>
      </c>
      <c r="H8" s="119">
        <v>3291</v>
      </c>
      <c r="I8" s="118" t="s">
        <v>135</v>
      </c>
    </row>
    <row r="9" spans="1:9" ht="12" customHeight="1">
      <c r="A9" s="117">
        <v>26</v>
      </c>
      <c r="B9" s="118" t="s">
        <v>134</v>
      </c>
      <c r="C9" s="118" t="s">
        <v>134</v>
      </c>
      <c r="D9" s="119">
        <v>8737</v>
      </c>
      <c r="E9" s="118" t="s">
        <v>134</v>
      </c>
      <c r="F9" s="118" t="s">
        <v>134</v>
      </c>
      <c r="G9" s="118" t="s">
        <v>134</v>
      </c>
      <c r="H9" s="119">
        <v>8737</v>
      </c>
      <c r="I9" s="118" t="s">
        <v>135</v>
      </c>
    </row>
    <row r="10" spans="1:9" ht="12" customHeight="1">
      <c r="A10" s="117">
        <v>27</v>
      </c>
      <c r="B10" s="118" t="s">
        <v>134</v>
      </c>
      <c r="C10" s="118" t="s">
        <v>134</v>
      </c>
      <c r="D10" s="119">
        <v>12283</v>
      </c>
      <c r="E10" s="118">
        <v>489</v>
      </c>
      <c r="F10" s="118">
        <v>669</v>
      </c>
      <c r="G10" s="119">
        <v>1158</v>
      </c>
      <c r="H10" s="119">
        <v>13441</v>
      </c>
      <c r="I10" s="118" t="s">
        <v>135</v>
      </c>
    </row>
    <row r="11" spans="1:9" ht="12" customHeight="1">
      <c r="A11" s="117">
        <v>28</v>
      </c>
      <c r="B11" s="118" t="s">
        <v>134</v>
      </c>
      <c r="C11" s="118" t="s">
        <v>134</v>
      </c>
      <c r="D11" s="119">
        <v>15769</v>
      </c>
      <c r="E11" s="118">
        <v>562</v>
      </c>
      <c r="F11" s="119">
        <v>1070</v>
      </c>
      <c r="G11" s="119">
        <v>1632</v>
      </c>
      <c r="H11" s="119">
        <v>17401</v>
      </c>
      <c r="I11" s="118" t="s">
        <v>135</v>
      </c>
    </row>
    <row r="12" spans="1:9" ht="12" customHeight="1">
      <c r="A12" s="117">
        <v>29</v>
      </c>
      <c r="B12" s="118" t="s">
        <v>134</v>
      </c>
      <c r="C12" s="118" t="s">
        <v>134</v>
      </c>
      <c r="D12" s="119">
        <v>17102</v>
      </c>
      <c r="E12" s="118">
        <v>637</v>
      </c>
      <c r="F12" s="119">
        <v>1708</v>
      </c>
      <c r="G12" s="119">
        <v>2345</v>
      </c>
      <c r="H12" s="119">
        <v>19447</v>
      </c>
      <c r="I12" s="118" t="s">
        <v>135</v>
      </c>
    </row>
    <row r="13" spans="1:9" ht="12" customHeight="1">
      <c r="A13" s="117">
        <v>30</v>
      </c>
      <c r="B13" s="118" t="s">
        <v>134</v>
      </c>
      <c r="C13" s="118" t="s">
        <v>134</v>
      </c>
      <c r="D13" s="119">
        <v>21893</v>
      </c>
      <c r="E13" s="118">
        <v>668</v>
      </c>
      <c r="F13" s="119">
        <v>1972</v>
      </c>
      <c r="G13" s="119">
        <v>2640</v>
      </c>
      <c r="H13" s="119">
        <v>24533</v>
      </c>
      <c r="I13" s="118" t="s">
        <v>135</v>
      </c>
    </row>
    <row r="14" spans="1:9" ht="12" customHeight="1">
      <c r="A14" s="117">
        <v>31</v>
      </c>
      <c r="B14" s="118" t="s">
        <v>134</v>
      </c>
      <c r="C14" s="118" t="s">
        <v>134</v>
      </c>
      <c r="D14" s="119">
        <v>30996</v>
      </c>
      <c r="E14" s="118">
        <v>759</v>
      </c>
      <c r="F14" s="119">
        <v>1938</v>
      </c>
      <c r="G14" s="119">
        <v>2697</v>
      </c>
      <c r="H14" s="119">
        <v>33693</v>
      </c>
      <c r="I14" s="119">
        <v>35803</v>
      </c>
    </row>
    <row r="15" spans="1:9" ht="12" customHeight="1">
      <c r="A15" s="117">
        <v>32</v>
      </c>
      <c r="B15" s="118" t="s">
        <v>134</v>
      </c>
      <c r="C15" s="118" t="s">
        <v>134</v>
      </c>
      <c r="D15" s="119">
        <v>33808</v>
      </c>
      <c r="E15" s="118">
        <v>845</v>
      </c>
      <c r="F15" s="119">
        <v>2064</v>
      </c>
      <c r="G15" s="119">
        <v>2909</v>
      </c>
      <c r="H15" s="119">
        <v>36717</v>
      </c>
      <c r="I15" s="119">
        <v>45744</v>
      </c>
    </row>
    <row r="16" spans="1:9" ht="12" customHeight="1">
      <c r="A16" s="117">
        <v>33</v>
      </c>
      <c r="B16" s="118" t="s">
        <v>134</v>
      </c>
      <c r="C16" s="118" t="s">
        <v>134</v>
      </c>
      <c r="D16" s="119">
        <v>33818</v>
      </c>
      <c r="E16" s="118">
        <v>991</v>
      </c>
      <c r="F16" s="119">
        <v>1837</v>
      </c>
      <c r="G16" s="119">
        <v>2828</v>
      </c>
      <c r="H16" s="119">
        <v>36646</v>
      </c>
      <c r="I16" s="119">
        <v>49263</v>
      </c>
    </row>
    <row r="17" spans="1:9" ht="12" customHeight="1">
      <c r="A17" s="117">
        <v>34</v>
      </c>
      <c r="B17" s="118" t="s">
        <v>134</v>
      </c>
      <c r="C17" s="118" t="s">
        <v>134</v>
      </c>
      <c r="D17" s="119">
        <v>39380</v>
      </c>
      <c r="E17" s="119">
        <v>1109</v>
      </c>
      <c r="F17" s="119">
        <v>2010</v>
      </c>
      <c r="G17" s="119">
        <v>3119</v>
      </c>
      <c r="H17" s="119">
        <v>42499</v>
      </c>
      <c r="I17" s="119">
        <v>57194</v>
      </c>
    </row>
    <row r="18" spans="1:9" ht="12" customHeight="1">
      <c r="A18" s="117">
        <v>35</v>
      </c>
      <c r="B18" s="118" t="s">
        <v>134</v>
      </c>
      <c r="C18" s="118" t="s">
        <v>134</v>
      </c>
      <c r="D18" s="119">
        <v>53710</v>
      </c>
      <c r="E18" s="119">
        <v>1062</v>
      </c>
      <c r="F18" s="119">
        <v>2382</v>
      </c>
      <c r="G18" s="119">
        <v>3444</v>
      </c>
      <c r="H18" s="119">
        <v>57154</v>
      </c>
      <c r="I18" s="119">
        <v>76214</v>
      </c>
    </row>
    <row r="19" spans="1:9" ht="12" customHeight="1">
      <c r="A19" s="117">
        <v>36</v>
      </c>
      <c r="B19" s="118" t="s">
        <v>134</v>
      </c>
      <c r="C19" s="118" t="s">
        <v>134</v>
      </c>
      <c r="D19" s="119">
        <v>61509</v>
      </c>
      <c r="E19" s="119">
        <v>1165</v>
      </c>
      <c r="F19" s="119">
        <v>3124</v>
      </c>
      <c r="G19" s="119">
        <v>4289</v>
      </c>
      <c r="H19" s="119">
        <v>65798</v>
      </c>
      <c r="I19" s="119">
        <v>86328</v>
      </c>
    </row>
    <row r="20" spans="1:9" ht="12" customHeight="1">
      <c r="A20" s="117">
        <v>37</v>
      </c>
      <c r="B20" s="119">
        <v>1920</v>
      </c>
      <c r="C20" s="119">
        <v>62032</v>
      </c>
      <c r="D20" s="119">
        <v>63952</v>
      </c>
      <c r="E20" s="119">
        <v>1184</v>
      </c>
      <c r="F20" s="119">
        <v>3272</v>
      </c>
      <c r="G20" s="119">
        <v>4456</v>
      </c>
      <c r="H20" s="119">
        <v>68408</v>
      </c>
      <c r="I20" s="119">
        <v>74822</v>
      </c>
    </row>
    <row r="21" spans="1:9" ht="12" customHeight="1">
      <c r="A21" s="117">
        <v>38</v>
      </c>
      <c r="B21" s="119">
        <v>2566</v>
      </c>
      <c r="C21" s="119">
        <v>85022</v>
      </c>
      <c r="D21" s="119">
        <v>87588</v>
      </c>
      <c r="E21" s="119">
        <v>1238</v>
      </c>
      <c r="F21" s="119">
        <v>3521</v>
      </c>
      <c r="G21" s="119">
        <v>4759</v>
      </c>
      <c r="H21" s="119">
        <v>92347</v>
      </c>
      <c r="I21" s="119">
        <v>100074</v>
      </c>
    </row>
    <row r="22" spans="1:9" ht="12" customHeight="1">
      <c r="A22" s="117">
        <v>39</v>
      </c>
      <c r="B22" s="119">
        <v>4191</v>
      </c>
      <c r="C22" s="119">
        <v>114476</v>
      </c>
      <c r="D22" s="119">
        <v>118667</v>
      </c>
      <c r="E22" s="119">
        <v>1424</v>
      </c>
      <c r="F22" s="119">
        <v>4361</v>
      </c>
      <c r="G22" s="119">
        <v>5785</v>
      </c>
      <c r="H22" s="119">
        <v>124452</v>
      </c>
      <c r="I22" s="119">
        <v>127749</v>
      </c>
    </row>
    <row r="23" spans="1:9" ht="12" customHeight="1">
      <c r="A23" s="117">
        <v>40</v>
      </c>
      <c r="B23" s="119">
        <v>8624</v>
      </c>
      <c r="C23" s="119">
        <v>139114</v>
      </c>
      <c r="D23" s="119">
        <v>147738</v>
      </c>
      <c r="E23" s="119">
        <v>1737</v>
      </c>
      <c r="F23" s="119">
        <v>4772</v>
      </c>
      <c r="G23" s="119">
        <v>6509</v>
      </c>
      <c r="H23" s="119">
        <v>154247</v>
      </c>
      <c r="I23" s="119">
        <v>158827</v>
      </c>
    </row>
    <row r="24" spans="1:9" ht="12" customHeight="1">
      <c r="A24" s="117">
        <v>41</v>
      </c>
      <c r="B24" s="119">
        <v>15171</v>
      </c>
      <c r="C24" s="119">
        <v>187819</v>
      </c>
      <c r="D24" s="119">
        <v>202990</v>
      </c>
      <c r="E24" s="119">
        <v>2056</v>
      </c>
      <c r="F24" s="119">
        <v>5645</v>
      </c>
      <c r="G24" s="119">
        <v>7701</v>
      </c>
      <c r="H24" s="119">
        <v>210691</v>
      </c>
      <c r="I24" s="119">
        <v>212409</v>
      </c>
    </row>
    <row r="25" spans="1:9" ht="12" customHeight="1">
      <c r="A25" s="117">
        <v>42</v>
      </c>
      <c r="B25" s="119">
        <v>11291</v>
      </c>
      <c r="C25" s="119">
        <v>244108</v>
      </c>
      <c r="D25" s="119">
        <v>255399</v>
      </c>
      <c r="E25" s="119">
        <v>2142</v>
      </c>
      <c r="F25" s="119">
        <v>6903</v>
      </c>
      <c r="G25" s="119">
        <v>9045</v>
      </c>
      <c r="H25" s="119">
        <v>264444</v>
      </c>
      <c r="I25" s="119">
        <v>267538</v>
      </c>
    </row>
    <row r="26" spans="1:9" ht="12" customHeight="1">
      <c r="A26" s="117">
        <v>43</v>
      </c>
      <c r="B26" s="119">
        <v>14972</v>
      </c>
      <c r="C26" s="119">
        <v>306702</v>
      </c>
      <c r="D26" s="119">
        <v>321674</v>
      </c>
      <c r="E26" s="119">
        <v>2342</v>
      </c>
      <c r="F26" s="119">
        <v>7201</v>
      </c>
      <c r="G26" s="119">
        <v>9543</v>
      </c>
      <c r="H26" s="119">
        <v>331217</v>
      </c>
      <c r="I26" s="119">
        <v>343542</v>
      </c>
    </row>
    <row r="27" spans="1:9" ht="12" customHeight="1">
      <c r="A27" s="117">
        <v>44</v>
      </c>
      <c r="B27" s="119">
        <v>18524</v>
      </c>
      <c r="C27" s="119">
        <v>454886</v>
      </c>
      <c r="D27" s="119">
        <v>473410</v>
      </c>
      <c r="E27" s="119">
        <v>2369</v>
      </c>
      <c r="F27" s="119">
        <v>7668</v>
      </c>
      <c r="G27" s="119">
        <v>10037</v>
      </c>
      <c r="H27" s="119">
        <v>483447</v>
      </c>
      <c r="I27" s="119">
        <v>492880</v>
      </c>
    </row>
    <row r="28" spans="1:9" ht="12" customHeight="1">
      <c r="A28" s="117">
        <v>45</v>
      </c>
      <c r="B28" s="119">
        <v>45184</v>
      </c>
      <c r="C28" s="119">
        <v>599500</v>
      </c>
      <c r="D28" s="119">
        <v>644684</v>
      </c>
      <c r="E28" s="119">
        <v>2526</v>
      </c>
      <c r="F28" s="119">
        <v>8522</v>
      </c>
      <c r="G28" s="119">
        <v>11048</v>
      </c>
      <c r="H28" s="119">
        <v>655732</v>
      </c>
      <c r="I28" s="119">
        <v>663467</v>
      </c>
    </row>
    <row r="29" spans="1:9" ht="12" customHeight="1">
      <c r="A29" s="117">
        <v>46</v>
      </c>
      <c r="B29" s="119">
        <v>410926</v>
      </c>
      <c r="C29" s="119">
        <v>445685</v>
      </c>
      <c r="D29" s="119">
        <v>856611</v>
      </c>
      <c r="E29" s="119">
        <v>2534</v>
      </c>
      <c r="F29" s="119">
        <v>9420</v>
      </c>
      <c r="G29" s="119">
        <v>11954</v>
      </c>
      <c r="H29" s="119">
        <v>868565</v>
      </c>
      <c r="I29" s="119">
        <v>961135</v>
      </c>
    </row>
    <row r="30" spans="1:9" ht="12" customHeight="1">
      <c r="A30" s="117">
        <v>47</v>
      </c>
      <c r="B30" s="119">
        <v>593228</v>
      </c>
      <c r="C30" s="119">
        <v>482801</v>
      </c>
      <c r="D30" s="119">
        <v>1076029</v>
      </c>
      <c r="E30" s="119">
        <v>2654</v>
      </c>
      <c r="F30" s="119">
        <v>10014</v>
      </c>
      <c r="G30" s="119">
        <v>12668</v>
      </c>
      <c r="H30" s="119">
        <v>1088697</v>
      </c>
      <c r="I30" s="119">
        <v>1392045</v>
      </c>
    </row>
    <row r="31" spans="1:9" ht="12" customHeight="1">
      <c r="A31" s="117">
        <v>48</v>
      </c>
      <c r="B31" s="119">
        <v>981659</v>
      </c>
      <c r="C31" s="119">
        <v>565831</v>
      </c>
      <c r="D31" s="119">
        <v>1547490</v>
      </c>
      <c r="E31" s="119">
        <v>2449</v>
      </c>
      <c r="F31" s="119">
        <v>8992</v>
      </c>
      <c r="G31" s="119">
        <v>11441</v>
      </c>
      <c r="H31" s="119">
        <v>1558931</v>
      </c>
      <c r="I31" s="119">
        <v>2288966</v>
      </c>
    </row>
    <row r="32" spans="1:9" ht="12" customHeight="1">
      <c r="A32" s="117">
        <v>49</v>
      </c>
      <c r="B32" s="119">
        <v>916218</v>
      </c>
      <c r="C32" s="119">
        <v>415382</v>
      </c>
      <c r="D32" s="119">
        <v>1331600</v>
      </c>
      <c r="E32" s="119">
        <v>2405</v>
      </c>
      <c r="F32" s="119">
        <v>9826</v>
      </c>
      <c r="G32" s="119">
        <v>12231</v>
      </c>
      <c r="H32" s="119">
        <v>1343831</v>
      </c>
      <c r="I32" s="119">
        <v>2335530</v>
      </c>
    </row>
    <row r="33" spans="1:9" ht="12" customHeight="1">
      <c r="A33" s="117">
        <v>50</v>
      </c>
      <c r="B33" s="119">
        <v>967320</v>
      </c>
      <c r="C33" s="119">
        <v>344523</v>
      </c>
      <c r="D33" s="119">
        <v>1311843</v>
      </c>
      <c r="E33" s="119">
        <v>2561</v>
      </c>
      <c r="F33" s="119">
        <v>9313</v>
      </c>
      <c r="G33" s="119">
        <v>11874</v>
      </c>
      <c r="H33" s="119">
        <v>1323717</v>
      </c>
      <c r="I33" s="119">
        <v>2466326</v>
      </c>
    </row>
    <row r="34" spans="1:9" ht="12" customHeight="1">
      <c r="A34" s="117">
        <v>51</v>
      </c>
      <c r="B34" s="119">
        <v>1225672</v>
      </c>
      <c r="C34" s="119">
        <v>328705</v>
      </c>
      <c r="D34" s="119">
        <v>1554377</v>
      </c>
      <c r="E34" s="119">
        <v>2677</v>
      </c>
      <c r="F34" s="119">
        <v>9858</v>
      </c>
      <c r="G34" s="119">
        <v>12535</v>
      </c>
      <c r="H34" s="119">
        <v>1566912</v>
      </c>
      <c r="I34" s="119">
        <v>2852584</v>
      </c>
    </row>
    <row r="35" spans="1:9" ht="12" customHeight="1">
      <c r="A35" s="117">
        <v>52</v>
      </c>
      <c r="B35" s="119">
        <v>1455508</v>
      </c>
      <c r="C35" s="119">
        <v>280490</v>
      </c>
      <c r="D35" s="119">
        <v>1735998</v>
      </c>
      <c r="E35" s="119">
        <v>2692</v>
      </c>
      <c r="F35" s="119">
        <v>11480</v>
      </c>
      <c r="G35" s="119">
        <v>14172</v>
      </c>
      <c r="H35" s="119">
        <v>1750170</v>
      </c>
      <c r="I35" s="119">
        <v>3151431</v>
      </c>
    </row>
    <row r="36" spans="1:9" ht="12" customHeight="1">
      <c r="A36" s="117">
        <v>53</v>
      </c>
      <c r="B36" s="119">
        <v>1529252</v>
      </c>
      <c r="C36" s="119">
        <v>289242</v>
      </c>
      <c r="D36" s="119">
        <v>1818494</v>
      </c>
      <c r="E36" s="119">
        <v>3009</v>
      </c>
      <c r="F36" s="119">
        <v>12708</v>
      </c>
      <c r="G36" s="119">
        <v>15717</v>
      </c>
      <c r="H36" s="119">
        <v>1834211</v>
      </c>
      <c r="I36" s="119">
        <v>3525110</v>
      </c>
    </row>
    <row r="37" spans="1:9" ht="12" customHeight="1">
      <c r="A37" s="117">
        <v>54</v>
      </c>
      <c r="B37" s="119">
        <v>1622237</v>
      </c>
      <c r="C37" s="119">
        <v>358306</v>
      </c>
      <c r="D37" s="119">
        <v>1980543</v>
      </c>
      <c r="E37" s="119">
        <v>3184</v>
      </c>
      <c r="F37" s="119">
        <v>13900</v>
      </c>
      <c r="G37" s="119">
        <v>17084</v>
      </c>
      <c r="H37" s="119">
        <v>1997627</v>
      </c>
      <c r="I37" s="119">
        <v>4038298</v>
      </c>
    </row>
    <row r="38" spans="1:9" ht="12" customHeight="1">
      <c r="A38" s="117">
        <v>55</v>
      </c>
      <c r="B38" s="119">
        <v>1494115</v>
      </c>
      <c r="C38" s="119">
        <v>336150</v>
      </c>
      <c r="D38" s="119">
        <v>1830265</v>
      </c>
      <c r="E38" s="119">
        <v>3322</v>
      </c>
      <c r="F38" s="119">
        <v>15237</v>
      </c>
      <c r="G38" s="119">
        <v>18559</v>
      </c>
      <c r="H38" s="119">
        <v>1848824</v>
      </c>
      <c r="I38" s="119">
        <v>3909333</v>
      </c>
    </row>
    <row r="39" spans="1:9" ht="12" customHeight="1">
      <c r="A39" s="117">
        <v>56</v>
      </c>
      <c r="B39" s="119">
        <v>1571186</v>
      </c>
      <c r="C39" s="119">
        <v>360056</v>
      </c>
      <c r="D39" s="119">
        <v>1931242</v>
      </c>
      <c r="E39" s="119">
        <v>2960</v>
      </c>
      <c r="F39" s="119">
        <v>16358</v>
      </c>
      <c r="G39" s="119">
        <v>19318</v>
      </c>
      <c r="H39" s="119">
        <v>1950560</v>
      </c>
      <c r="I39" s="119">
        <v>4006388</v>
      </c>
    </row>
    <row r="40" spans="1:9" ht="12" customHeight="1">
      <c r="A40" s="117">
        <v>57</v>
      </c>
      <c r="B40" s="119">
        <v>1602278</v>
      </c>
      <c r="C40" s="119">
        <v>386402</v>
      </c>
      <c r="D40" s="119">
        <v>1988680</v>
      </c>
      <c r="E40" s="119">
        <v>3109</v>
      </c>
      <c r="F40" s="119">
        <v>16546</v>
      </c>
      <c r="G40" s="119">
        <v>19655</v>
      </c>
      <c r="H40" s="119">
        <v>2008335</v>
      </c>
      <c r="I40" s="119">
        <v>4086138</v>
      </c>
    </row>
    <row r="41" spans="1:9" ht="12" customHeight="1">
      <c r="A41" s="117">
        <v>58</v>
      </c>
      <c r="B41" s="119">
        <v>1686726</v>
      </c>
      <c r="C41" s="119">
        <v>408971</v>
      </c>
      <c r="D41" s="119">
        <v>2095697</v>
      </c>
      <c r="E41" s="119">
        <v>3270</v>
      </c>
      <c r="F41" s="119">
        <v>17202</v>
      </c>
      <c r="G41" s="119">
        <v>20472</v>
      </c>
      <c r="H41" s="119">
        <v>2116169</v>
      </c>
      <c r="I41" s="119">
        <v>4232246</v>
      </c>
    </row>
    <row r="42" spans="1:9" ht="12" customHeight="1">
      <c r="A42" s="117">
        <v>59</v>
      </c>
      <c r="B42" s="119">
        <v>1857675</v>
      </c>
      <c r="C42" s="119">
        <v>431944</v>
      </c>
      <c r="D42" s="119">
        <v>2289619</v>
      </c>
      <c r="E42" s="119">
        <v>3228</v>
      </c>
      <c r="F42" s="119">
        <v>18172</v>
      </c>
      <c r="G42" s="119">
        <v>21400</v>
      </c>
      <c r="H42" s="119">
        <v>2311019</v>
      </c>
      <c r="I42" s="119">
        <v>4658833</v>
      </c>
    </row>
    <row r="43" spans="1:9" ht="12" customHeight="1">
      <c r="A43" s="117">
        <v>60</v>
      </c>
      <c r="B43" s="119">
        <v>1945799</v>
      </c>
      <c r="C43" s="119">
        <v>442925</v>
      </c>
      <c r="D43" s="119">
        <v>2388724</v>
      </c>
      <c r="E43" s="119">
        <v>3473</v>
      </c>
      <c r="F43" s="119">
        <v>18768</v>
      </c>
      <c r="G43" s="119">
        <v>22241</v>
      </c>
      <c r="H43" s="119">
        <v>2410945</v>
      </c>
      <c r="I43" s="119">
        <v>4948366</v>
      </c>
    </row>
    <row r="44" spans="1:9" ht="12" customHeight="1">
      <c r="A44" s="117">
        <v>61</v>
      </c>
      <c r="B44" s="119">
        <v>2208979</v>
      </c>
      <c r="C44" s="119">
        <v>455694</v>
      </c>
      <c r="D44" s="119">
        <v>2664673</v>
      </c>
      <c r="E44" s="119">
        <v>3191</v>
      </c>
      <c r="F44" s="119">
        <v>19631</v>
      </c>
      <c r="G44" s="119">
        <v>22822</v>
      </c>
      <c r="H44" s="119">
        <v>2687495</v>
      </c>
      <c r="I44" s="119">
        <v>5516193</v>
      </c>
    </row>
    <row r="45" spans="1:9" ht="12" customHeight="1">
      <c r="A45" s="117">
        <v>62</v>
      </c>
      <c r="B45" s="119">
        <v>2802592</v>
      </c>
      <c r="C45" s="119">
        <v>506326</v>
      </c>
      <c r="D45" s="119">
        <v>3308918</v>
      </c>
      <c r="E45" s="119">
        <v>3447</v>
      </c>
      <c r="F45" s="119">
        <v>21537</v>
      </c>
      <c r="G45" s="119">
        <v>24984</v>
      </c>
      <c r="H45" s="119">
        <v>3333902</v>
      </c>
      <c r="I45" s="119">
        <v>6829338</v>
      </c>
    </row>
    <row r="46" spans="1:9" ht="12" customHeight="1">
      <c r="A46" s="117">
        <v>63</v>
      </c>
      <c r="B46" s="119">
        <v>3410682</v>
      </c>
      <c r="C46" s="119">
        <v>509354</v>
      </c>
      <c r="D46" s="119">
        <v>3920036</v>
      </c>
      <c r="E46" s="119">
        <v>3526</v>
      </c>
      <c r="F46" s="119">
        <v>23296</v>
      </c>
      <c r="G46" s="119">
        <v>26822</v>
      </c>
      <c r="H46" s="119">
        <v>3946858</v>
      </c>
      <c r="I46" s="119">
        <v>8426867</v>
      </c>
    </row>
    <row r="47" spans="1:9" ht="12" customHeight="1">
      <c r="A47" s="117" t="s">
        <v>136</v>
      </c>
      <c r="B47" s="119">
        <v>3756942</v>
      </c>
      <c r="C47" s="119">
        <v>484841</v>
      </c>
      <c r="D47" s="119">
        <v>4241783</v>
      </c>
      <c r="E47" s="119">
        <v>3528</v>
      </c>
      <c r="F47" s="119">
        <v>23578</v>
      </c>
      <c r="G47" s="119">
        <v>27106</v>
      </c>
      <c r="H47" s="119">
        <v>4268889</v>
      </c>
      <c r="I47" s="119">
        <v>9662752</v>
      </c>
    </row>
    <row r="48" spans="1:9" ht="12" customHeight="1">
      <c r="A48" s="117">
        <v>2</v>
      </c>
      <c r="B48" s="119">
        <v>4572019</v>
      </c>
      <c r="C48" s="119">
        <v>125028</v>
      </c>
      <c r="D48" s="119">
        <v>4697047</v>
      </c>
      <c r="E48" s="119">
        <v>3890</v>
      </c>
      <c r="F48" s="119">
        <v>26180</v>
      </c>
      <c r="G48" s="119">
        <v>30070</v>
      </c>
      <c r="H48" s="119">
        <v>4727117</v>
      </c>
      <c r="I48" s="119">
        <v>10997431</v>
      </c>
    </row>
    <row r="49" spans="1:9" ht="12" customHeight="1">
      <c r="A49" s="117">
        <v>3</v>
      </c>
      <c r="B49" s="119">
        <v>4436580</v>
      </c>
      <c r="C49" s="119">
        <v>1384</v>
      </c>
      <c r="D49" s="119">
        <v>4437964</v>
      </c>
      <c r="E49" s="119">
        <v>3873</v>
      </c>
      <c r="F49" s="119">
        <v>26647</v>
      </c>
      <c r="G49" s="119">
        <v>30520</v>
      </c>
      <c r="H49" s="119">
        <v>4468484</v>
      </c>
      <c r="I49" s="119">
        <v>10633777</v>
      </c>
    </row>
    <row r="50" spans="1:9" ht="12" customHeight="1">
      <c r="A50" s="117">
        <v>4</v>
      </c>
      <c r="B50" s="119">
        <v>4675900</v>
      </c>
      <c r="C50" s="119">
        <v>1120</v>
      </c>
      <c r="D50" s="119">
        <v>4677020</v>
      </c>
      <c r="E50" s="119">
        <v>3655</v>
      </c>
      <c r="F50" s="119">
        <v>31038</v>
      </c>
      <c r="G50" s="119">
        <v>34693</v>
      </c>
      <c r="H50" s="119">
        <v>4711713</v>
      </c>
      <c r="I50" s="119">
        <v>11790699</v>
      </c>
    </row>
    <row r="51" spans="1:9" ht="12" customHeight="1">
      <c r="A51" s="117">
        <v>5</v>
      </c>
      <c r="B51" s="119">
        <v>4662243</v>
      </c>
      <c r="C51" s="119">
        <v>1129</v>
      </c>
      <c r="D51" s="119">
        <v>4663372</v>
      </c>
      <c r="E51" s="119">
        <v>3438</v>
      </c>
      <c r="F51" s="119">
        <v>35455</v>
      </c>
      <c r="G51" s="119">
        <v>38893</v>
      </c>
      <c r="H51" s="119">
        <v>4702265</v>
      </c>
      <c r="I51" s="119">
        <v>11933620</v>
      </c>
    </row>
    <row r="52" spans="1:9" ht="12" customHeight="1">
      <c r="A52" s="117">
        <v>6</v>
      </c>
      <c r="B52" s="119">
        <v>5209666</v>
      </c>
      <c r="C52" s="119">
        <v>1061</v>
      </c>
      <c r="D52" s="119">
        <v>5210727</v>
      </c>
      <c r="E52" s="119">
        <v>3619</v>
      </c>
      <c r="F52" s="119">
        <v>34601</v>
      </c>
      <c r="G52" s="119">
        <v>38220</v>
      </c>
      <c r="H52" s="119">
        <v>5248947</v>
      </c>
      <c r="I52" s="119">
        <v>13578934</v>
      </c>
    </row>
    <row r="53" spans="1:9" ht="12" customHeight="1">
      <c r="A53" s="117">
        <v>7</v>
      </c>
      <c r="B53" s="119">
        <v>5824368</v>
      </c>
      <c r="C53" s="119">
        <v>1036</v>
      </c>
      <c r="D53" s="119">
        <v>5825404</v>
      </c>
      <c r="E53" s="119">
        <v>3230</v>
      </c>
      <c r="F53" s="119">
        <v>37277</v>
      </c>
      <c r="G53" s="119">
        <v>40507</v>
      </c>
      <c r="H53" s="119">
        <v>5865911</v>
      </c>
      <c r="I53" s="119">
        <v>15298125</v>
      </c>
    </row>
    <row r="54" spans="1:9" ht="12" customHeight="1">
      <c r="A54" s="117">
        <v>8</v>
      </c>
      <c r="B54" s="119">
        <v>6235335</v>
      </c>
      <c r="C54" s="119">
        <v>1103</v>
      </c>
      <c r="D54" s="119">
        <v>6236438</v>
      </c>
      <c r="E54" s="119">
        <v>3285</v>
      </c>
      <c r="F54" s="119">
        <v>39147</v>
      </c>
      <c r="G54" s="119">
        <v>42432</v>
      </c>
      <c r="H54" s="119">
        <v>6278870</v>
      </c>
      <c r="I54" s="119">
        <v>16694769</v>
      </c>
    </row>
    <row r="55" spans="1:9" ht="12" customHeight="1">
      <c r="A55" s="117">
        <v>9</v>
      </c>
      <c r="B55" s="119">
        <v>5810593</v>
      </c>
      <c r="C55" s="118">
        <v>933</v>
      </c>
      <c r="D55" s="119">
        <v>5811526</v>
      </c>
      <c r="E55" s="119">
        <v>3419</v>
      </c>
      <c r="F55" s="119">
        <v>37383</v>
      </c>
      <c r="G55" s="119">
        <v>40802</v>
      </c>
      <c r="H55" s="119">
        <v>5852328</v>
      </c>
      <c r="I55" s="119">
        <v>16802750</v>
      </c>
    </row>
    <row r="56" spans="1:9" ht="12" customHeight="1">
      <c r="A56" s="117">
        <v>10</v>
      </c>
      <c r="B56" s="119">
        <v>5371302</v>
      </c>
      <c r="C56" s="118">
        <v>970</v>
      </c>
      <c r="D56" s="119">
        <v>5372272</v>
      </c>
      <c r="E56" s="119">
        <v>3281</v>
      </c>
      <c r="F56" s="119">
        <v>37600</v>
      </c>
      <c r="G56" s="119">
        <v>40881</v>
      </c>
      <c r="H56" s="119">
        <v>5413153</v>
      </c>
      <c r="I56" s="119">
        <v>15806218</v>
      </c>
    </row>
    <row r="57" spans="1:9" ht="12" customHeight="1">
      <c r="A57" s="117">
        <v>11</v>
      </c>
      <c r="B57" s="119">
        <v>5610972</v>
      </c>
      <c r="C57" s="119">
        <v>1007</v>
      </c>
      <c r="D57" s="119">
        <v>5611979</v>
      </c>
      <c r="E57" s="119">
        <v>3365</v>
      </c>
      <c r="F57" s="119">
        <v>38559</v>
      </c>
      <c r="G57" s="119">
        <v>41924</v>
      </c>
      <c r="H57" s="119">
        <v>5653903</v>
      </c>
      <c r="I57" s="119">
        <v>16357572</v>
      </c>
    </row>
    <row r="58" spans="1:9" ht="12" customHeight="1">
      <c r="A58" s="117">
        <v>12</v>
      </c>
      <c r="B58" s="119">
        <v>5856845</v>
      </c>
      <c r="C58" s="118">
        <v>990</v>
      </c>
      <c r="D58" s="119">
        <v>5857835</v>
      </c>
      <c r="E58" s="119">
        <v>3329</v>
      </c>
      <c r="F58" s="119">
        <v>33695</v>
      </c>
      <c r="G58" s="119">
        <v>37024</v>
      </c>
      <c r="H58" s="119">
        <v>5894859</v>
      </c>
      <c r="I58" s="119">
        <v>17818590</v>
      </c>
    </row>
    <row r="59" spans="1:9" ht="12" customHeight="1">
      <c r="A59" s="117">
        <v>13</v>
      </c>
      <c r="B59" s="119">
        <v>4347846</v>
      </c>
      <c r="C59" s="119">
        <v>1035</v>
      </c>
      <c r="D59" s="119">
        <v>4348881</v>
      </c>
      <c r="E59" s="119">
        <v>3069</v>
      </c>
      <c r="F59" s="119">
        <v>29452</v>
      </c>
      <c r="G59" s="119">
        <v>32521</v>
      </c>
      <c r="H59" s="119">
        <v>4381402</v>
      </c>
      <c r="I59" s="119">
        <v>16215657</v>
      </c>
    </row>
    <row r="60" spans="1:9" ht="12" customHeight="1">
      <c r="A60" s="117">
        <v>14</v>
      </c>
      <c r="B60" s="119">
        <v>3748099</v>
      </c>
      <c r="C60" s="119">
        <v>1067</v>
      </c>
      <c r="D60" s="119">
        <v>3749166</v>
      </c>
      <c r="E60" s="119">
        <v>2992</v>
      </c>
      <c r="F60" s="119">
        <v>29666</v>
      </c>
      <c r="G60" s="119">
        <v>32658</v>
      </c>
      <c r="H60" s="119">
        <v>3781824</v>
      </c>
      <c r="I60" s="119">
        <v>16522804</v>
      </c>
    </row>
    <row r="61" spans="1:9" ht="12" customHeight="1">
      <c r="A61" s="117">
        <v>15</v>
      </c>
      <c r="B61" s="119">
        <v>2720176</v>
      </c>
      <c r="C61" s="118">
        <v>853</v>
      </c>
      <c r="D61" s="119">
        <v>2721029</v>
      </c>
      <c r="E61" s="119">
        <v>2907</v>
      </c>
      <c r="F61" s="119">
        <v>28603</v>
      </c>
      <c r="G61" s="119">
        <v>31510</v>
      </c>
      <c r="H61" s="119">
        <v>2752539</v>
      </c>
      <c r="I61" s="119">
        <v>13296330</v>
      </c>
    </row>
    <row r="62" spans="1:9" ht="12" customHeight="1">
      <c r="A62" s="117">
        <v>16</v>
      </c>
      <c r="B62" s="119">
        <v>3484310</v>
      </c>
      <c r="C62" s="119">
        <v>1015</v>
      </c>
      <c r="D62" s="119">
        <v>3485325</v>
      </c>
      <c r="E62" s="119">
        <v>2615</v>
      </c>
      <c r="F62" s="119">
        <v>29242</v>
      </c>
      <c r="G62" s="119">
        <v>31857</v>
      </c>
      <c r="H62" s="119">
        <v>3517182</v>
      </c>
      <c r="I62" s="119">
        <v>16831112</v>
      </c>
    </row>
    <row r="63" spans="1:9" ht="12" customHeight="1">
      <c r="A63" s="117">
        <v>17</v>
      </c>
      <c r="B63" s="119">
        <v>3611502</v>
      </c>
      <c r="C63" s="118">
        <v>971</v>
      </c>
      <c r="D63" s="119">
        <v>3612473</v>
      </c>
      <c r="E63" s="119">
        <v>2870</v>
      </c>
      <c r="F63" s="119">
        <v>27698</v>
      </c>
      <c r="G63" s="119">
        <v>30568</v>
      </c>
      <c r="H63" s="119">
        <f>D63+G63</f>
        <v>3643041</v>
      </c>
      <c r="I63" s="119">
        <v>17403565</v>
      </c>
    </row>
    <row r="64" spans="1:9" ht="12" customHeight="1">
      <c r="A64" s="117">
        <v>18</v>
      </c>
      <c r="B64" s="119">
        <v>4301208</v>
      </c>
      <c r="C64" s="118">
        <v>983</v>
      </c>
      <c r="D64" s="119">
        <v>4302191</v>
      </c>
      <c r="E64" s="119">
        <v>2904</v>
      </c>
      <c r="F64" s="119">
        <v>26553</v>
      </c>
      <c r="G64" s="119">
        <f>F64+E64</f>
        <v>29457</v>
      </c>
      <c r="H64" s="119">
        <f>D64+G64</f>
        <v>4331648</v>
      </c>
      <c r="I64" s="119">
        <v>17534565</v>
      </c>
    </row>
    <row r="65" spans="1:9" ht="12" customHeight="1">
      <c r="A65" s="117">
        <v>19</v>
      </c>
      <c r="B65" s="119">
        <v>4208225</v>
      </c>
      <c r="C65" s="118">
        <v>872</v>
      </c>
      <c r="D65" s="119">
        <v>4209097</v>
      </c>
      <c r="E65" s="119">
        <v>2904</v>
      </c>
      <c r="F65" s="119">
        <v>24427</v>
      </c>
      <c r="G65" s="119">
        <v>27331</v>
      </c>
      <c r="H65" s="119">
        <v>4236428</v>
      </c>
      <c r="I65" s="119">
        <v>17294935</v>
      </c>
    </row>
    <row r="66" spans="1:9" ht="12" customHeight="1">
      <c r="A66" s="117">
        <v>20</v>
      </c>
      <c r="B66" s="119">
        <v>3800524</v>
      </c>
      <c r="C66" s="118">
        <v>861</v>
      </c>
      <c r="D66" s="119">
        <v>3801385</v>
      </c>
      <c r="E66" s="119">
        <v>2826</v>
      </c>
      <c r="F66" s="119">
        <v>25574</v>
      </c>
      <c r="G66" s="119">
        <v>28400</v>
      </c>
      <c r="H66" s="119">
        <v>3829785</v>
      </c>
      <c r="I66" s="119">
        <v>15987250</v>
      </c>
    </row>
    <row r="67" spans="1:9" ht="12" customHeight="1">
      <c r="A67" s="117">
        <v>21</v>
      </c>
      <c r="B67" s="119">
        <v>4014527</v>
      </c>
      <c r="C67" s="118">
        <v>943</v>
      </c>
      <c r="D67" s="119">
        <v>4015470</v>
      </c>
      <c r="E67" s="119">
        <v>2944</v>
      </c>
      <c r="F67" s="119">
        <v>24606</v>
      </c>
      <c r="G67" s="119">
        <v>27550</v>
      </c>
      <c r="H67" s="119">
        <v>4043020</v>
      </c>
      <c r="I67" s="119">
        <v>15445684</v>
      </c>
    </row>
    <row r="68" spans="1:9" ht="12" customHeight="1">
      <c r="A68" s="117">
        <v>22</v>
      </c>
      <c r="B68" s="119">
        <v>4184092</v>
      </c>
      <c r="C68" s="118">
        <v>988</v>
      </c>
      <c r="D68" s="119">
        <v>4185080</v>
      </c>
      <c r="E68" s="119">
        <v>2702</v>
      </c>
      <c r="F68" s="119">
        <v>25422</v>
      </c>
      <c r="G68" s="119">
        <v>28124</v>
      </c>
      <c r="H68" s="119">
        <v>4213204</v>
      </c>
      <c r="I68" s="119">
        <v>16637224</v>
      </c>
    </row>
    <row r="69" spans="1:9" ht="12" customHeight="1">
      <c r="A69" s="117">
        <v>23</v>
      </c>
      <c r="B69" s="265">
        <v>3961382</v>
      </c>
      <c r="C69" s="265"/>
      <c r="D69" s="119">
        <v>3961382</v>
      </c>
      <c r="E69" s="119">
        <v>2752</v>
      </c>
      <c r="F69" s="119">
        <v>23774</v>
      </c>
      <c r="G69" s="119">
        <v>26526</v>
      </c>
      <c r="H69" s="119">
        <v>3987908</v>
      </c>
      <c r="I69" s="119">
        <v>16994200</v>
      </c>
    </row>
    <row r="70" spans="1:9" ht="12" customHeight="1">
      <c r="A70" s="117">
        <v>24</v>
      </c>
      <c r="B70" s="265">
        <v>3924008</v>
      </c>
      <c r="C70" s="265"/>
      <c r="D70" s="119">
        <v>3924008</v>
      </c>
      <c r="E70" s="119">
        <v>2738</v>
      </c>
      <c r="F70" s="119">
        <v>24775</v>
      </c>
      <c r="G70" s="119">
        <v>27513</v>
      </c>
      <c r="H70" s="119">
        <v>3951521</v>
      </c>
      <c r="I70" s="119">
        <v>18490657</v>
      </c>
    </row>
    <row r="71" spans="1:9" ht="12" customHeight="1">
      <c r="A71" s="117">
        <v>25</v>
      </c>
      <c r="B71" s="266">
        <v>3296805</v>
      </c>
      <c r="C71" s="267"/>
      <c r="D71" s="119">
        <v>3296805</v>
      </c>
      <c r="E71" s="119">
        <v>2748</v>
      </c>
      <c r="F71" s="119">
        <v>24205</v>
      </c>
      <c r="G71" s="119">
        <f>E71+F71</f>
        <v>26953</v>
      </c>
      <c r="H71" s="119">
        <f>D71+G71</f>
        <v>3323758</v>
      </c>
      <c r="I71" s="119">
        <v>17472748</v>
      </c>
    </row>
    <row r="72" spans="1:9" ht="12" customHeight="1">
      <c r="A72" s="117">
        <v>26</v>
      </c>
      <c r="B72" s="270">
        <v>3210844</v>
      </c>
      <c r="C72" s="267"/>
      <c r="D72" s="119">
        <v>3210844</v>
      </c>
      <c r="E72" s="119">
        <v>2539</v>
      </c>
      <c r="F72" s="119">
        <v>24863</v>
      </c>
      <c r="G72" s="119">
        <v>27402</v>
      </c>
      <c r="H72" s="120">
        <v>3238246</v>
      </c>
      <c r="I72" s="121">
        <v>16903388</v>
      </c>
    </row>
    <row r="73" spans="1:9" ht="12" customHeight="1">
      <c r="A73" s="117">
        <v>27</v>
      </c>
      <c r="B73" s="266">
        <v>3249593</v>
      </c>
      <c r="C73" s="267"/>
      <c r="D73" s="120">
        <v>3249593</v>
      </c>
      <c r="E73" s="119">
        <v>2851</v>
      </c>
      <c r="F73" s="120">
        <v>26524</v>
      </c>
      <c r="G73" s="119">
        <v>29375</v>
      </c>
      <c r="H73" s="119">
        <v>3278968</v>
      </c>
      <c r="I73" s="122">
        <v>16213789</v>
      </c>
    </row>
    <row r="74" spans="1:9" ht="12" customHeight="1">
      <c r="A74" s="117">
        <v>28</v>
      </c>
      <c r="B74" s="266">
        <v>3738380</v>
      </c>
      <c r="C74" s="267"/>
      <c r="D74" s="120">
        <v>3738380</v>
      </c>
      <c r="E74" s="119">
        <v>2738</v>
      </c>
      <c r="F74" s="120">
        <v>26888</v>
      </c>
      <c r="G74" s="119">
        <v>29626</v>
      </c>
      <c r="H74" s="119">
        <v>3768006</v>
      </c>
      <c r="I74" s="122">
        <v>17116420</v>
      </c>
    </row>
    <row r="75" spans="1:9" ht="12" customHeight="1">
      <c r="A75" s="150">
        <v>29</v>
      </c>
      <c r="B75" s="271">
        <v>3959468</v>
      </c>
      <c r="C75" s="272"/>
      <c r="D75" s="123">
        <f>B75</f>
        <v>3959468</v>
      </c>
      <c r="E75" s="124">
        <v>2799</v>
      </c>
      <c r="F75" s="123">
        <v>26872</v>
      </c>
      <c r="G75" s="124">
        <f>E75+F75</f>
        <v>29671</v>
      </c>
      <c r="H75" s="124">
        <f>D75+G75</f>
        <v>3989139</v>
      </c>
      <c r="I75" s="125">
        <v>17889289</v>
      </c>
    </row>
    <row r="76" spans="1:9">
      <c r="A76" s="79"/>
      <c r="B76" s="78"/>
      <c r="C76" s="78"/>
      <c r="D76" s="78"/>
      <c r="E76" s="262" t="s">
        <v>386</v>
      </c>
      <c r="F76" s="262"/>
      <c r="G76" s="262"/>
      <c r="H76" s="262"/>
      <c r="I76" s="262"/>
    </row>
  </sheetData>
  <mergeCells count="14">
    <mergeCell ref="E76:I76"/>
    <mergeCell ref="A1:I1"/>
    <mergeCell ref="B69:C69"/>
    <mergeCell ref="B70:C70"/>
    <mergeCell ref="B71:C71"/>
    <mergeCell ref="A2:A3"/>
    <mergeCell ref="B2:D2"/>
    <mergeCell ref="E2:G2"/>
    <mergeCell ref="H2:H3"/>
    <mergeCell ref="I2:I3"/>
    <mergeCell ref="B72:C72"/>
    <mergeCell ref="B73:C73"/>
    <mergeCell ref="B75:C75"/>
    <mergeCell ref="B74:C74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1 月別・種類別発行数</vt:lpstr>
      <vt:lpstr>２　年代別・性別発行数</vt:lpstr>
      <vt:lpstr>３　年代別・月別発行数</vt:lpstr>
      <vt:lpstr>４　性別・月別発行数</vt:lpstr>
      <vt:lpstr>５　月別・都道府県別発行数</vt:lpstr>
      <vt:lpstr>６　一般旅券発行数</vt:lpstr>
      <vt:lpstr>７　年代別・都道府県別発行数</vt:lpstr>
      <vt:lpstr>８  一般旅券発行地別有効旅券数</vt:lpstr>
      <vt:lpstr>９　旅券発行数及び海外旅行者数</vt:lpstr>
      <vt:lpstr>１０　一般旅券発行数の推移（国内）</vt:lpstr>
      <vt:lpstr>【その他】１　紛失・盗難件数</vt:lpstr>
      <vt:lpstr>【その他】２　不正使用件数</vt:lpstr>
      <vt:lpstr>【その他】３　一般旅券紛失・盗難件数</vt:lpstr>
      <vt:lpstr>【その他】４　未交付失効（国内用）</vt:lpstr>
      <vt:lpstr>【その他】５　未交付失効（在外用）</vt:lpstr>
      <vt:lpstr>'【その他】１　紛失・盗難件数'!Print_Area</vt:lpstr>
      <vt:lpstr>'【その他】２　不正使用件数'!Print_Area</vt:lpstr>
      <vt:lpstr>'【その他】３　一般旅券紛失・盗難件数'!Print_Area</vt:lpstr>
      <vt:lpstr>'【その他】４　未交付失効（国内用）'!Print_Area</vt:lpstr>
      <vt:lpstr>'【その他】５　未交付失効（在外用）'!Print_Area</vt:lpstr>
      <vt:lpstr>'1 月別・種類別発行数'!Print_Area</vt:lpstr>
      <vt:lpstr>'１０　一般旅券発行数の推移（国内）'!Print_Area</vt:lpstr>
      <vt:lpstr>'２　年代別・性別発行数'!Print_Area</vt:lpstr>
      <vt:lpstr>'３　年代別・月別発行数'!Print_Area</vt:lpstr>
      <vt:lpstr>'４　性別・月別発行数'!Print_Area</vt:lpstr>
      <vt:lpstr>'５　月別・都道府県別発行数'!Print_Area</vt:lpstr>
      <vt:lpstr>'６　一般旅券発行数'!Print_Area</vt:lpstr>
      <vt:lpstr>'７　年代別・都道府県別発行数'!Print_Area</vt:lpstr>
      <vt:lpstr>'８  一般旅券発行地別有効旅券数'!Print_Area</vt:lpstr>
      <vt:lpstr>'９　旅券発行数及び海外旅行者数'!Print_Area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2018-02-06T01:53:41Z</cp:lastPrinted>
  <dcterms:created xsi:type="dcterms:W3CDTF">2014-01-22T06:51:49Z</dcterms:created>
  <dcterms:modified xsi:type="dcterms:W3CDTF">2018-02-20T00:40:25Z</dcterms:modified>
</cp:coreProperties>
</file>