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1667\Desktop\井上作業\200219手柴様：（更新）平成31年・令和元年旅券統計\"/>
    </mc:Choice>
  </mc:AlternateContent>
  <bookViews>
    <workbookView xWindow="330" yWindow="75" windowWidth="16740" windowHeight="11505" tabRatio="883"/>
  </bookViews>
  <sheets>
    <sheet name="1 月別・種類別発行数" sheetId="1" r:id="rId1"/>
    <sheet name="２　年代別・性別発行数" sheetId="2" r:id="rId2"/>
    <sheet name="３　年代別・月別発行数" sheetId="6" r:id="rId3"/>
    <sheet name="４　性別・月別発行数" sheetId="7" r:id="rId4"/>
    <sheet name="５　月別・都道府県別発行数" sheetId="5" r:id="rId5"/>
    <sheet name="６　一般旅券発行数" sheetId="4" r:id="rId6"/>
    <sheet name="７　年代別・都道府県別発行数" sheetId="8" r:id="rId7"/>
    <sheet name="８  一般旅券有効旅券数" sheetId="17" r:id="rId8"/>
    <sheet name="９　旅券発行数及び海外旅行者数" sheetId="10" r:id="rId9"/>
    <sheet name="１０　一般旅券発行数の推移（国内）" sheetId="11" r:id="rId10"/>
    <sheet name="【その他】１　紛失・盗難件数" sheetId="13" r:id="rId11"/>
    <sheet name="【その他】２　不正使用件数" sheetId="12" r:id="rId12"/>
    <sheet name="【その他】３　一般旅券紛失・盗難件数" sheetId="14" r:id="rId13"/>
    <sheet name="【その他】４　未交付失効（国内用）" sheetId="15" r:id="rId14"/>
    <sheet name="【その他】５　未交付失効（在外用）" sheetId="16" r:id="rId15"/>
  </sheets>
  <definedNames>
    <definedName name="_xlnm.Print_Area" localSheetId="10">'【その他】１　紛失・盗難件数'!$A$1:$K$6</definedName>
    <definedName name="_xlnm.Print_Area" localSheetId="11">'【その他】２　不正使用件数'!$A$1:$K$11</definedName>
    <definedName name="_xlnm.Print_Area" localSheetId="12">'【その他】３　一般旅券紛失・盗難件数'!$B$2:$O$34</definedName>
    <definedName name="_xlnm.Print_Area" localSheetId="13">'【その他】４　未交付失効（国内用）'!$A$1:$F$21</definedName>
    <definedName name="_xlnm.Print_Area" localSheetId="14">'【その他】５　未交付失効（在外用）'!$A$1:$D$33</definedName>
    <definedName name="_xlnm.Print_Area" localSheetId="0">'1 月別・種類別発行数'!$A$1:$I$17</definedName>
    <definedName name="_xlnm.Print_Area" localSheetId="9">'１０　一般旅券発行数の推移（国内）'!$A$1:$Q$41</definedName>
    <definedName name="_xlnm.Print_Area" localSheetId="1">'２　年代別・性別発行数'!$A$1:$K$14</definedName>
    <definedName name="_xlnm.Print_Area" localSheetId="2">'３　年代別・月別発行数'!$A$1:$J$16</definedName>
    <definedName name="_xlnm.Print_Area" localSheetId="3">'４　性別・月別発行数'!$A$1:$D$17</definedName>
    <definedName name="_xlnm.Print_Area" localSheetId="4">'５　月別・都道府県別発行数'!$A$1:$N$54</definedName>
    <definedName name="_xlnm.Print_Area" localSheetId="5">'６　一般旅券発行数'!$A$1:$G$52</definedName>
    <definedName name="_xlnm.Print_Area" localSheetId="6">'７　年代別・都道府県別発行数'!$A$1:$J$53</definedName>
    <definedName name="_xlnm.Print_Area" localSheetId="7">'８  一般旅券有効旅券数'!$A$1:$G$52</definedName>
    <definedName name="_xlnm.Print_Area" localSheetId="8">'９　旅券発行数及び海外旅行者数'!$A$1:$I$78</definedName>
  </definedNames>
  <calcPr calcId="162913"/>
</workbook>
</file>

<file path=xl/calcChain.xml><?xml version="1.0" encoding="utf-8"?>
<calcChain xmlns="http://schemas.openxmlformats.org/spreadsheetml/2006/main">
  <c r="E50" i="17" l="1"/>
  <c r="D50" i="17"/>
  <c r="D22" i="16" l="1"/>
  <c r="N4" i="5" l="1"/>
  <c r="N5" i="5"/>
  <c r="N6" i="5"/>
  <c r="N7" i="5"/>
  <c r="N8" i="5"/>
  <c r="N9" i="5"/>
  <c r="N10" i="5"/>
  <c r="N11" i="5"/>
  <c r="N12" i="5"/>
  <c r="N13" i="5"/>
  <c r="AF40" i="14" l="1"/>
  <c r="K4" i="13"/>
  <c r="D77" i="10"/>
  <c r="G77" i="10"/>
  <c r="B16" i="1"/>
  <c r="C16" i="1"/>
  <c r="D16" i="1"/>
  <c r="H77" i="10" l="1"/>
  <c r="F51" i="17"/>
  <c r="E52" i="17"/>
  <c r="D52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50" i="17" l="1"/>
  <c r="F52" i="17"/>
  <c r="B51" i="8" l="1"/>
  <c r="B53" i="8" s="1"/>
  <c r="D16" i="6"/>
  <c r="P38" i="11" l="1"/>
  <c r="AE40" i="14" l="1"/>
  <c r="J4" i="13"/>
  <c r="F19" i="15" l="1"/>
  <c r="I12" i="2" l="1"/>
  <c r="H12" i="2"/>
  <c r="G76" i="10" l="1"/>
  <c r="D76" i="10"/>
  <c r="O38" i="11"/>
  <c r="H76" i="10" l="1"/>
  <c r="N20" i="5" l="1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15" i="5"/>
  <c r="N16" i="5"/>
  <c r="N17" i="5"/>
  <c r="N18" i="5"/>
  <c r="N19" i="5"/>
  <c r="N14" i="5"/>
  <c r="AD40" i="14" l="1"/>
  <c r="I4" i="13"/>
  <c r="AC40" i="14" l="1"/>
  <c r="H4" i="13"/>
  <c r="I51" i="8"/>
  <c r="H51" i="8"/>
  <c r="G51" i="8" l="1"/>
  <c r="F51" i="8"/>
  <c r="E51" i="8"/>
  <c r="D51" i="8"/>
  <c r="C51" i="8"/>
  <c r="M51" i="5" l="1"/>
  <c r="L51" i="5"/>
  <c r="K51" i="5"/>
  <c r="J51" i="5"/>
  <c r="I51" i="5"/>
  <c r="H51" i="5"/>
  <c r="G51" i="5"/>
  <c r="F51" i="5"/>
  <c r="E51" i="5"/>
  <c r="D51" i="5"/>
  <c r="C51" i="5" l="1"/>
  <c r="B51" i="5"/>
  <c r="N51" i="5" l="1"/>
  <c r="J5" i="6" l="1"/>
  <c r="J6" i="6"/>
  <c r="J7" i="6"/>
  <c r="J8" i="6"/>
  <c r="J9" i="6"/>
  <c r="J10" i="6"/>
  <c r="J11" i="6"/>
  <c r="J12" i="6"/>
  <c r="J13" i="6"/>
  <c r="J14" i="6"/>
  <c r="J15" i="6"/>
  <c r="J4" i="6"/>
  <c r="C16" i="6" l="1"/>
  <c r="E16" i="6"/>
  <c r="F16" i="6"/>
  <c r="G16" i="6"/>
  <c r="H16" i="6"/>
  <c r="I16" i="6"/>
  <c r="B16" i="6"/>
  <c r="J16" i="6" l="1"/>
  <c r="F53" i="5" l="1"/>
  <c r="D53" i="5"/>
  <c r="C53" i="5"/>
  <c r="B53" i="5"/>
  <c r="E53" i="5"/>
  <c r="G53" i="5" l="1"/>
  <c r="H53" i="5"/>
  <c r="I53" i="5"/>
  <c r="J53" i="5"/>
  <c r="K53" i="5"/>
  <c r="L53" i="5"/>
  <c r="M53" i="5"/>
  <c r="G4" i="13" l="1"/>
  <c r="D6" i="2" l="1"/>
  <c r="H6" i="2"/>
  <c r="J6" i="2"/>
  <c r="F6" i="2"/>
  <c r="H63" i="10" l="1"/>
  <c r="G64" i="10"/>
  <c r="H64" i="10" s="1"/>
  <c r="J4" i="8" l="1"/>
  <c r="J51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E5" i="1" l="1"/>
  <c r="E6" i="1"/>
  <c r="E7" i="1"/>
  <c r="E8" i="1"/>
  <c r="E9" i="1"/>
  <c r="E10" i="1"/>
  <c r="E11" i="1"/>
  <c r="E12" i="1"/>
  <c r="E13" i="1"/>
  <c r="E14" i="1"/>
  <c r="E15" i="1"/>
  <c r="E4" i="1"/>
  <c r="E16" i="1" l="1"/>
  <c r="D17" i="1" s="1"/>
  <c r="F4" i="13" l="1"/>
  <c r="H5" i="1" l="1"/>
  <c r="H6" i="1"/>
  <c r="H7" i="1"/>
  <c r="H8" i="1"/>
  <c r="H9" i="1"/>
  <c r="H10" i="1"/>
  <c r="H11" i="1"/>
  <c r="H12" i="1"/>
  <c r="H13" i="1"/>
  <c r="H14" i="1"/>
  <c r="H15" i="1"/>
  <c r="H4" i="1"/>
  <c r="F16" i="1"/>
  <c r="G16" i="1"/>
  <c r="H16" i="1" l="1"/>
  <c r="Z40" i="14" l="1"/>
  <c r="Y40" i="14" l="1"/>
  <c r="X40" i="14"/>
  <c r="W40" i="14"/>
  <c r="V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E4" i="13"/>
  <c r="D53" i="8" l="1"/>
  <c r="I53" i="8"/>
  <c r="G71" i="10"/>
  <c r="H71" i="10" s="1"/>
  <c r="H53" i="8" l="1"/>
  <c r="J52" i="8"/>
  <c r="J53" i="8" s="1"/>
  <c r="E53" i="8" l="1"/>
  <c r="F53" i="8"/>
  <c r="D7" i="7"/>
  <c r="B16" i="7"/>
  <c r="C16" i="7"/>
  <c r="D5" i="7"/>
  <c r="D8" i="7"/>
  <c r="D9" i="7"/>
  <c r="D10" i="7"/>
  <c r="D11" i="7"/>
  <c r="D12" i="7"/>
  <c r="D13" i="7"/>
  <c r="D14" i="7"/>
  <c r="D15" i="7"/>
  <c r="D4" i="7"/>
  <c r="N52" i="5"/>
  <c r="N53" i="5" s="1"/>
  <c r="D6" i="7" l="1"/>
  <c r="D16" i="7" s="1"/>
  <c r="G53" i="8"/>
  <c r="D13" i="2" l="1"/>
  <c r="F13" i="2"/>
  <c r="B13" i="2"/>
  <c r="B6" i="2"/>
  <c r="I12" i="1"/>
  <c r="I8" i="1"/>
  <c r="I7" i="1"/>
  <c r="I9" i="1"/>
  <c r="I10" i="1"/>
  <c r="I14" i="1"/>
  <c r="I5" i="1"/>
  <c r="I11" i="1"/>
  <c r="I13" i="1"/>
  <c r="I15" i="1"/>
  <c r="I4" i="1"/>
  <c r="H13" i="2" l="1"/>
  <c r="I6" i="1"/>
  <c r="B17" i="1" l="1"/>
  <c r="D14" i="2"/>
  <c r="J7" i="2"/>
  <c r="F7" i="2"/>
  <c r="D7" i="2"/>
  <c r="I14" i="2"/>
  <c r="F14" i="2"/>
  <c r="B14" i="2"/>
  <c r="H7" i="2"/>
  <c r="B7" i="2"/>
  <c r="H14" i="2"/>
  <c r="I16" i="1" l="1"/>
  <c r="E17" i="1"/>
  <c r="C17" i="1"/>
  <c r="C53" i="8"/>
</calcChain>
</file>

<file path=xl/sharedStrings.xml><?xml version="1.0" encoding="utf-8"?>
<sst xmlns="http://schemas.openxmlformats.org/spreadsheetml/2006/main" count="616" uniqueCount="324">
  <si>
    <t>一般旅券</t>
  </si>
  <si>
    <t>公用旅券</t>
  </si>
  <si>
    <t>合計</t>
  </si>
  <si>
    <t>5年</t>
  </si>
  <si>
    <t>10年</t>
  </si>
  <si>
    <t>小計</t>
  </si>
  <si>
    <t>外交旅券</t>
  </si>
  <si>
    <t>計</t>
  </si>
  <si>
    <t>性別</t>
  </si>
  <si>
    <t>男</t>
  </si>
  <si>
    <t>女</t>
  </si>
  <si>
    <t>人数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</si>
  <si>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</si>
  <si>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</si>
  <si>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</si>
  <si>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</si>
  <si>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</si>
  <si>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</si>
  <si>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</si>
  <si>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</si>
  <si>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</si>
  <si>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</si>
  <si>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</si>
  <si>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</si>
  <si>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</si>
  <si>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</si>
  <si>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</si>
  <si>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</si>
  <si>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</si>
  <si>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</si>
  <si>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</si>
  <si>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</si>
  <si>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</si>
  <si>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</si>
  <si>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</si>
  <si>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</si>
  <si>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</si>
  <si>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</si>
  <si>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</si>
  <si>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</si>
  <si>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</si>
  <si>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</si>
  <si>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</si>
  <si>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</si>
  <si>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</si>
  <si>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</si>
  <si>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</si>
  <si>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</si>
  <si>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</si>
  <si>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</si>
  <si>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</si>
  <si>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</si>
  <si>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</si>
  <si>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</si>
  <si>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</si>
  <si>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</si>
  <si>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</si>
  <si>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</si>
  <si>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</si>
  <si>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外務省</t>
  </si>
  <si>
    <t>都道府県名</t>
  </si>
  <si>
    <t>一般旅券発行数</t>
  </si>
  <si>
    <t>対前年比</t>
  </si>
  <si>
    <t>比率</t>
    <rPh sb="0" eb="2">
      <t>ヒリツ</t>
    </rPh>
    <phoneticPr fontId="4"/>
  </si>
  <si>
    <t>計</t>
    <rPh sb="0" eb="1">
      <t>ケイ</t>
    </rPh>
    <phoneticPr fontId="4"/>
  </si>
  <si>
    <t>合計</t>
    <rPh sb="0" eb="2">
      <t>ゴウケイ</t>
    </rPh>
    <phoneticPr fontId="4"/>
  </si>
  <si>
    <t>5年旅券</t>
  </si>
  <si>
    <t>10年旅券</t>
  </si>
  <si>
    <t>北海道</t>
    <phoneticPr fontId="4"/>
  </si>
  <si>
    <t>海外渡航者</t>
  </si>
  <si>
    <t>数次往復</t>
  </si>
  <si>
    <t>一往復・限定</t>
  </si>
  <si>
    <t>外交</t>
  </si>
  <si>
    <t>公用</t>
  </si>
  <si>
    <t>－</t>
  </si>
  <si>
    <t>-</t>
  </si>
  <si>
    <t>２０１０年</t>
  </si>
  <si>
    <t>２０１１年</t>
  </si>
  <si>
    <t>２０１２年</t>
  </si>
  <si>
    <t>２０１３年</t>
  </si>
  <si>
    <t>国内</t>
  </si>
  <si>
    <t>国外</t>
  </si>
  <si>
    <t>86（196）</t>
  </si>
  <si>
    <t>46（92）</t>
  </si>
  <si>
    <t>52(114)</t>
  </si>
  <si>
    <t>47(65)</t>
  </si>
  <si>
    <t>欧州</t>
  </si>
  <si>
    <t>31（57）</t>
  </si>
  <si>
    <t>23（45）</t>
  </si>
  <si>
    <t>27(52)</t>
  </si>
  <si>
    <t>20(31)</t>
  </si>
  <si>
    <t>アジア</t>
  </si>
  <si>
    <t>16（24）</t>
  </si>
  <si>
    <t>6（6）</t>
  </si>
  <si>
    <t>13(16)</t>
  </si>
  <si>
    <t>12(17)</t>
  </si>
  <si>
    <t>北米</t>
  </si>
  <si>
    <t>21（33）</t>
  </si>
  <si>
    <t>13（30）</t>
  </si>
  <si>
    <t>4(15)</t>
  </si>
  <si>
    <t>8(8)</t>
  </si>
  <si>
    <t>中南米</t>
  </si>
  <si>
    <t>13（60）</t>
  </si>
  <si>
    <t>4（11）</t>
  </si>
  <si>
    <t>5(18)</t>
  </si>
  <si>
    <t>3(5)</t>
  </si>
  <si>
    <t>２０１２年　</t>
    <phoneticPr fontId="4"/>
  </si>
  <si>
    <t>２０１０年</t>
    <phoneticPr fontId="4"/>
  </si>
  <si>
    <t>２０１１年</t>
    <phoneticPr fontId="4"/>
  </si>
  <si>
    <t>２０１３年</t>
    <rPh sb="4" eb="5">
      <t>ネン</t>
    </rPh>
    <phoneticPr fontId="4"/>
  </si>
  <si>
    <t>平成</t>
    <rPh sb="0" eb="2">
      <t>ヘイセイ</t>
    </rPh>
    <phoneticPr fontId="18"/>
  </si>
  <si>
    <t>発行数</t>
    <rPh sb="0" eb="3">
      <t>ハッコウスウ</t>
    </rPh>
    <phoneticPr fontId="18"/>
  </si>
  <si>
    <t>元</t>
    <rPh sb="0" eb="1">
      <t>モト</t>
    </rPh>
    <phoneticPr fontId="18"/>
  </si>
  <si>
    <t>合計</t>
    <rPh sb="0" eb="2">
      <t>ゴウケイ</t>
    </rPh>
    <phoneticPr fontId="18"/>
  </si>
  <si>
    <t>国内紛失・盗難件数</t>
    <rPh sb="0" eb="2">
      <t>コクナイ</t>
    </rPh>
    <rPh sb="2" eb="4">
      <t>フンシツ</t>
    </rPh>
    <rPh sb="5" eb="7">
      <t>トウナン</t>
    </rPh>
    <rPh sb="7" eb="9">
      <t>ケンスウ</t>
    </rPh>
    <phoneticPr fontId="18"/>
  </si>
  <si>
    <t>国外紛失・盗難件数</t>
    <rPh sb="0" eb="2">
      <t>コクガイ</t>
    </rPh>
    <rPh sb="2" eb="4">
      <t>フンシツ</t>
    </rPh>
    <rPh sb="5" eb="7">
      <t>トウナン</t>
    </rPh>
    <rPh sb="7" eb="9">
      <t>ケンスウ</t>
    </rPh>
    <phoneticPr fontId="18"/>
  </si>
  <si>
    <t>比率</t>
    <rPh sb="0" eb="2">
      <t>ヒリツ</t>
    </rPh>
    <phoneticPr fontId="4"/>
  </si>
  <si>
    <t>中東・アフリカ</t>
    <rPh sb="0" eb="2">
      <t>チュウトウ</t>
    </rPh>
    <phoneticPr fontId="4"/>
  </si>
  <si>
    <t>大洋州</t>
    <rPh sb="0" eb="3">
      <t>タイヨウシュウ</t>
    </rPh>
    <phoneticPr fontId="4"/>
  </si>
  <si>
    <t>0(0)</t>
    <phoneticPr fontId="4"/>
  </si>
  <si>
    <t>5(22)</t>
    <phoneticPr fontId="4"/>
  </si>
  <si>
    <t>3(13)</t>
    <phoneticPr fontId="4"/>
  </si>
  <si>
    <t>4(4)</t>
    <phoneticPr fontId="4"/>
  </si>
  <si>
    <t>２０１４年</t>
  </si>
  <si>
    <t>２０１４年</t>
    <rPh sb="4" eb="5">
      <t>ネン</t>
    </rPh>
    <phoneticPr fontId="4"/>
  </si>
  <si>
    <t>13(30)</t>
    <phoneticPr fontId="4"/>
  </si>
  <si>
    <t>3(3)</t>
    <phoneticPr fontId="4"/>
  </si>
  <si>
    <t>6(8)</t>
    <phoneticPr fontId="4"/>
  </si>
  <si>
    <t>0(0)</t>
    <phoneticPr fontId="4"/>
  </si>
  <si>
    <t>0(0)</t>
    <phoneticPr fontId="4"/>
  </si>
  <si>
    <t>25(46)</t>
    <phoneticPr fontId="4"/>
  </si>
  <si>
    <t>3(5)</t>
    <phoneticPr fontId="4"/>
  </si>
  <si>
    <t>記載変更</t>
    <rPh sb="0" eb="2">
      <t>キサイ</t>
    </rPh>
    <rPh sb="2" eb="4">
      <t>ヘンコウ</t>
    </rPh>
    <phoneticPr fontId="4"/>
  </si>
  <si>
    <t>29（57）</t>
    <phoneticPr fontId="4"/>
  </si>
  <si>
    <t>19（45）</t>
    <phoneticPr fontId="4"/>
  </si>
  <si>
    <t>4（4）</t>
    <phoneticPr fontId="4"/>
  </si>
  <si>
    <t>3（3）</t>
    <phoneticPr fontId="4"/>
  </si>
  <si>
    <t>3（5）</t>
    <phoneticPr fontId="4"/>
  </si>
  <si>
    <t>２０１５年</t>
    <rPh sb="4" eb="5">
      <t>ネン</t>
    </rPh>
    <phoneticPr fontId="4"/>
  </si>
  <si>
    <t>年代</t>
    <phoneticPr fontId="4"/>
  </si>
  <si>
    <t>２０１５年</t>
  </si>
  <si>
    <t>　　　 　性別　   月</t>
    <rPh sb="5" eb="7">
      <t>セイベツ</t>
    </rPh>
    <phoneticPr fontId="4"/>
  </si>
  <si>
    <t>５　一般旅券月別・都道府県別発行数</t>
    <rPh sb="2" eb="4">
      <t>イッパン</t>
    </rPh>
    <rPh sb="4" eb="6">
      <t>リョケン</t>
    </rPh>
    <rPh sb="6" eb="8">
      <t>ツキベツ</t>
    </rPh>
    <rPh sb="9" eb="13">
      <t>トドウフケン</t>
    </rPh>
    <rPh sb="13" eb="14">
      <t>ベツ</t>
    </rPh>
    <rPh sb="14" eb="17">
      <t>ハッコウスウ</t>
    </rPh>
    <phoneticPr fontId="4"/>
  </si>
  <si>
    <t>９　戦後の旅券発行数（国内）及び海外渡航者数</t>
    <rPh sb="2" eb="4">
      <t>センゴ</t>
    </rPh>
    <rPh sb="5" eb="7">
      <t>リョケン</t>
    </rPh>
    <rPh sb="7" eb="10">
      <t>ハッコウスウ</t>
    </rPh>
    <rPh sb="11" eb="13">
      <t>コクナイ</t>
    </rPh>
    <rPh sb="14" eb="15">
      <t>オヨ</t>
    </rPh>
    <rPh sb="16" eb="18">
      <t>カイガイ</t>
    </rPh>
    <rPh sb="18" eb="21">
      <t>トコウシャ</t>
    </rPh>
    <rPh sb="21" eb="22">
      <t>スウ</t>
    </rPh>
    <phoneticPr fontId="4"/>
  </si>
  <si>
    <t>２　一般旅券年代別・性別発行数（国内）</t>
    <rPh sb="16" eb="18">
      <t>コクナイ</t>
    </rPh>
    <phoneticPr fontId="4"/>
  </si>
  <si>
    <t>３　一般旅券年代別・月別発行数（国内）</t>
    <rPh sb="16" eb="17">
      <t>コク</t>
    </rPh>
    <rPh sb="17" eb="18">
      <t>ナイ</t>
    </rPh>
    <phoneticPr fontId="4"/>
  </si>
  <si>
    <t>４　一般旅券性別・月別発行数（国内）</t>
    <rPh sb="15" eb="17">
      <t>コクナイ</t>
    </rPh>
    <phoneticPr fontId="4"/>
  </si>
  <si>
    <t>６　一般旅券年別・都道府県別発行数</t>
    <rPh sb="2" eb="4">
      <t>イッパン</t>
    </rPh>
    <rPh sb="4" eb="6">
      <t>リョケン</t>
    </rPh>
    <rPh sb="6" eb="8">
      <t>ネンベツ</t>
    </rPh>
    <phoneticPr fontId="4"/>
  </si>
  <si>
    <t>７　一般旅券年代別・都道府県別発行数</t>
    <rPh sb="2" eb="4">
      <t>イッパン</t>
    </rPh>
    <rPh sb="4" eb="6">
      <t>リョケン</t>
    </rPh>
    <rPh sb="6" eb="9">
      <t>ネンダイベツ</t>
    </rPh>
    <rPh sb="10" eb="14">
      <t>トドウフケン</t>
    </rPh>
    <rPh sb="14" eb="15">
      <t>ベツ</t>
    </rPh>
    <rPh sb="15" eb="18">
      <t>ハッコウスウ</t>
    </rPh>
    <phoneticPr fontId="4"/>
  </si>
  <si>
    <t>小計</t>
    <rPh sb="0" eb="2">
      <t>ショウケイ</t>
    </rPh>
    <phoneticPr fontId="4"/>
  </si>
  <si>
    <t>１　一般旅券の紛失・盗難件数</t>
    <phoneticPr fontId="4"/>
  </si>
  <si>
    <t>２０１６年</t>
  </si>
  <si>
    <t>２０１６年</t>
    <rPh sb="4" eb="5">
      <t>ネン</t>
    </rPh>
    <phoneticPr fontId="4"/>
  </si>
  <si>
    <t>34（37）</t>
    <phoneticPr fontId="4"/>
  </si>
  <si>
    <t>31（34）</t>
    <phoneticPr fontId="4"/>
  </si>
  <si>
    <t>0(0)</t>
  </si>
  <si>
    <t>　　　　　種別　　月</t>
    <rPh sb="5" eb="7">
      <t>シュベツ</t>
    </rPh>
    <rPh sb="9" eb="10">
      <t>ツキ</t>
    </rPh>
    <phoneticPr fontId="4"/>
  </si>
  <si>
    <t>　　　　　　年齢　　月</t>
    <rPh sb="6" eb="8">
      <t>ネンレイ</t>
    </rPh>
    <rPh sb="10" eb="11">
      <t>ツキ</t>
    </rPh>
    <phoneticPr fontId="4"/>
  </si>
  <si>
    <t>H２２年</t>
    <phoneticPr fontId="4"/>
  </si>
  <si>
    <t>H２３年</t>
    <phoneticPr fontId="4"/>
  </si>
  <si>
    <t>Ｈ２４年</t>
    <phoneticPr fontId="4"/>
  </si>
  <si>
    <t>H２５年</t>
    <phoneticPr fontId="4"/>
  </si>
  <si>
    <t>H２６年</t>
    <phoneticPr fontId="4"/>
  </si>
  <si>
    <t>H２７年</t>
    <phoneticPr fontId="4"/>
  </si>
  <si>
    <t>H２８年</t>
    <phoneticPr fontId="4"/>
  </si>
  <si>
    <t>H２２年</t>
    <phoneticPr fontId="4"/>
  </si>
  <si>
    <t>H２３年</t>
    <phoneticPr fontId="4"/>
  </si>
  <si>
    <t>H２４年</t>
    <phoneticPr fontId="4"/>
  </si>
  <si>
    <t>H２５年</t>
    <phoneticPr fontId="4"/>
  </si>
  <si>
    <t>H２６年</t>
    <phoneticPr fontId="4"/>
  </si>
  <si>
    <t>H２７年</t>
    <phoneticPr fontId="4"/>
  </si>
  <si>
    <t>H２８年</t>
    <phoneticPr fontId="4"/>
  </si>
  <si>
    <t>平成29年</t>
    <phoneticPr fontId="4"/>
  </si>
  <si>
    <t>２０１７年</t>
    <phoneticPr fontId="4"/>
  </si>
  <si>
    <t>H２９年</t>
    <phoneticPr fontId="4"/>
  </si>
  <si>
    <t>２０１７年</t>
    <rPh sb="4" eb="5">
      <t>ネン</t>
    </rPh>
    <phoneticPr fontId="4"/>
  </si>
  <si>
    <t>3（3）</t>
    <phoneticPr fontId="4"/>
  </si>
  <si>
    <t>－</t>
    <phoneticPr fontId="4"/>
  </si>
  <si>
    <t>0(0)</t>
    <phoneticPr fontId="4"/>
  </si>
  <si>
    <t>外務省・在外公館</t>
    <rPh sb="4" eb="6">
      <t>ザイガイ</t>
    </rPh>
    <rPh sb="6" eb="8">
      <t>コウカン</t>
    </rPh>
    <phoneticPr fontId="4"/>
  </si>
  <si>
    <t>２　国外における一般旅券の不正使用件数</t>
    <phoneticPr fontId="4"/>
  </si>
  <si>
    <t>都道府県名</t>
    <rPh sb="0" eb="4">
      <t>トドウフケン</t>
    </rPh>
    <rPh sb="4" eb="5">
      <t>メイ</t>
    </rPh>
    <phoneticPr fontId="4"/>
  </si>
  <si>
    <t>未交付失効数</t>
    <rPh sb="0" eb="3">
      <t>ミコウフ</t>
    </rPh>
    <rPh sb="3" eb="5">
      <t>シッコウ</t>
    </rPh>
    <phoneticPr fontId="4"/>
  </si>
  <si>
    <t>在外公館名</t>
    <rPh sb="0" eb="2">
      <t>ザイガイ</t>
    </rPh>
    <rPh sb="2" eb="4">
      <t>コウカン</t>
    </rPh>
    <rPh sb="4" eb="5">
      <t>メイ</t>
    </rPh>
    <phoneticPr fontId="4"/>
  </si>
  <si>
    <t>在外公館名</t>
    <rPh sb="0" eb="2">
      <t>ザイガイ</t>
    </rPh>
    <rPh sb="2" eb="4">
      <t>コウカン</t>
    </rPh>
    <phoneticPr fontId="4"/>
  </si>
  <si>
    <t>昭和21年</t>
    <phoneticPr fontId="4"/>
  </si>
  <si>
    <t>19歳以下</t>
    <rPh sb="2" eb="3">
      <t>サイ</t>
    </rPh>
    <phoneticPr fontId="4"/>
  </si>
  <si>
    <t>20～29歳</t>
    <rPh sb="5" eb="6">
      <t>サイ</t>
    </rPh>
    <phoneticPr fontId="4"/>
  </si>
  <si>
    <t>30～39歳</t>
    <rPh sb="5" eb="6">
      <t>サイ</t>
    </rPh>
    <phoneticPr fontId="4"/>
  </si>
  <si>
    <t>40～49歳</t>
    <rPh sb="5" eb="6">
      <t>サイ</t>
    </rPh>
    <phoneticPr fontId="4"/>
  </si>
  <si>
    <t>50～59歳</t>
    <rPh sb="5" eb="6">
      <t>サイ</t>
    </rPh>
    <phoneticPr fontId="4"/>
  </si>
  <si>
    <t>60～69歳</t>
    <rPh sb="5" eb="6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</si>
  <si>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</si>
  <si>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</si>
  <si>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</si>
  <si>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rPh sb="3" eb="5">
      <t>イジョウ</t>
    </rPh>
    <phoneticPr fontId="4"/>
  </si>
  <si>
    <t>注　記載のない在外公館は発生件数なし</t>
    <rPh sb="0" eb="1">
      <t>チュウ</t>
    </rPh>
    <rPh sb="2" eb="4">
      <t>キサイ</t>
    </rPh>
    <rPh sb="7" eb="9">
      <t>ザイガイ</t>
    </rPh>
    <rPh sb="9" eb="11">
      <t>コウカン</t>
    </rPh>
    <rPh sb="12" eb="14">
      <t>ハッセイ</t>
    </rPh>
    <rPh sb="14" eb="16">
      <t>ケンスウ</t>
    </rPh>
    <phoneticPr fontId="4"/>
  </si>
  <si>
    <t>注　（　）内は発見された冊数</t>
    <rPh sb="0" eb="1">
      <t>チュウ</t>
    </rPh>
    <rPh sb="5" eb="6">
      <t>ウチ</t>
    </rPh>
    <rPh sb="7" eb="9">
      <t>ハッケン</t>
    </rPh>
    <rPh sb="12" eb="14">
      <t>サッスウ</t>
    </rPh>
    <phoneticPr fontId="4"/>
  </si>
  <si>
    <t>33(45)</t>
    <phoneticPr fontId="4"/>
  </si>
  <si>
    <t>23(33)</t>
    <phoneticPr fontId="4"/>
  </si>
  <si>
    <t>3(3)</t>
    <phoneticPr fontId="4"/>
  </si>
  <si>
    <t>2(4)</t>
    <phoneticPr fontId="4"/>
  </si>
  <si>
    <t>2(2)</t>
    <phoneticPr fontId="4"/>
  </si>
  <si>
    <t>４　一般旅券都道府県別未交付失効数</t>
    <rPh sb="2" eb="4">
      <t>イッパン</t>
    </rPh>
    <rPh sb="4" eb="6">
      <t>リョケン</t>
    </rPh>
    <rPh sb="6" eb="10">
      <t>トドウフケン</t>
    </rPh>
    <rPh sb="11" eb="14">
      <t>ミコウフ</t>
    </rPh>
    <rPh sb="14" eb="16">
      <t>シッコウ</t>
    </rPh>
    <phoneticPr fontId="4"/>
  </si>
  <si>
    <t>５　一般旅券在外公館別未交付失効数</t>
    <rPh sb="2" eb="4">
      <t>イッパン</t>
    </rPh>
    <rPh sb="4" eb="6">
      <t>リョケン</t>
    </rPh>
    <rPh sb="6" eb="8">
      <t>ザイガイ</t>
    </rPh>
    <rPh sb="8" eb="10">
      <t>コウカン</t>
    </rPh>
    <rPh sb="10" eb="11">
      <t>ベツ</t>
    </rPh>
    <rPh sb="11" eb="14">
      <t>ミコウフ</t>
    </rPh>
    <rPh sb="14" eb="16">
      <t>シッコウ</t>
    </rPh>
    <phoneticPr fontId="4"/>
  </si>
  <si>
    <r>
      <t xml:space="preserve">　　　　　　  </t>
    </r>
    <r>
      <rPr>
        <sz val="8"/>
        <color rgb="FF000000"/>
        <rFont val="ＭＳ Ｐゴシック"/>
        <family val="3"/>
        <charset val="128"/>
      </rPr>
      <t>月　</t>
    </r>
    <r>
      <rPr>
        <sz val="6"/>
        <color rgb="FF000000"/>
        <rFont val="ＭＳ Ｐゴシック"/>
        <family val="3"/>
        <charset val="128"/>
      </rPr>
      <t>　
　　　　　　　　　  都道府県</t>
    </r>
    <rPh sb="8" eb="9">
      <t>ツキ</t>
    </rPh>
    <rPh sb="23" eb="27">
      <t>トドウフケン</t>
    </rPh>
    <phoneticPr fontId="4"/>
  </si>
  <si>
    <t>　　　　　暦年　　    　
発生地</t>
    <phoneticPr fontId="4"/>
  </si>
  <si>
    <t>　　　　暦年　　　　　　　　　　　　　　　　　　　　　　　　　
　　　　　　　　　発生地</t>
    <rPh sb="41" eb="44">
      <t>ハッセイチ</t>
    </rPh>
    <phoneticPr fontId="4"/>
  </si>
  <si>
    <t>平成30年</t>
    <phoneticPr fontId="4"/>
  </si>
  <si>
    <t>２０１８年</t>
    <phoneticPr fontId="4"/>
  </si>
  <si>
    <t>H３０年</t>
    <phoneticPr fontId="4"/>
  </si>
  <si>
    <t>２０１８年</t>
    <rPh sb="4" eb="5">
      <t>ネン</t>
    </rPh>
    <phoneticPr fontId="4"/>
  </si>
  <si>
    <t>１　旅券月別・種類別発行数（国内）</t>
    <rPh sb="14" eb="16">
      <t>コクナイ</t>
    </rPh>
    <phoneticPr fontId="4"/>
  </si>
  <si>
    <t>　　　　 　　 　年代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都道府県</t>
    <rPh sb="9" eb="11">
      <t>ネンダイ</t>
    </rPh>
    <rPh sb="121" eb="125">
      <t>トドウフケン</t>
    </rPh>
    <phoneticPr fontId="4"/>
  </si>
  <si>
    <t>韓国大使館</t>
    <rPh sb="0" eb="2">
      <t>カンコク</t>
    </rPh>
    <rPh sb="2" eb="5">
      <t>タイシカン</t>
    </rPh>
    <phoneticPr fontId="4"/>
  </si>
  <si>
    <t>サンタクルス領事事務所</t>
    <rPh sb="6" eb="8">
      <t>リョウジ</t>
    </rPh>
    <rPh sb="8" eb="11">
      <t>ジムショ</t>
    </rPh>
    <phoneticPr fontId="4"/>
  </si>
  <si>
    <t>サンパウロ総領事館</t>
    <rPh sb="5" eb="9">
      <t>ソウリョウジカン</t>
    </rPh>
    <phoneticPr fontId="4"/>
  </si>
  <si>
    <t>フランス大使館</t>
    <rPh sb="4" eb="7">
      <t>タイシカン</t>
    </rPh>
    <phoneticPr fontId="4"/>
  </si>
  <si>
    <t>14(42)</t>
    <phoneticPr fontId="4"/>
  </si>
  <si>
    <t>13(38)</t>
    <phoneticPr fontId="4"/>
  </si>
  <si>
    <t>0(0)</t>
    <phoneticPr fontId="4"/>
  </si>
  <si>
    <t>1(4)</t>
    <phoneticPr fontId="4"/>
  </si>
  <si>
    <t>合計</t>
    <rPh sb="0" eb="1">
      <t>ゴウ</t>
    </rPh>
    <rPh sb="1" eb="2">
      <t>ケイ</t>
    </rPh>
    <phoneticPr fontId="4"/>
  </si>
  <si>
    <t>計</t>
    <phoneticPr fontId="4"/>
  </si>
  <si>
    <t>北海道</t>
    <rPh sb="0" eb="3">
      <t>ホッカイドウ</t>
    </rPh>
    <phoneticPr fontId="4"/>
  </si>
  <si>
    <t>青森</t>
    <rPh sb="0" eb="2">
      <t>アオモリ</t>
    </rPh>
    <phoneticPr fontId="4"/>
  </si>
  <si>
    <t>岩手</t>
    <rPh sb="0" eb="2">
      <t>イワテ</t>
    </rPh>
    <phoneticPr fontId="4"/>
  </si>
  <si>
    <t>宮城</t>
    <rPh sb="0" eb="2">
      <t>ミヤギ</t>
    </rPh>
    <phoneticPr fontId="4"/>
  </si>
  <si>
    <t>秋田</t>
    <rPh sb="0" eb="2">
      <t>アキタ</t>
    </rPh>
    <phoneticPr fontId="4"/>
  </si>
  <si>
    <t>山形</t>
    <rPh sb="0" eb="2">
      <t>ヤマガタ</t>
    </rPh>
    <phoneticPr fontId="4"/>
  </si>
  <si>
    <t>福島</t>
    <rPh sb="0" eb="2">
      <t>フクシマ</t>
    </rPh>
    <phoneticPr fontId="4"/>
  </si>
  <si>
    <t>茨城</t>
    <rPh sb="0" eb="2">
      <t>イバラキ</t>
    </rPh>
    <phoneticPr fontId="4"/>
  </si>
  <si>
    <t>栃木</t>
    <rPh sb="0" eb="2">
      <t>トチギ</t>
    </rPh>
    <phoneticPr fontId="4"/>
  </si>
  <si>
    <t>群馬</t>
    <rPh sb="0" eb="2">
      <t>グンマ</t>
    </rPh>
    <phoneticPr fontId="4"/>
  </si>
  <si>
    <t>埼玉</t>
    <rPh sb="0" eb="2">
      <t>サイタマ</t>
    </rPh>
    <phoneticPr fontId="4"/>
  </si>
  <si>
    <t>千葉</t>
    <rPh sb="0" eb="2">
      <t>チバ</t>
    </rPh>
    <phoneticPr fontId="4"/>
  </si>
  <si>
    <t>東京</t>
    <rPh sb="0" eb="2">
      <t>トウキョウ</t>
    </rPh>
    <phoneticPr fontId="4"/>
  </si>
  <si>
    <t>神奈川</t>
    <phoneticPr fontId="4"/>
  </si>
  <si>
    <t>新潟</t>
    <phoneticPr fontId="4"/>
  </si>
  <si>
    <t>富山</t>
    <phoneticPr fontId="4"/>
  </si>
  <si>
    <t>石川</t>
    <phoneticPr fontId="4"/>
  </si>
  <si>
    <t>福井</t>
    <phoneticPr fontId="4"/>
  </si>
  <si>
    <t>山梨</t>
    <phoneticPr fontId="4"/>
  </si>
  <si>
    <t>長野</t>
    <phoneticPr fontId="4"/>
  </si>
  <si>
    <t>岐阜</t>
    <phoneticPr fontId="4"/>
  </si>
  <si>
    <t>静岡</t>
    <phoneticPr fontId="4"/>
  </si>
  <si>
    <t>愛知</t>
    <phoneticPr fontId="4"/>
  </si>
  <si>
    <t>三重</t>
    <phoneticPr fontId="4"/>
  </si>
  <si>
    <t>滋賀</t>
    <phoneticPr fontId="4"/>
  </si>
  <si>
    <t>京都</t>
    <phoneticPr fontId="4"/>
  </si>
  <si>
    <t>大阪</t>
    <phoneticPr fontId="4"/>
  </si>
  <si>
    <t>兵庫</t>
    <phoneticPr fontId="4"/>
  </si>
  <si>
    <t>奈良</t>
    <phoneticPr fontId="4"/>
  </si>
  <si>
    <t>和歌山</t>
    <phoneticPr fontId="4"/>
  </si>
  <si>
    <t>鳥取</t>
    <phoneticPr fontId="4"/>
  </si>
  <si>
    <t>島根</t>
    <phoneticPr fontId="4"/>
  </si>
  <si>
    <t>岡山</t>
    <phoneticPr fontId="4"/>
  </si>
  <si>
    <t>広島</t>
    <phoneticPr fontId="4"/>
  </si>
  <si>
    <t>山口</t>
    <phoneticPr fontId="4"/>
  </si>
  <si>
    <t>徳島</t>
    <phoneticPr fontId="4"/>
  </si>
  <si>
    <t>香川</t>
    <phoneticPr fontId="4"/>
  </si>
  <si>
    <t>愛媛</t>
    <phoneticPr fontId="4"/>
  </si>
  <si>
    <t>高知</t>
    <phoneticPr fontId="4"/>
  </si>
  <si>
    <t>福岡</t>
    <phoneticPr fontId="4"/>
  </si>
  <si>
    <t>佐賀</t>
    <phoneticPr fontId="4"/>
  </si>
  <si>
    <t>長崎</t>
    <phoneticPr fontId="4"/>
  </si>
  <si>
    <t>熊本</t>
    <phoneticPr fontId="4"/>
  </si>
  <si>
    <t>大分</t>
    <phoneticPr fontId="4"/>
  </si>
  <si>
    <t>宮崎</t>
    <phoneticPr fontId="4"/>
  </si>
  <si>
    <t>鹿児島</t>
    <phoneticPr fontId="4"/>
  </si>
  <si>
    <t>沖縄</t>
    <phoneticPr fontId="4"/>
  </si>
  <si>
    <t>　　　　　種別
年代</t>
    <rPh sb="5" eb="7">
      <t>シュベツ</t>
    </rPh>
    <rPh sb="8" eb="10">
      <t>ネンダイ</t>
    </rPh>
    <phoneticPr fontId="4"/>
  </si>
  <si>
    <t>２０１９年</t>
    <phoneticPr fontId="4"/>
  </si>
  <si>
    <t>２０１９年</t>
    <rPh sb="4" eb="5">
      <t>ネン</t>
    </rPh>
    <phoneticPr fontId="4"/>
  </si>
  <si>
    <t>16(24)</t>
    <phoneticPr fontId="4"/>
  </si>
  <si>
    <t>7(15)</t>
    <phoneticPr fontId="4"/>
  </si>
  <si>
    <t>1(1)</t>
    <phoneticPr fontId="4"/>
  </si>
  <si>
    <t>８　一般旅券有効旅券数（令和元年12月末現在）</t>
    <rPh sb="2" eb="4">
      <t>イッパン</t>
    </rPh>
    <rPh sb="4" eb="6">
      <t>リョケン</t>
    </rPh>
    <rPh sb="6" eb="8">
      <t>ユウコウ</t>
    </rPh>
    <rPh sb="8" eb="10">
      <t>リョケン</t>
    </rPh>
    <rPh sb="10" eb="11">
      <t>カズ</t>
    </rPh>
    <rPh sb="12" eb="14">
      <t>レイワ</t>
    </rPh>
    <rPh sb="14" eb="16">
      <t>ガンネン</t>
    </rPh>
    <rPh sb="15" eb="16">
      <t>ネン</t>
    </rPh>
    <rPh sb="18" eb="19">
      <t>ガツ</t>
    </rPh>
    <rPh sb="19" eb="20">
      <t>マツ</t>
    </rPh>
    <rPh sb="20" eb="22">
      <t>ゲンザイ</t>
    </rPh>
    <phoneticPr fontId="4"/>
  </si>
  <si>
    <t>年</t>
    <rPh sb="0" eb="1">
      <t>ネン</t>
    </rPh>
    <phoneticPr fontId="18"/>
  </si>
  <si>
    <t>H1</t>
    <phoneticPr fontId="4"/>
  </si>
  <si>
    <t>R1</t>
    <phoneticPr fontId="4"/>
  </si>
  <si>
    <t>H1</t>
    <phoneticPr fontId="4"/>
  </si>
  <si>
    <t>　　　  暦年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
発生地</t>
    <rPh sb="5" eb="7">
      <t>レキネン</t>
    </rPh>
    <rPh sb="132" eb="135">
      <t>ハッセイチ</t>
    </rPh>
    <phoneticPr fontId="18"/>
  </si>
  <si>
    <t>シンガポール大使館</t>
    <rPh sb="6" eb="9">
      <t>タイシカン</t>
    </rPh>
    <phoneticPr fontId="4"/>
  </si>
  <si>
    <t>バングラデシュ大使館</t>
    <rPh sb="7" eb="10">
      <t>タイシカン</t>
    </rPh>
    <phoneticPr fontId="4"/>
  </si>
  <si>
    <t>フィリピン大使館</t>
    <rPh sb="5" eb="8">
      <t>タイシカン</t>
    </rPh>
    <phoneticPr fontId="4"/>
  </si>
  <si>
    <t>ダバオ総領事館</t>
    <rPh sb="3" eb="7">
      <t>ソウリョウジカン</t>
    </rPh>
    <phoneticPr fontId="4"/>
  </si>
  <si>
    <t>タイ大使館</t>
    <rPh sb="2" eb="5">
      <t>タイシカン</t>
    </rPh>
    <phoneticPr fontId="4"/>
  </si>
  <si>
    <t>チェンマイ総領事館</t>
    <rPh sb="5" eb="9">
      <t>ソウリョウジカン</t>
    </rPh>
    <phoneticPr fontId="4"/>
  </si>
  <si>
    <t>大連領事事務所</t>
    <rPh sb="0" eb="2">
      <t>ダイレン</t>
    </rPh>
    <rPh sb="2" eb="4">
      <t>リョウジ</t>
    </rPh>
    <rPh sb="4" eb="7">
      <t>ジムショ</t>
    </rPh>
    <phoneticPr fontId="4"/>
  </si>
  <si>
    <t>メルボルン総領事館</t>
    <rPh sb="5" eb="9">
      <t>ソウリョウジカン</t>
    </rPh>
    <phoneticPr fontId="4"/>
  </si>
  <si>
    <t>パース総領事館</t>
    <rPh sb="3" eb="7">
      <t>ソウリョウジカン</t>
    </rPh>
    <phoneticPr fontId="4"/>
  </si>
  <si>
    <t>ブリスベン総領事館</t>
    <rPh sb="5" eb="9">
      <t>ソウリョウジカン</t>
    </rPh>
    <phoneticPr fontId="4"/>
  </si>
  <si>
    <t>サイパン領事事務所</t>
    <rPh sb="4" eb="6">
      <t>リョウジ</t>
    </rPh>
    <rPh sb="6" eb="9">
      <t>ジムショ</t>
    </rPh>
    <phoneticPr fontId="4"/>
  </si>
  <si>
    <t>シカゴ総領事館</t>
    <rPh sb="3" eb="7">
      <t>ソウリョウジカン</t>
    </rPh>
    <phoneticPr fontId="4"/>
  </si>
  <si>
    <t>ホノルル総領事館</t>
    <rPh sb="4" eb="8">
      <t>ソウリョウジカン</t>
    </rPh>
    <phoneticPr fontId="4"/>
  </si>
  <si>
    <t>ロサンゼルス総領事館</t>
    <rPh sb="6" eb="10">
      <t>ソウリョウジカン</t>
    </rPh>
    <phoneticPr fontId="4"/>
  </si>
  <si>
    <t>ニューヨーク総領事館</t>
    <rPh sb="6" eb="10">
      <t>ソウリョウジカン</t>
    </rPh>
    <phoneticPr fontId="4"/>
  </si>
  <si>
    <t>サンフランシスコ総領事館</t>
    <rPh sb="8" eb="12">
      <t>ソウリョウジカン</t>
    </rPh>
    <phoneticPr fontId="4"/>
  </si>
  <si>
    <t>アトランタ総領事館</t>
    <rPh sb="5" eb="9">
      <t>ソウリョウジカン</t>
    </rPh>
    <phoneticPr fontId="4"/>
  </si>
  <si>
    <t>デンバー総領事館</t>
    <rPh sb="4" eb="8">
      <t>ソウリョウジカン</t>
    </rPh>
    <phoneticPr fontId="4"/>
  </si>
  <si>
    <t>バンクーバー総領事館</t>
    <rPh sb="6" eb="10">
      <t>ソウリョウジカン</t>
    </rPh>
    <phoneticPr fontId="4"/>
  </si>
  <si>
    <t>トロント総領事館</t>
    <rPh sb="4" eb="8">
      <t>ソウリョウジカン</t>
    </rPh>
    <phoneticPr fontId="4"/>
  </si>
  <si>
    <t>アルゼンチン大使館</t>
    <rPh sb="6" eb="9">
      <t>タイシカン</t>
    </rPh>
    <phoneticPr fontId="4"/>
  </si>
  <si>
    <t>コロンビア大使館</t>
    <rPh sb="5" eb="8">
      <t>タイシカン</t>
    </rPh>
    <phoneticPr fontId="4"/>
  </si>
  <si>
    <t>エンカルナシオン領事事務所</t>
    <rPh sb="8" eb="10">
      <t>リョウジ</t>
    </rPh>
    <rPh sb="10" eb="13">
      <t>ジムショ</t>
    </rPh>
    <phoneticPr fontId="4"/>
  </si>
  <si>
    <t>ベネズエラ大使館</t>
    <rPh sb="5" eb="8">
      <t>タイシカン</t>
    </rPh>
    <phoneticPr fontId="4"/>
  </si>
  <si>
    <t>デンマーク大使館</t>
    <rPh sb="5" eb="8">
      <t>タイシカン</t>
    </rPh>
    <phoneticPr fontId="4"/>
  </si>
  <si>
    <t>ミュンヘン総領事館</t>
    <rPh sb="5" eb="9">
      <t>ソウリョウジカン</t>
    </rPh>
    <phoneticPr fontId="4"/>
  </si>
  <si>
    <t>ミラノ総領事館</t>
    <rPh sb="3" eb="7">
      <t>ソウリョウジカン</t>
    </rPh>
    <phoneticPr fontId="4"/>
  </si>
  <si>
    <t>ポーランド大使館</t>
    <rPh sb="5" eb="8">
      <t>タイシカン</t>
    </rPh>
    <phoneticPr fontId="4"/>
  </si>
  <si>
    <t>英国大使館</t>
    <rPh sb="0" eb="2">
      <t>エイコク</t>
    </rPh>
    <rPh sb="2" eb="5">
      <t>タイシカン</t>
    </rPh>
    <phoneticPr fontId="4"/>
  </si>
  <si>
    <t>ブルガリア大使館</t>
    <rPh sb="5" eb="8">
      <t>タイシカン</t>
    </rPh>
    <phoneticPr fontId="4"/>
  </si>
  <si>
    <t>ナイジェリア大使館</t>
    <rPh sb="6" eb="9">
      <t>タイシカン</t>
    </rPh>
    <phoneticPr fontId="4"/>
  </si>
  <si>
    <t>エジプト大使館</t>
    <rPh sb="4" eb="7">
      <t>タイシカン</t>
    </rPh>
    <phoneticPr fontId="4"/>
  </si>
  <si>
    <t>平成31年・令和元年</t>
    <phoneticPr fontId="4"/>
  </si>
  <si>
    <t>*平成31年・令和元年の海外渡航者数は、暫定値（法務省統計）</t>
    <rPh sb="1" eb="3">
      <t>ヘイセイ</t>
    </rPh>
    <rPh sb="5" eb="6">
      <t>ネン</t>
    </rPh>
    <rPh sb="7" eb="9">
      <t>レイワ</t>
    </rPh>
    <rPh sb="9" eb="10">
      <t>ガン</t>
    </rPh>
    <rPh sb="24" eb="27">
      <t>ホウムショウ</t>
    </rPh>
    <rPh sb="27" eb="29">
      <t>トウケイ</t>
    </rPh>
    <phoneticPr fontId="4"/>
  </si>
  <si>
    <t>平成・令和</t>
    <rPh sb="0" eb="2">
      <t>ヘイセイ</t>
    </rPh>
    <rPh sb="3" eb="5">
      <t>レイワ</t>
    </rPh>
    <phoneticPr fontId="18"/>
  </si>
  <si>
    <t>31・元</t>
    <rPh sb="3" eb="4">
      <t>モト</t>
    </rPh>
    <phoneticPr fontId="4"/>
  </si>
  <si>
    <t>H31・R1年</t>
    <phoneticPr fontId="4"/>
  </si>
  <si>
    <t>平成31年・令和元年</t>
    <rPh sb="0" eb="2">
      <t>ヘイセイ</t>
    </rPh>
    <rPh sb="4" eb="5">
      <t>ネン</t>
    </rPh>
    <rPh sb="6" eb="8">
      <t>レイワ</t>
    </rPh>
    <rPh sb="8" eb="10">
      <t>ガンネン</t>
    </rPh>
    <phoneticPr fontId="4"/>
  </si>
  <si>
    <t>平成31年・令和元年</t>
    <rPh sb="0" eb="2">
      <t>ヘイセイ</t>
    </rPh>
    <rPh sb="4" eb="5">
      <t>ネン</t>
    </rPh>
    <phoneticPr fontId="4"/>
  </si>
  <si>
    <t>31/令和元年</t>
    <rPh sb="3" eb="5">
      <t>レイワ</t>
    </rPh>
    <rPh sb="5" eb="7">
      <t>ガンネン</t>
    </rPh>
    <phoneticPr fontId="4"/>
  </si>
  <si>
    <t>平成元年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</si>
</sst>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#,##0_);[Red]\(#,##0\)"/>
    <numFmt numFmtId="178" formatCode="#,##0;&quot;-&quot;#,##0"/>
    <numFmt numFmtId="179" formatCode="0.0%"/>
    <numFmt numFmtId="180" formatCode="0_);[Red]\(0\)"/>
  </numFmts>
  <fonts count="49"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0.5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0.5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2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.5"/>
      <name val="Century"/>
      <family val="1"/>
    </font>
    <font>
      <sz val="10"/>
      <color rgb="FF00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rgb="FF000000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</cellStyleXfs>
  <cellXfs count="274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quotePrefix="1" applyFont="1" applyBorder="1" applyAlignment="1">
      <alignment vertical="center"/>
    </xf>
    <xf numFmtId="0" fontId="10" fillId="0" borderId="0" xfId="0" quotePrefix="1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177" fontId="26" fillId="0" borderId="1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7" fillId="0" borderId="0" xfId="0" applyFont="1">
      <alignment vertical="center"/>
    </xf>
    <xf numFmtId="0" fontId="8" fillId="0" borderId="0" xfId="0" applyFont="1" applyAlignment="1">
      <alignment vertical="center" wrapText="1"/>
    </xf>
    <xf numFmtId="177" fontId="24" fillId="0" borderId="16" xfId="0" applyNumberFormat="1" applyFont="1" applyBorder="1" applyAlignment="1">
      <alignment horizontal="right" vertical="center"/>
    </xf>
    <xf numFmtId="177" fontId="24" fillId="0" borderId="1" xfId="0" applyNumberFormat="1" applyFont="1" applyBorder="1">
      <alignment vertical="center"/>
    </xf>
    <xf numFmtId="177" fontId="24" fillId="0" borderId="17" xfId="0" applyNumberFormat="1" applyFont="1" applyBorder="1">
      <alignment vertical="center"/>
    </xf>
    <xf numFmtId="3" fontId="28" fillId="0" borderId="1" xfId="0" applyNumberFormat="1" applyFont="1" applyFill="1" applyBorder="1">
      <alignment vertical="center"/>
    </xf>
    <xf numFmtId="3" fontId="28" fillId="0" borderId="17" xfId="0" applyNumberFormat="1" applyFont="1" applyFill="1" applyBorder="1">
      <alignment vertical="center"/>
    </xf>
    <xf numFmtId="3" fontId="28" fillId="2" borderId="17" xfId="0" applyNumberFormat="1" applyFont="1" applyFill="1" applyBorder="1">
      <alignment vertical="center"/>
    </xf>
    <xf numFmtId="177" fontId="24" fillId="0" borderId="19" xfId="0" applyNumberFormat="1" applyFont="1" applyBorder="1" applyAlignment="1">
      <alignment horizontal="right" vertical="center"/>
    </xf>
    <xf numFmtId="177" fontId="24" fillId="0" borderId="20" xfId="0" applyNumberFormat="1" applyFont="1" applyBorder="1">
      <alignment vertical="center"/>
    </xf>
    <xf numFmtId="177" fontId="24" fillId="0" borderId="21" xfId="0" applyNumberFormat="1" applyFont="1" applyBorder="1">
      <alignment vertical="center"/>
    </xf>
    <xf numFmtId="3" fontId="28" fillId="0" borderId="20" xfId="0" applyNumberFormat="1" applyFont="1" applyFill="1" applyBorder="1">
      <alignment vertical="center"/>
    </xf>
    <xf numFmtId="3" fontId="28" fillId="0" borderId="21" xfId="0" applyNumberFormat="1" applyFont="1" applyFill="1" applyBorder="1">
      <alignment vertical="center"/>
    </xf>
    <xf numFmtId="3" fontId="28" fillId="2" borderId="21" xfId="0" applyNumberFormat="1" applyFont="1" applyFill="1" applyBorder="1">
      <alignment vertical="center"/>
    </xf>
    <xf numFmtId="0" fontId="24" fillId="0" borderId="13" xfId="0" applyFont="1" applyBorder="1" applyAlignment="1">
      <alignment horizontal="center" vertical="center" wrapText="1"/>
    </xf>
    <xf numFmtId="177" fontId="30" fillId="0" borderId="16" xfId="0" applyNumberFormat="1" applyFont="1" applyBorder="1">
      <alignment vertical="center"/>
    </xf>
    <xf numFmtId="177" fontId="30" fillId="0" borderId="1" xfId="0" applyNumberFormat="1" applyFont="1" applyBorder="1">
      <alignment vertical="center"/>
    </xf>
    <xf numFmtId="177" fontId="30" fillId="0" borderId="17" xfId="0" applyNumberFormat="1" applyFont="1" applyBorder="1">
      <alignment vertical="center"/>
    </xf>
    <xf numFmtId="3" fontId="31" fillId="0" borderId="1" xfId="0" applyNumberFormat="1" applyFont="1" applyFill="1" applyBorder="1">
      <alignment vertical="center"/>
    </xf>
    <xf numFmtId="3" fontId="31" fillId="0" borderId="17" xfId="0" applyNumberFormat="1" applyFont="1" applyFill="1" applyBorder="1">
      <alignment vertical="center"/>
    </xf>
    <xf numFmtId="3" fontId="31" fillId="2" borderId="17" xfId="0" applyNumberFormat="1" applyFont="1" applyFill="1" applyBorder="1">
      <alignment vertical="center"/>
    </xf>
    <xf numFmtId="0" fontId="24" fillId="0" borderId="15" xfId="0" applyFont="1" applyBorder="1" applyAlignment="1">
      <alignment horizontal="center" vertical="center" shrinkToFit="1"/>
    </xf>
    <xf numFmtId="0" fontId="24" fillId="0" borderId="18" xfId="0" applyFont="1" applyBorder="1" applyAlignment="1">
      <alignment horizontal="center" vertical="center" shrinkToFit="1"/>
    </xf>
    <xf numFmtId="176" fontId="29" fillId="2" borderId="17" xfId="0" applyNumberFormat="1" applyFont="1" applyFill="1" applyBorder="1">
      <alignment vertical="center"/>
    </xf>
    <xf numFmtId="176" fontId="29" fillId="2" borderId="21" xfId="0" applyNumberFormat="1" applyFont="1" applyFill="1" applyBorder="1">
      <alignment vertical="center"/>
    </xf>
    <xf numFmtId="176" fontId="17" fillId="0" borderId="1" xfId="0" applyNumberFormat="1" applyFont="1" applyBorder="1">
      <alignment vertical="center"/>
    </xf>
    <xf numFmtId="10" fontId="17" fillId="0" borderId="1" xfId="0" applyNumberFormat="1" applyFont="1" applyBorder="1">
      <alignment vertical="center"/>
    </xf>
    <xf numFmtId="0" fontId="23" fillId="0" borderId="1" xfId="0" applyFont="1" applyBorder="1" applyAlignment="1">
      <alignment horizontal="center" vertical="center" shrinkToFit="1"/>
    </xf>
    <xf numFmtId="3" fontId="30" fillId="0" borderId="1" xfId="0" applyNumberFormat="1" applyFont="1" applyBorder="1" applyAlignment="1">
      <alignment horizontal="right" vertical="center"/>
    </xf>
    <xf numFmtId="3" fontId="24" fillId="0" borderId="1" xfId="0" applyNumberFormat="1" applyFont="1" applyBorder="1" applyAlignment="1">
      <alignment horizontal="right" vertical="center"/>
    </xf>
    <xf numFmtId="3" fontId="24" fillId="0" borderId="20" xfId="0" applyNumberFormat="1" applyFont="1" applyBorder="1" applyAlignment="1">
      <alignment horizontal="right" vertical="center"/>
    </xf>
    <xf numFmtId="178" fontId="7" fillId="0" borderId="0" xfId="0" applyNumberFormat="1" applyFont="1" applyFill="1" applyBorder="1" applyAlignment="1">
      <alignment horizontal="right" vertical="top"/>
    </xf>
    <xf numFmtId="0" fontId="14" fillId="0" borderId="1" xfId="0" applyFont="1" applyFill="1" applyBorder="1" applyAlignment="1">
      <alignment horizontal="left" vertical="center"/>
    </xf>
    <xf numFmtId="0" fontId="13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179" fontId="0" fillId="0" borderId="0" xfId="2" applyNumberFormat="1" applyFont="1">
      <alignment vertical="center"/>
    </xf>
    <xf numFmtId="0" fontId="36" fillId="0" borderId="0" xfId="0" applyFont="1" applyAlignment="1"/>
    <xf numFmtId="0" fontId="36" fillId="0" borderId="0" xfId="0" applyFont="1" applyBorder="1" applyAlignment="1"/>
    <xf numFmtId="0" fontId="2" fillId="0" borderId="1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>
      <alignment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vertical="center"/>
    </xf>
    <xf numFmtId="3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6" fontId="3" fillId="0" borderId="0" xfId="0" applyNumberFormat="1" applyFont="1">
      <alignment vertical="center"/>
    </xf>
    <xf numFmtId="0" fontId="14" fillId="0" borderId="1" xfId="0" applyFont="1" applyFill="1" applyBorder="1" applyAlignment="1">
      <alignment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40" fillId="0" borderId="17" xfId="1" applyFont="1" applyBorder="1">
      <alignment vertical="center"/>
    </xf>
    <xf numFmtId="38" fontId="0" fillId="0" borderId="17" xfId="1" applyFont="1" applyBorder="1">
      <alignment vertical="center"/>
    </xf>
    <xf numFmtId="38" fontId="0" fillId="0" borderId="21" xfId="1" applyFont="1" applyBorder="1">
      <alignment vertical="center"/>
    </xf>
    <xf numFmtId="0" fontId="3" fillId="0" borderId="0" xfId="0" applyFont="1" applyBorder="1" applyAlignment="1">
      <alignment vertical="center"/>
    </xf>
    <xf numFmtId="3" fontId="2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42" fillId="0" borderId="1" xfId="0" applyNumberFormat="1" applyFont="1" applyBorder="1" applyAlignment="1">
      <alignment horizontal="right" vertical="center"/>
    </xf>
    <xf numFmtId="3" fontId="43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8" fontId="12" fillId="0" borderId="1" xfId="1" applyFont="1" applyBorder="1">
      <alignment vertical="center"/>
    </xf>
    <xf numFmtId="3" fontId="12" fillId="0" borderId="1" xfId="0" applyNumberFormat="1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/>
    </xf>
    <xf numFmtId="10" fontId="13" fillId="0" borderId="1" xfId="2" applyNumberFormat="1" applyFont="1" applyBorder="1">
      <alignment vertical="center"/>
    </xf>
    <xf numFmtId="0" fontId="23" fillId="0" borderId="1" xfId="0" applyFont="1" applyBorder="1" applyAlignment="1">
      <alignment horizontal="right" vertical="center"/>
    </xf>
    <xf numFmtId="10" fontId="23" fillId="0" borderId="1" xfId="0" applyNumberFormat="1" applyFont="1" applyBorder="1" applyAlignment="1">
      <alignment horizontal="right"/>
    </xf>
    <xf numFmtId="0" fontId="33" fillId="0" borderId="28" xfId="0" applyFont="1" applyBorder="1" applyAlignment="1">
      <alignment horizontal="center" vertical="center"/>
    </xf>
    <xf numFmtId="3" fontId="22" fillId="0" borderId="28" xfId="0" applyNumberFormat="1" applyFont="1" applyBorder="1" applyAlignment="1">
      <alignment horizontal="right" vertical="center"/>
    </xf>
    <xf numFmtId="3" fontId="0" fillId="0" borderId="28" xfId="0" applyNumberFormat="1" applyBorder="1">
      <alignment vertical="center"/>
    </xf>
    <xf numFmtId="3" fontId="0" fillId="0" borderId="20" xfId="0" applyNumberFormat="1" applyBorder="1">
      <alignment vertical="center"/>
    </xf>
    <xf numFmtId="3" fontId="0" fillId="0" borderId="29" xfId="0" applyNumberFormat="1" applyBorder="1">
      <alignment vertical="center"/>
    </xf>
    <xf numFmtId="0" fontId="1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 shrinkToFit="1"/>
    </xf>
    <xf numFmtId="177" fontId="13" fillId="0" borderId="1" xfId="1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177" fontId="13" fillId="0" borderId="0" xfId="0" applyNumberFormat="1" applyFont="1">
      <alignment vertical="center"/>
    </xf>
    <xf numFmtId="176" fontId="21" fillId="0" borderId="1" xfId="0" applyNumberFormat="1" applyFont="1" applyFill="1" applyBorder="1">
      <alignment vertical="center"/>
    </xf>
    <xf numFmtId="176" fontId="17" fillId="0" borderId="1" xfId="0" applyNumberFormat="1" applyFont="1" applyFill="1" applyBorder="1">
      <alignment vertical="center"/>
    </xf>
    <xf numFmtId="0" fontId="12" fillId="0" borderId="1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1" fillId="0" borderId="0" xfId="0" applyFont="1">
      <alignment vertical="center"/>
    </xf>
    <xf numFmtId="177" fontId="11" fillId="0" borderId="0" xfId="0" applyNumberFormat="1" applyFont="1">
      <alignment vertical="center"/>
    </xf>
    <xf numFmtId="176" fontId="0" fillId="0" borderId="1" xfId="1" applyNumberFormat="1" applyFont="1" applyFill="1" applyBorder="1">
      <alignment vertical="center"/>
    </xf>
    <xf numFmtId="176" fontId="0" fillId="0" borderId="1" xfId="1" applyNumberFormat="1" applyFont="1" applyBorder="1">
      <alignment vertical="center"/>
    </xf>
    <xf numFmtId="176" fontId="3" fillId="0" borderId="1" xfId="0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23" fillId="0" borderId="1" xfId="0" applyNumberFormat="1" applyFont="1" applyFill="1" applyBorder="1" applyAlignment="1">
      <alignment horizontal="right" vertical="center"/>
    </xf>
    <xf numFmtId="176" fontId="23" fillId="0" borderId="1" xfId="0" applyNumberFormat="1" applyFont="1" applyBorder="1" applyAlignment="1">
      <alignment horizontal="right" vertical="center"/>
    </xf>
    <xf numFmtId="176" fontId="44" fillId="0" borderId="1" xfId="0" applyNumberFormat="1" applyFont="1" applyFill="1" applyBorder="1">
      <alignment vertical="center"/>
    </xf>
    <xf numFmtId="176" fontId="44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/>
    </xf>
    <xf numFmtId="0" fontId="23" fillId="0" borderId="27" xfId="0" applyFont="1" applyFill="1" applyBorder="1" applyAlignment="1">
      <alignment vertical="center"/>
    </xf>
    <xf numFmtId="0" fontId="11" fillId="0" borderId="9" xfId="0" applyFont="1" applyBorder="1" applyAlignment="1"/>
    <xf numFmtId="0" fontId="2" fillId="0" borderId="9" xfId="0" applyFont="1" applyBorder="1" applyAlignment="1">
      <alignment horizontal="left" shrinkToFit="1"/>
    </xf>
    <xf numFmtId="178" fontId="7" fillId="0" borderId="8" xfId="0" quotePrefix="1" applyNumberFormat="1" applyFont="1" applyBorder="1" applyAlignment="1">
      <alignment horizontal="right"/>
    </xf>
    <xf numFmtId="178" fontId="8" fillId="0" borderId="8" xfId="0" quotePrefix="1" applyNumberFormat="1" applyFont="1" applyBorder="1" applyAlignment="1">
      <alignment horizontal="right"/>
    </xf>
    <xf numFmtId="176" fontId="16" fillId="0" borderId="1" xfId="0" quotePrefix="1" applyNumberFormat="1" applyFont="1" applyFill="1" applyBorder="1" applyAlignment="1">
      <alignment horizontal="right"/>
    </xf>
    <xf numFmtId="176" fontId="16" fillId="0" borderId="3" xfId="0" quotePrefix="1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/>
    <xf numFmtId="176" fontId="16" fillId="0" borderId="1" xfId="0" applyNumberFormat="1" applyFont="1" applyFill="1" applyBorder="1" applyAlignment="1">
      <alignment horizontal="right"/>
    </xf>
    <xf numFmtId="176" fontId="16" fillId="0" borderId="4" xfId="0" quotePrefix="1" applyNumberFormat="1" applyFont="1" applyFill="1" applyBorder="1" applyAlignment="1">
      <alignment horizontal="right"/>
    </xf>
    <xf numFmtId="176" fontId="39" fillId="0" borderId="1" xfId="0" applyNumberFormat="1" applyFont="1" applyFill="1" applyBorder="1" applyAlignment="1">
      <alignment horizontal="right"/>
    </xf>
    <xf numFmtId="176" fontId="39" fillId="0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right" vertical="center"/>
    </xf>
    <xf numFmtId="38" fontId="13" fillId="0" borderId="1" xfId="1" applyFont="1" applyBorder="1">
      <alignment vertical="center"/>
    </xf>
    <xf numFmtId="0" fontId="13" fillId="0" borderId="22" xfId="0" applyFont="1" applyBorder="1" applyAlignment="1">
      <alignment vertical="center"/>
    </xf>
    <xf numFmtId="0" fontId="13" fillId="0" borderId="0" xfId="0" applyFont="1" applyAlignment="1">
      <alignment vertical="center"/>
    </xf>
    <xf numFmtId="3" fontId="23" fillId="0" borderId="1" xfId="0" applyNumberFormat="1" applyFont="1" applyBorder="1" applyAlignment="1">
      <alignment horizontal="right" vertical="center" shrinkToFit="1"/>
    </xf>
    <xf numFmtId="0" fontId="3" fillId="0" borderId="1" xfId="0" applyFont="1" applyFill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right"/>
    </xf>
    <xf numFmtId="0" fontId="8" fillId="0" borderId="31" xfId="0" applyFont="1" applyBorder="1" applyAlignment="1">
      <alignment horizontal="center"/>
    </xf>
    <xf numFmtId="0" fontId="8" fillId="0" borderId="31" xfId="0" applyFont="1" applyBorder="1" applyAlignment="1">
      <alignment horizontal="right"/>
    </xf>
    <xf numFmtId="0" fontId="8" fillId="0" borderId="31" xfId="0" applyFont="1" applyFill="1" applyBorder="1" applyAlignment="1">
      <alignment horizontal="right"/>
    </xf>
    <xf numFmtId="3" fontId="8" fillId="0" borderId="31" xfId="0" applyNumberFormat="1" applyFont="1" applyBorder="1" applyAlignment="1">
      <alignment horizontal="right"/>
    </xf>
    <xf numFmtId="3" fontId="8" fillId="0" borderId="33" xfId="0" applyNumberFormat="1" applyFont="1" applyBorder="1" applyAlignment="1">
      <alignment horizontal="right"/>
    </xf>
    <xf numFmtId="3" fontId="8" fillId="0" borderId="31" xfId="0" applyNumberFormat="1" applyFont="1" applyFill="1" applyBorder="1" applyAlignment="1">
      <alignment horizontal="right"/>
    </xf>
    <xf numFmtId="3" fontId="8" fillId="0" borderId="33" xfId="0" applyNumberFormat="1" applyFont="1" applyFill="1" applyBorder="1" applyAlignment="1">
      <alignment horizontal="right"/>
    </xf>
    <xf numFmtId="177" fontId="11" fillId="0" borderId="1" xfId="1" applyNumberFormat="1" applyFont="1" applyBorder="1" applyAlignment="1"/>
    <xf numFmtId="177" fontId="11" fillId="0" borderId="1" xfId="0" applyNumberFormat="1" applyFont="1" applyBorder="1" applyAlignment="1"/>
    <xf numFmtId="177" fontId="11" fillId="0" borderId="7" xfId="1" applyNumberFormat="1" applyFont="1" applyBorder="1" applyAlignment="1"/>
    <xf numFmtId="177" fontId="13" fillId="0" borderId="0" xfId="0" applyNumberFormat="1" applyFont="1" applyAlignment="1"/>
    <xf numFmtId="180" fontId="2" fillId="0" borderId="9" xfId="0" applyNumberFormat="1" applyFont="1" applyBorder="1" applyAlignment="1">
      <alignment horizontal="right" shrinkToFit="1"/>
    </xf>
    <xf numFmtId="177" fontId="0" fillId="0" borderId="1" xfId="0" applyNumberFormat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177" fontId="23" fillId="0" borderId="1" xfId="0" applyNumberFormat="1" applyFont="1" applyBorder="1" applyAlignment="1">
      <alignment horizontal="right"/>
    </xf>
    <xf numFmtId="176" fontId="38" fillId="0" borderId="1" xfId="1" applyNumberFormat="1" applyFont="1" applyFill="1" applyBorder="1" applyAlignment="1">
      <alignment horizontal="right"/>
    </xf>
    <xf numFmtId="176" fontId="37" fillId="0" borderId="1" xfId="1" applyNumberFormat="1" applyFont="1" applyFill="1" applyBorder="1" applyAlignment="1">
      <alignment horizontal="right"/>
    </xf>
    <xf numFmtId="176" fontId="38" fillId="0" borderId="1" xfId="1" quotePrefix="1" applyNumberFormat="1" applyFont="1" applyFill="1" applyBorder="1" applyAlignment="1">
      <alignment horizontal="right"/>
    </xf>
    <xf numFmtId="176" fontId="34" fillId="0" borderId="1" xfId="1" quotePrefix="1" applyNumberFormat="1" applyFont="1" applyFill="1" applyBorder="1" applyAlignment="1">
      <alignment horizontal="right"/>
    </xf>
    <xf numFmtId="176" fontId="2" fillId="0" borderId="1" xfId="1" applyNumberFormat="1" applyFont="1" applyFill="1" applyBorder="1" applyAlignment="1">
      <alignment horizontal="right"/>
    </xf>
    <xf numFmtId="176" fontId="34" fillId="0" borderId="1" xfId="1" applyNumberFormat="1" applyFont="1" applyFill="1" applyBorder="1" applyAlignment="1">
      <alignment horizontal="right"/>
    </xf>
    <xf numFmtId="176" fontId="34" fillId="0" borderId="1" xfId="1" quotePrefix="1" applyNumberFormat="1" applyFont="1" applyBorder="1" applyAlignment="1">
      <alignment horizontal="right"/>
    </xf>
    <xf numFmtId="176" fontId="2" fillId="0" borderId="1" xfId="1" applyNumberFormat="1" applyFont="1" applyBorder="1" applyAlignment="1">
      <alignment horizontal="right"/>
    </xf>
    <xf numFmtId="176" fontId="9" fillId="0" borderId="0" xfId="1" applyNumberFormat="1" applyFont="1" applyFill="1" applyAlignment="1">
      <alignment horizontal="right"/>
    </xf>
    <xf numFmtId="176" fontId="11" fillId="0" borderId="1" xfId="1" applyNumberFormat="1" applyFont="1" applyFill="1" applyBorder="1" applyAlignment="1">
      <alignment horizontal="right"/>
    </xf>
    <xf numFmtId="180" fontId="11" fillId="0" borderId="7" xfId="1" applyNumberFormat="1" applyFont="1" applyBorder="1" applyAlignment="1"/>
    <xf numFmtId="180" fontId="11" fillId="0" borderId="9" xfId="0" applyNumberFormat="1" applyFont="1" applyBorder="1" applyAlignment="1"/>
    <xf numFmtId="180" fontId="11" fillId="0" borderId="1" xfId="0" applyNumberFormat="1" applyFont="1" applyBorder="1" applyAlignment="1"/>
    <xf numFmtId="0" fontId="13" fillId="0" borderId="22" xfId="0" applyFont="1" applyFill="1" applyBorder="1" applyAlignment="1">
      <alignment vertical="center"/>
    </xf>
    <xf numFmtId="176" fontId="0" fillId="0" borderId="22" xfId="1" applyNumberFormat="1" applyFont="1" applyFill="1" applyBorder="1">
      <alignment vertical="center"/>
    </xf>
    <xf numFmtId="0" fontId="0" fillId="0" borderId="0" xfId="0" applyBorder="1">
      <alignment vertical="center"/>
    </xf>
    <xf numFmtId="49" fontId="7" fillId="0" borderId="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left" vertical="center" wrapText="1"/>
    </xf>
    <xf numFmtId="0" fontId="30" fillId="0" borderId="1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3" fontId="8" fillId="0" borderId="13" xfId="0" applyNumberFormat="1" applyFont="1" applyBorder="1" applyAlignment="1">
      <alignment horizontal="right"/>
    </xf>
    <xf numFmtId="3" fontId="8" fillId="0" borderId="7" xfId="0" applyNumberFormat="1" applyFont="1" applyBorder="1" applyAlignment="1">
      <alignment horizontal="right"/>
    </xf>
    <xf numFmtId="3" fontId="8" fillId="0" borderId="13" xfId="0" applyNumberFormat="1" applyFont="1" applyFill="1" applyBorder="1" applyAlignment="1">
      <alignment horizontal="right"/>
    </xf>
    <xf numFmtId="9" fontId="0" fillId="0" borderId="0" xfId="2" applyFont="1">
      <alignment vertical="center"/>
    </xf>
    <xf numFmtId="0" fontId="0" fillId="0" borderId="1" xfId="0" applyFill="1" applyBorder="1" applyAlignment="1">
      <alignment horizontal="right" vertical="center"/>
    </xf>
    <xf numFmtId="0" fontId="48" fillId="0" borderId="12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13" fillId="0" borderId="0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11" fillId="0" borderId="0" xfId="0" applyFont="1" applyBorder="1" applyAlignment="1"/>
    <xf numFmtId="0" fontId="2" fillId="0" borderId="0" xfId="0" applyFont="1" applyBorder="1" applyAlignment="1">
      <alignment horizontal="left" shrinkToFit="1"/>
    </xf>
    <xf numFmtId="0" fontId="1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4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7" fillId="0" borderId="0" xfId="0" applyNumberFormat="1" applyFont="1" applyAlignment="1">
      <alignment horizontal="left" vertical="top"/>
    </xf>
    <xf numFmtId="49" fontId="7" fillId="0" borderId="23" xfId="0" applyNumberFormat="1" applyFont="1" applyBorder="1" applyAlignment="1">
      <alignment horizontal="left" vertical="center"/>
    </xf>
    <xf numFmtId="49" fontId="7" fillId="0" borderId="24" xfId="0" applyNumberFormat="1" applyFont="1" applyBorder="1" applyAlignment="1">
      <alignment horizontal="left" vertical="center"/>
    </xf>
    <xf numFmtId="49" fontId="7" fillId="0" borderId="25" xfId="0" applyNumberFormat="1" applyFont="1" applyBorder="1" applyAlignment="1">
      <alignment horizontal="left" vertical="center"/>
    </xf>
    <xf numFmtId="178" fontId="7" fillId="0" borderId="23" xfId="0" quotePrefix="1" applyNumberFormat="1" applyFont="1" applyBorder="1" applyAlignment="1">
      <alignment horizontal="right"/>
    </xf>
    <xf numFmtId="178" fontId="7" fillId="0" borderId="25" xfId="0" quotePrefix="1" applyNumberFormat="1" applyFont="1" applyBorder="1" applyAlignment="1">
      <alignment horizontal="right"/>
    </xf>
    <xf numFmtId="49" fontId="7" fillId="0" borderId="8" xfId="0" applyNumberFormat="1" applyFont="1" applyBorder="1" applyAlignment="1">
      <alignment horizontal="left" vertical="center"/>
    </xf>
    <xf numFmtId="178" fontId="8" fillId="0" borderId="8" xfId="0" quotePrefix="1" applyNumberFormat="1" applyFont="1" applyBorder="1" applyAlignment="1"/>
    <xf numFmtId="49" fontId="7" fillId="0" borderId="8" xfId="0" applyNumberFormat="1" applyFont="1" applyBorder="1" applyAlignment="1">
      <alignment horizontal="center" vertical="center"/>
    </xf>
    <xf numFmtId="178" fontId="8" fillId="0" borderId="23" xfId="0" quotePrefix="1" applyNumberFormat="1" applyFont="1" applyBorder="1" applyAlignment="1">
      <alignment horizontal="right"/>
    </xf>
    <xf numFmtId="178" fontId="8" fillId="0" borderId="25" xfId="0" quotePrefix="1" applyNumberFormat="1" applyFont="1" applyBorder="1" applyAlignment="1">
      <alignment horizontal="right"/>
    </xf>
    <xf numFmtId="178" fontId="7" fillId="0" borderId="8" xfId="0" quotePrefix="1" applyNumberFormat="1" applyFont="1" applyBorder="1" applyAlignment="1"/>
    <xf numFmtId="49" fontId="23" fillId="0" borderId="0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right"/>
    </xf>
    <xf numFmtId="3" fontId="34" fillId="0" borderId="5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3" fontId="8" fillId="0" borderId="31" xfId="0" applyNumberFormat="1" applyFont="1" applyBorder="1" applyAlignment="1">
      <alignment horizontal="center"/>
    </xf>
    <xf numFmtId="3" fontId="8" fillId="0" borderId="32" xfId="0" applyNumberFormat="1" applyFont="1" applyBorder="1" applyAlignment="1">
      <alignment horizontal="center"/>
    </xf>
    <xf numFmtId="3" fontId="8" fillId="0" borderId="33" xfId="0" applyNumberFormat="1" applyFont="1" applyBorder="1" applyAlignment="1">
      <alignment horizontal="center"/>
    </xf>
    <xf numFmtId="0" fontId="47" fillId="0" borderId="10" xfId="0" applyFont="1" applyBorder="1" applyAlignment="1">
      <alignment horizontal="left" vertical="center" wrapText="1"/>
    </xf>
    <xf numFmtId="0" fontId="47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3" fontId="8" fillId="0" borderId="34" xfId="0" applyNumberFormat="1" applyFont="1" applyBorder="1" applyAlignment="1">
      <alignment horizontal="center"/>
    </xf>
    <xf numFmtId="3" fontId="8" fillId="0" borderId="14" xfId="0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justify" vertical="center" wrapText="1" readingOrder="1"/>
    </xf>
    <xf numFmtId="0" fontId="0" fillId="0" borderId="11" xfId="0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/>
    </xf>
    <xf numFmtId="0" fontId="34" fillId="0" borderId="35" xfId="0" applyFont="1" applyBorder="1" applyAlignment="1">
      <alignment horizontal="left" vertical="center" wrapText="1"/>
    </xf>
    <xf numFmtId="0" fontId="34" fillId="0" borderId="3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FF99FF"/>
      <color rgb="FF00FFFF"/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r>
              <a:rPr lang="en-US" altLang="ja-JP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10</a:t>
            </a:r>
            <a:r>
              <a:rPr lang="ja-JP" altLang="en-US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一般旅券発行数の推移（国内）</a:t>
            </a:r>
            <a:endParaRPr lang="en-US" altLang="ja-JP" sz="12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c:rich>
      </c:tx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793650636619155E-2"/>
          <c:y val="0.1970958639114655"/>
          <c:w val="0.84981366345511189"/>
          <c:h val="0.73593581133240704"/>
        </c:manualLayout>
      </c:layout>
      <c:lineChart>
        <c:grouping val="standard"/>
        <c:varyColors val="0"/>
        <c:ser>
          <c:idx val="1"/>
          <c:order val="0"/>
          <c:tx>
            <c:strRef>
              <c:f>'１０　一般旅券発行数の推移（国内）'!$R$1</c:f>
              <c:strCache>
                <c:ptCount val="1"/>
                <c:pt idx="0">
                  <c:v>年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</c:spPr>
          </c:marker>
          <c:dPt>
            <c:idx val="14"/>
            <c:marker>
              <c:symbol val="squar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0-29EC-4354-9B89-03890347A684}"/>
              </c:ext>
            </c:extLst>
          </c:dPt>
          <c:cat>
            <c:strRef>
              <c:f>'１０　一般旅券発行数の推移（国内）'!$R$2:$R$32</c:f>
              <c:strCache>
                <c:ptCount val="31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</c:strCache>
            </c:strRef>
          </c:cat>
          <c:val>
            <c:numRef>
              <c:f>'１０　一般旅券発行数の推移（国内）'!$R$2:$R$32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C-4354-9B89-03890347A684}"/>
            </c:ext>
          </c:extLst>
        </c:ser>
        <c:ser>
          <c:idx val="0"/>
          <c:order val="1"/>
          <c:tx>
            <c:strRef>
              <c:f>'１０　一般旅券発行数の推移（国内）'!$S$1</c:f>
              <c:strCache>
                <c:ptCount val="1"/>
                <c:pt idx="0">
                  <c:v>発行数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</c:spPr>
          </c:marker>
          <c:cat>
            <c:strRef>
              <c:f>'１０　一般旅券発行数の推移（国内）'!$R$2:$R$32</c:f>
              <c:strCache>
                <c:ptCount val="31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</c:strCache>
            </c:strRef>
          </c:cat>
          <c:val>
            <c:numRef>
              <c:f>'１０　一般旅券発行数の推移（国内）'!$S$2:$S$32</c:f>
              <c:numCache>
                <c:formatCode>#,##0_);[Red]\(#,##0\)</c:formatCode>
                <c:ptCount val="31"/>
                <c:pt idx="0">
                  <c:v>4241783</c:v>
                </c:pt>
                <c:pt idx="1">
                  <c:v>4697047</c:v>
                </c:pt>
                <c:pt idx="2">
                  <c:v>4437964</c:v>
                </c:pt>
                <c:pt idx="3">
                  <c:v>4677020</c:v>
                </c:pt>
                <c:pt idx="4">
                  <c:v>4663372</c:v>
                </c:pt>
                <c:pt idx="5">
                  <c:v>5210727</c:v>
                </c:pt>
                <c:pt idx="6">
                  <c:v>5825404</c:v>
                </c:pt>
                <c:pt idx="7">
                  <c:v>6236438</c:v>
                </c:pt>
                <c:pt idx="8">
                  <c:v>5811526</c:v>
                </c:pt>
                <c:pt idx="9">
                  <c:v>5372272</c:v>
                </c:pt>
                <c:pt idx="10">
                  <c:v>5611979</c:v>
                </c:pt>
                <c:pt idx="11">
                  <c:v>5857835</c:v>
                </c:pt>
                <c:pt idx="12">
                  <c:v>4348881</c:v>
                </c:pt>
                <c:pt idx="13">
                  <c:v>3749166</c:v>
                </c:pt>
                <c:pt idx="14">
                  <c:v>2721029</c:v>
                </c:pt>
                <c:pt idx="15">
                  <c:v>3485325</c:v>
                </c:pt>
                <c:pt idx="16">
                  <c:v>3612473</c:v>
                </c:pt>
                <c:pt idx="17">
                  <c:v>4302191</c:v>
                </c:pt>
                <c:pt idx="18">
                  <c:v>4209097</c:v>
                </c:pt>
                <c:pt idx="19">
                  <c:v>3801384</c:v>
                </c:pt>
                <c:pt idx="20">
                  <c:v>4015470</c:v>
                </c:pt>
                <c:pt idx="21">
                  <c:v>4185080</c:v>
                </c:pt>
                <c:pt idx="22">
                  <c:v>3961382</c:v>
                </c:pt>
                <c:pt idx="23">
                  <c:v>3924008</c:v>
                </c:pt>
                <c:pt idx="24">
                  <c:v>3296810</c:v>
                </c:pt>
                <c:pt idx="25">
                  <c:v>3210844</c:v>
                </c:pt>
                <c:pt idx="26">
                  <c:v>3249593</c:v>
                </c:pt>
                <c:pt idx="27">
                  <c:v>3738380</c:v>
                </c:pt>
                <c:pt idx="28">
                  <c:v>3959468</c:v>
                </c:pt>
                <c:pt idx="29">
                  <c:v>4182207</c:v>
                </c:pt>
                <c:pt idx="30">
                  <c:v>4365290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C-4354-9B89-03890347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1424"/>
        <c:axId val="116153344"/>
      </c:lineChart>
      <c:catAx>
        <c:axId val="116151424"/>
        <c:scaling>
          <c:orientation val="minMax"/>
        </c:scaling>
        <c:delete val="0"/>
        <c:axPos val="b"/>
        <c:majorGridlines/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sz="11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6153344"/>
        <c:crosses val="autoZero"/>
        <c:auto val="1"/>
        <c:lblAlgn val="ctr"/>
        <c:lblOffset val="100"/>
        <c:noMultiLvlLbl val="0"/>
      </c:catAx>
      <c:valAx>
        <c:axId val="116153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defRPr>
                </a:pPr>
                <a:r>
                  <a:rPr lang="ja-JP" altLang="en-US"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rPr>
                  <a:t>（万冊）</a:t>
                </a:r>
              </a:p>
            </c:rich>
          </c:tx>
          <c:layout>
            <c:manualLayout>
              <c:xMode val="edge"/>
              <c:yMode val="edge"/>
              <c:x val="3.8648290061751467E-2"/>
              <c:y val="0.11102484282487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6151424"/>
        <c:crosses val="autoZero"/>
        <c:crossBetween val="between"/>
        <c:dispUnits>
          <c:builtInUnit val="tenThousands"/>
        </c:dispUnits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r>
              <a:rPr lang="en-US" altLang="ja-JP" sz="14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3</a:t>
            </a:r>
            <a:r>
              <a:rPr lang="ja-JP" altLang="en-US" sz="14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一般旅券紛失・盗難件数</a:t>
            </a:r>
          </a:p>
        </c:rich>
      </c:tx>
      <c:layout>
        <c:manualLayout>
          <c:xMode val="edge"/>
          <c:yMode val="edge"/>
          <c:x val="0.3797960649069167"/>
          <c:y val="7.192847275098141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1359354730288E-2"/>
          <c:y val="0.17070081255817462"/>
          <c:w val="0.86812934836706412"/>
          <c:h val="0.75908666888555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'【その他】３　一般旅券紛失・盗難件数'!$A$41</c:f>
              <c:strCache>
                <c:ptCount val="1"/>
                <c:pt idx="0">
                  <c:v>国内紛失・盗難件数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-1.3640717035486083E-17"/>
                  <c:y val="-1.948503827418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EB-48A0-96A1-5C19327F3418}"/>
                </c:ext>
              </c:extLst>
            </c:dLbl>
            <c:dLbl>
              <c:idx val="2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EB-48A0-96A1-5C19327F3418}"/>
                </c:ext>
              </c:extLst>
            </c:dLbl>
            <c:dLbl>
              <c:idx val="4"/>
              <c:layout>
                <c:manualLayout>
                  <c:x val="2.7281434070972169E-17"/>
                  <c:y val="-1.9485038274182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EB-48A0-96A1-5C19327F3418}"/>
                </c:ext>
              </c:extLst>
            </c:dLbl>
            <c:dLbl>
              <c:idx val="5"/>
              <c:layout>
                <c:manualLayout>
                  <c:x val="0"/>
                  <c:y val="-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EB-48A0-96A1-5C19327F3418}"/>
                </c:ext>
              </c:extLst>
            </c:dLbl>
            <c:dLbl>
              <c:idx val="6"/>
              <c:layout>
                <c:manualLayout>
                  <c:x val="0"/>
                  <c:y val="-6.4022268615170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EB-48A0-96A1-5C19327F3418}"/>
                </c:ext>
              </c:extLst>
            </c:dLbl>
            <c:dLbl>
              <c:idx val="8"/>
              <c:layout>
                <c:manualLayout>
                  <c:x val="-4.3057055457939473E-3"/>
                  <c:y val="5.5671537926235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EB-48A0-96A1-5C19327F3418}"/>
                </c:ext>
              </c:extLst>
            </c:dLbl>
            <c:dLbl>
              <c:idx val="10"/>
              <c:layout>
                <c:manualLayout>
                  <c:x val="-5.4562868141944338E-17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EB-48A0-96A1-5C19327F3418}"/>
                </c:ext>
              </c:extLst>
            </c:dLbl>
            <c:dLbl>
              <c:idx val="11"/>
              <c:layout>
                <c:manualLayout>
                  <c:x val="0"/>
                  <c:y val="2.7835768963117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EB-48A0-96A1-5C19327F3418}"/>
                </c:ext>
              </c:extLst>
            </c:dLbl>
            <c:dLbl>
              <c:idx val="14"/>
              <c:layout>
                <c:manualLayout>
                  <c:x val="0"/>
                  <c:y val="4.732080723729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EB-48A0-96A1-5C19327F3418}"/>
                </c:ext>
              </c:extLst>
            </c:dLbl>
            <c:dLbl>
              <c:idx val="15"/>
              <c:layout>
                <c:manualLayout>
                  <c:x val="-1.488095412459624E-3"/>
                  <c:y val="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EB-48A0-96A1-5C19327F3418}"/>
                </c:ext>
              </c:extLst>
            </c:dLbl>
            <c:dLbl>
              <c:idx val="16"/>
              <c:layout>
                <c:manualLayout>
                  <c:x val="0"/>
                  <c:y val="-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EB-48A0-96A1-5C19327F3418}"/>
                </c:ext>
              </c:extLst>
            </c:dLbl>
            <c:dLbl>
              <c:idx val="17"/>
              <c:layout>
                <c:manualLayout>
                  <c:x val="0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EB-48A0-96A1-5C19327F3418}"/>
                </c:ext>
              </c:extLst>
            </c:dLbl>
            <c:dLbl>
              <c:idx val="18"/>
              <c:layout>
                <c:manualLayout>
                  <c:x val="0"/>
                  <c:y val="-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EB-48A0-96A1-5C19327F3418}"/>
                </c:ext>
              </c:extLst>
            </c:dLbl>
            <c:dLbl>
              <c:idx val="19"/>
              <c:layout>
                <c:manualLayout>
                  <c:x val="-1.488095412459624E-3"/>
                  <c:y val="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EB-48A0-96A1-5C19327F3418}"/>
                </c:ext>
              </c:extLst>
            </c:dLbl>
            <c:dLbl>
              <c:idx val="20"/>
              <c:layout>
                <c:manualLayout>
                  <c:x val="0"/>
                  <c:y val="-4.4537230340988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EB-48A0-96A1-5C19327F3418}"/>
                </c:ext>
              </c:extLst>
            </c:dLbl>
            <c:dLbl>
              <c:idx val="21"/>
              <c:layout>
                <c:manualLayout>
                  <c:x val="-1.0912573628388871E-16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5EB-48A0-96A1-5C19327F3418}"/>
                </c:ext>
              </c:extLst>
            </c:dLbl>
            <c:dLbl>
              <c:idx val="22"/>
              <c:layout>
                <c:manualLayout>
                  <c:x val="-1.1717286701367952E-7"/>
                  <c:y val="7.2372999304105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5EB-48A0-96A1-5C19327F3418}"/>
                </c:ext>
              </c:extLst>
            </c:dLbl>
            <c:dLbl>
              <c:idx val="23"/>
              <c:layout>
                <c:manualLayout>
                  <c:x val="-2.9761908249191392E-3"/>
                  <c:y val="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5EB-48A0-96A1-5C19327F3418}"/>
                </c:ext>
              </c:extLst>
            </c:dLbl>
            <c:dLbl>
              <c:idx val="24"/>
              <c:layout>
                <c:manualLayout>
                  <c:x val="-1.4880954124595145E-3"/>
                  <c:y val="4.732080723730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5EB-48A0-96A1-5C19327F3418}"/>
                </c:ext>
              </c:extLst>
            </c:dLbl>
            <c:dLbl>
              <c:idx val="26"/>
              <c:layout>
                <c:manualLayout>
                  <c:x val="1.4352351819313157E-3"/>
                  <c:y val="5.567153792623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5EB-48A0-96A1-5C19327F3418}"/>
                </c:ext>
              </c:extLst>
            </c:dLbl>
            <c:dLbl>
              <c:idx val="28"/>
              <c:layout>
                <c:manualLayout>
                  <c:x val="-1.4352351819313157E-3"/>
                  <c:y val="4.4537230340988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5EB-48A0-96A1-5C19327F3418}"/>
                </c:ext>
              </c:extLst>
            </c:dLbl>
            <c:dLbl>
              <c:idx val="30"/>
              <c:layout>
                <c:manualLayout>
                  <c:x val="1.0310368268343813E-16"/>
                  <c:y val="4.863925883034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98-4192-BB5E-7E67A36CAA95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'【その他】３　一般旅券紛失・盗難件数'!$B$39:$AF$39</c:f>
              <c:strCache>
                <c:ptCount val="31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</c:strCache>
            </c:strRef>
          </c:cat>
          <c:val>
            <c:numRef>
              <c:f>'【その他】３　一般旅券紛失・盗難件数'!$B$41:$AF$41</c:f>
              <c:numCache>
                <c:formatCode>#,##0_);[Red]\(#,##0\)</c:formatCode>
                <c:ptCount val="31"/>
                <c:pt idx="0">
                  <c:v>20560</c:v>
                </c:pt>
                <c:pt idx="1">
                  <c:v>22720</c:v>
                </c:pt>
                <c:pt idx="2">
                  <c:v>23223</c:v>
                </c:pt>
                <c:pt idx="3">
                  <c:v>24434</c:v>
                </c:pt>
                <c:pt idx="4">
                  <c:v>27154</c:v>
                </c:pt>
                <c:pt idx="5">
                  <c:v>30683</c:v>
                </c:pt>
                <c:pt idx="6">
                  <c:v>34130</c:v>
                </c:pt>
                <c:pt idx="7">
                  <c:v>33257</c:v>
                </c:pt>
                <c:pt idx="8">
                  <c:v>30197</c:v>
                </c:pt>
                <c:pt idx="9">
                  <c:v>26734</c:v>
                </c:pt>
                <c:pt idx="10">
                  <c:v>23726</c:v>
                </c:pt>
                <c:pt idx="11">
                  <c:v>30128</c:v>
                </c:pt>
                <c:pt idx="12">
                  <c:v>31655</c:v>
                </c:pt>
                <c:pt idx="13">
                  <c:v>36483</c:v>
                </c:pt>
                <c:pt idx="14">
                  <c:v>34174</c:v>
                </c:pt>
                <c:pt idx="15">
                  <c:v>41837</c:v>
                </c:pt>
                <c:pt idx="16">
                  <c:v>42531</c:v>
                </c:pt>
                <c:pt idx="17">
                  <c:v>40960</c:v>
                </c:pt>
                <c:pt idx="18">
                  <c:v>41212</c:v>
                </c:pt>
                <c:pt idx="19">
                  <c:v>35638</c:v>
                </c:pt>
                <c:pt idx="20" formatCode="#,##0">
                  <c:v>35571</c:v>
                </c:pt>
                <c:pt idx="21" formatCode="#,##0">
                  <c:v>34842</c:v>
                </c:pt>
                <c:pt idx="22" formatCode="#,##0">
                  <c:v>35163</c:v>
                </c:pt>
                <c:pt idx="23" formatCode="#,##0_ ">
                  <c:v>34914</c:v>
                </c:pt>
                <c:pt idx="24" formatCode="#,##0">
                  <c:v>32225</c:v>
                </c:pt>
                <c:pt idx="25" formatCode="#,##0">
                  <c:v>31414</c:v>
                </c:pt>
                <c:pt idx="26" formatCode="#,##0_);[Red]\(#,##0\)">
                  <c:v>31187</c:v>
                </c:pt>
                <c:pt idx="27" formatCode="#,##0">
                  <c:v>32635</c:v>
                </c:pt>
                <c:pt idx="28" formatCode="#,##0">
                  <c:v>32541</c:v>
                </c:pt>
                <c:pt idx="29" formatCode="#,##0">
                  <c:v>33469</c:v>
                </c:pt>
                <c:pt idx="30" formatCode="#,##0">
                  <c:v>33753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EB-48A0-96A1-5C19327F3418}"/>
            </c:ext>
          </c:extLst>
        </c:ser>
        <c:ser>
          <c:idx val="1"/>
          <c:order val="1"/>
          <c:tx>
            <c:strRef>
              <c:f>'【その他】３　一般旅券紛失・盗難件数'!$A$42</c:f>
              <c:strCache>
                <c:ptCount val="1"/>
                <c:pt idx="0">
                  <c:v>国外紛失・盗難件数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5EB-48A0-96A1-5C19327F3418}"/>
                </c:ext>
              </c:extLst>
            </c:dLbl>
            <c:dLbl>
              <c:idx val="2"/>
              <c:layout>
                <c:manualLayout>
                  <c:x val="0"/>
                  <c:y val="2.0765736534717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5EB-48A0-96A1-5C19327F3418}"/>
                </c:ext>
              </c:extLst>
            </c:dLbl>
            <c:dLbl>
              <c:idx val="6"/>
              <c:layout>
                <c:manualLayout>
                  <c:x val="0"/>
                  <c:y val="-2.5052192066805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5EB-48A0-96A1-5C19327F3418}"/>
                </c:ext>
              </c:extLst>
            </c:dLbl>
            <c:dLbl>
              <c:idx val="12"/>
              <c:layout>
                <c:manualLayout>
                  <c:x val="-5.2624682079330222E-17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5EB-48A0-96A1-5C19327F3418}"/>
                </c:ext>
              </c:extLst>
            </c:dLbl>
            <c:dLbl>
              <c:idx val="16"/>
              <c:layout>
                <c:manualLayout>
                  <c:x val="0"/>
                  <c:y val="-1.948503827418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5EB-48A0-96A1-5C19327F3418}"/>
                </c:ext>
              </c:extLst>
            </c:dLbl>
            <c:dLbl>
              <c:idx val="18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5EB-48A0-96A1-5C19327F3418}"/>
                </c:ext>
              </c:extLst>
            </c:dLbl>
            <c:dLbl>
              <c:idx val="20"/>
              <c:layout>
                <c:manualLayout>
                  <c:x val="0"/>
                  <c:y val="-3.3402922755741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5EB-48A0-96A1-5C19327F3418}"/>
                </c:ext>
              </c:extLst>
            </c:dLbl>
            <c:dLbl>
              <c:idx val="21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5EB-48A0-96A1-5C19327F3418}"/>
                </c:ext>
              </c:extLst>
            </c:dLbl>
            <c:dLbl>
              <c:idx val="23"/>
              <c:layout>
                <c:manualLayout>
                  <c:x val="1.0310368268343813E-16"/>
                  <c:y val="-2.855288773523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5EB-48A0-96A1-5C19327F3418}"/>
                </c:ext>
              </c:extLst>
            </c:dLbl>
            <c:dLbl>
              <c:idx val="24"/>
              <c:layout>
                <c:manualLayout>
                  <c:x val="0"/>
                  <c:y val="-1.3917884481558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5EB-48A0-96A1-5C19327F3418}"/>
                </c:ext>
              </c:extLst>
            </c:dLbl>
            <c:dLbl>
              <c:idx val="26"/>
              <c:layout>
                <c:manualLayout>
                  <c:x val="0"/>
                  <c:y val="2.2268615170494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5EB-48A0-96A1-5C19327F3418}"/>
                </c:ext>
              </c:extLst>
            </c:dLbl>
            <c:dLbl>
              <c:idx val="27"/>
              <c:layout>
                <c:manualLayout>
                  <c:x val="0"/>
                  <c:y val="-3.1148604802076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5EB-48A0-96A1-5C19327F3418}"/>
                </c:ext>
              </c:extLst>
            </c:dLbl>
            <c:dLbl>
              <c:idx val="28"/>
              <c:layout>
                <c:manualLayout>
                  <c:x val="1.0310368268343813E-16"/>
                  <c:y val="2.0765736534717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5EB-48A0-96A1-5C19327F3418}"/>
                </c:ext>
              </c:extLst>
            </c:dLbl>
            <c:dLbl>
              <c:idx val="29"/>
              <c:layout>
                <c:manualLayout>
                  <c:x val="-1.0310368268343813E-16"/>
                  <c:y val="-2.31615518239730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98-4192-BB5E-7E67A36CAA95}"/>
                </c:ext>
              </c:extLst>
            </c:dLbl>
            <c:dLbl>
              <c:idx val="30"/>
              <c:layout>
                <c:manualLayout>
                  <c:x val="0"/>
                  <c:y val="3.0110017371163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98-4192-BB5E-7E67A36CAA95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'【その他】３　一般旅券紛失・盗難件数'!$B$39:$AF$39</c:f>
              <c:strCache>
                <c:ptCount val="31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</c:strCache>
            </c:strRef>
          </c:cat>
          <c:val>
            <c:numRef>
              <c:f>'【その他】３　一般旅券紛失・盗難件数'!$B$42:$AF$42</c:f>
              <c:numCache>
                <c:formatCode>#,##0_);[Red]\(#,##0\)</c:formatCode>
                <c:ptCount val="31"/>
                <c:pt idx="0">
                  <c:v>9579</c:v>
                </c:pt>
                <c:pt idx="1">
                  <c:v>10604</c:v>
                </c:pt>
                <c:pt idx="2">
                  <c:v>8486</c:v>
                </c:pt>
                <c:pt idx="3">
                  <c:v>8240</c:v>
                </c:pt>
                <c:pt idx="4">
                  <c:v>8540</c:v>
                </c:pt>
                <c:pt idx="5">
                  <c:v>8919</c:v>
                </c:pt>
                <c:pt idx="6">
                  <c:v>10109</c:v>
                </c:pt>
                <c:pt idx="7">
                  <c:v>10663</c:v>
                </c:pt>
                <c:pt idx="8">
                  <c:v>10464</c:v>
                </c:pt>
                <c:pt idx="9">
                  <c:v>10083</c:v>
                </c:pt>
                <c:pt idx="10">
                  <c:v>10417</c:v>
                </c:pt>
                <c:pt idx="11">
                  <c:v>11129</c:v>
                </c:pt>
                <c:pt idx="12">
                  <c:v>9861</c:v>
                </c:pt>
                <c:pt idx="13">
                  <c:v>9949</c:v>
                </c:pt>
                <c:pt idx="14">
                  <c:v>9373</c:v>
                </c:pt>
                <c:pt idx="15">
                  <c:v>9394</c:v>
                </c:pt>
                <c:pt idx="16">
                  <c:v>9007</c:v>
                </c:pt>
                <c:pt idx="17">
                  <c:v>8020</c:v>
                </c:pt>
                <c:pt idx="18">
                  <c:v>7749</c:v>
                </c:pt>
                <c:pt idx="19">
                  <c:v>7032</c:v>
                </c:pt>
                <c:pt idx="20" formatCode="#,##0">
                  <c:v>6693</c:v>
                </c:pt>
                <c:pt idx="21" formatCode="#,##0">
                  <c:v>6897</c:v>
                </c:pt>
                <c:pt idx="22" formatCode="#,##0">
                  <c:v>7335</c:v>
                </c:pt>
                <c:pt idx="23" formatCode="#,##0_ ">
                  <c:v>7958</c:v>
                </c:pt>
                <c:pt idx="24" formatCode="#,##0">
                  <c:v>7780</c:v>
                </c:pt>
                <c:pt idx="25" formatCode="#,##0">
                  <c:v>7700</c:v>
                </c:pt>
                <c:pt idx="26" formatCode="#,##0_);[Red]\(#,##0\)">
                  <c:v>7198</c:v>
                </c:pt>
                <c:pt idx="27" formatCode="#,##0">
                  <c:v>7177</c:v>
                </c:pt>
                <c:pt idx="28" formatCode="#,##0">
                  <c:v>7657</c:v>
                </c:pt>
                <c:pt idx="29" formatCode="#,##0">
                  <c:v>8124</c:v>
                </c:pt>
                <c:pt idx="30" formatCode="#,##0">
                  <c:v>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5EB-48A0-96A1-5C19327F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887552"/>
        <c:axId val="118889088"/>
      </c:barChart>
      <c:catAx>
        <c:axId val="118887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8889088"/>
        <c:crosses val="autoZero"/>
        <c:auto val="1"/>
        <c:lblAlgn val="ctr"/>
        <c:lblOffset val="100"/>
        <c:noMultiLvlLbl val="0"/>
      </c:catAx>
      <c:valAx>
        <c:axId val="118889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>
                    <a:latin typeface="+mj-ea"/>
                    <a:ea typeface="+mj-ea"/>
                    <a:cs typeface="Meiryo UI" panose="020B0604030504040204" pitchFamily="50" charset="-128"/>
                  </a:defRPr>
                </a:pPr>
                <a:r>
                  <a:rPr lang="ja-JP" altLang="en-US" b="0">
                    <a:latin typeface="+mj-ea"/>
                    <a:ea typeface="+mj-ea"/>
                    <a:cs typeface="Meiryo UI" panose="020B0604030504040204" pitchFamily="50" charset="-128"/>
                  </a:rPr>
                  <a:t>（件）</a:t>
                </a:r>
              </a:p>
            </c:rich>
          </c:tx>
          <c:layout>
            <c:manualLayout>
              <c:xMode val="edge"/>
              <c:yMode val="edge"/>
              <c:x val="2.2452654603617853E-2"/>
              <c:y val="9.5458629971573047E-2"/>
            </c:manualLayout>
          </c:layout>
          <c:overlay val="0"/>
        </c:title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8887552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9937922304683977"/>
          <c:y val="9.7136265610110836E-2"/>
          <c:w val="0.37936220520733493"/>
          <c:h val="6.9820218192976402E-2"/>
        </c:manualLayout>
      </c:layout>
      <c:overlay val="0"/>
      <c:txPr>
        <a:bodyPr/>
        <a:lstStyle/>
        <a:p>
          <a:pPr>
            <a:defRPr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133348</xdr:colOff>
      <xdr:row>0</xdr:row>
      <xdr:rowOff>57150</xdr:rowOff>
    </xdr:from>
    <xdr:to>
      <xdr:col>16</xdr:col>
      <xdr:colOff>171449</xdr:colOff>
      <xdr:row>31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12</xdr:row>
      <xdr:rowOff>47625</xdr:rowOff>
    </xdr:from>
    <xdr:to>
      <xdr:col>5</xdr:col>
      <xdr:colOff>180975</xdr:colOff>
      <xdr:row>28</xdr:row>
      <xdr:rowOff>9524</xdr:rowOff>
    </xdr:to>
    <xdr:sp macro="" textlink="">
      <xdr:nvSpPr>
        <xdr:cNvPr id="2" name="テキスト ボックス 1"/>
        <xdr:cNvSpPr txBox="1"/>
      </xdr:nvSpPr>
      <xdr:spPr>
        <a:xfrm>
          <a:off x="2962275" y="2105025"/>
          <a:ext cx="276225" cy="27050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○平成７年１１月１日　旅券法改正法施行</a:t>
          </a:r>
        </a:p>
      </xdr:txBody>
    </xdr:sp>
    <xdr:clientData/>
  </xdr:twoCellAnchor>
  <xdr:twoCellAnchor>
    <xdr:from>
      <xdr:col>5</xdr:col>
      <xdr:colOff>123825</xdr:colOff>
      <xdr:row>16</xdr:row>
      <xdr:rowOff>95250</xdr:rowOff>
    </xdr:from>
    <xdr:to>
      <xdr:col>5</xdr:col>
      <xdr:colOff>400050</xdr:colOff>
      <xdr:row>27</xdr:row>
      <xdr:rowOff>123825</xdr:rowOff>
    </xdr:to>
    <xdr:sp macro="" textlink="">
      <xdr:nvSpPr>
        <xdr:cNvPr id="4" name="テキスト ボックス 3"/>
        <xdr:cNvSpPr txBox="1"/>
      </xdr:nvSpPr>
      <xdr:spPr>
        <a:xfrm>
          <a:off x="3181350" y="2838450"/>
          <a:ext cx="276225" cy="1914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１０年間有効旅券の発行開始</a:t>
          </a:r>
        </a:p>
      </xdr:txBody>
    </xdr:sp>
    <xdr:clientData/>
  </xdr:twoCellAnchor>
  <xdr:twoCellAnchor>
    <xdr:from>
      <xdr:col>9</xdr:col>
      <xdr:colOff>295275</xdr:colOff>
      <xdr:row>18</xdr:row>
      <xdr:rowOff>0</xdr:rowOff>
    </xdr:from>
    <xdr:to>
      <xdr:col>9</xdr:col>
      <xdr:colOff>571500</xdr:colOff>
      <xdr:row>27</xdr:row>
      <xdr:rowOff>114300</xdr:rowOff>
    </xdr:to>
    <xdr:sp macro="" textlink="">
      <xdr:nvSpPr>
        <xdr:cNvPr id="5" name="テキスト ボックス 4"/>
        <xdr:cNvSpPr txBox="1"/>
      </xdr:nvSpPr>
      <xdr:spPr>
        <a:xfrm>
          <a:off x="5829300" y="3086100"/>
          <a:ext cx="276225" cy="165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○平成１８年３月２０日</a:t>
          </a:r>
        </a:p>
      </xdr:txBody>
    </xdr:sp>
    <xdr:clientData/>
  </xdr:twoCellAnchor>
  <xdr:twoCellAnchor>
    <xdr:from>
      <xdr:col>9</xdr:col>
      <xdr:colOff>466725</xdr:colOff>
      <xdr:row>20</xdr:row>
      <xdr:rowOff>47625</xdr:rowOff>
    </xdr:from>
    <xdr:to>
      <xdr:col>10</xdr:col>
      <xdr:colOff>123825</xdr:colOff>
      <xdr:row>27</xdr:row>
      <xdr:rowOff>19050</xdr:rowOff>
    </xdr:to>
    <xdr:sp macro="" textlink="">
      <xdr:nvSpPr>
        <xdr:cNvPr id="6" name="テキスト ボックス 5"/>
        <xdr:cNvSpPr txBox="1"/>
      </xdr:nvSpPr>
      <xdr:spPr>
        <a:xfrm>
          <a:off x="6000750" y="3476625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旅券法改正法施行</a:t>
          </a:r>
        </a:p>
      </xdr:txBody>
    </xdr:sp>
    <xdr:clientData/>
  </xdr:twoCellAnchor>
  <xdr:twoCellAnchor>
    <xdr:from>
      <xdr:col>10</xdr:col>
      <xdr:colOff>28575</xdr:colOff>
      <xdr:row>20</xdr:row>
      <xdr:rowOff>57150</xdr:rowOff>
    </xdr:from>
    <xdr:to>
      <xdr:col>10</xdr:col>
      <xdr:colOff>304800</xdr:colOff>
      <xdr:row>27</xdr:row>
      <xdr:rowOff>28575</xdr:rowOff>
    </xdr:to>
    <xdr:sp macro="" textlink="">
      <xdr:nvSpPr>
        <xdr:cNvPr id="7" name="テキスト ボックス 6"/>
        <xdr:cNvSpPr txBox="1"/>
      </xdr:nvSpPr>
      <xdr:spPr>
        <a:xfrm>
          <a:off x="6181725" y="3486150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ＩＣ旅券発行開始</a:t>
          </a:r>
        </a:p>
      </xdr:txBody>
    </xdr:sp>
    <xdr:clientData/>
  </xdr:twoCellAnchor>
  <xdr:twoCellAnchor>
    <xdr:from>
      <xdr:col>12</xdr:col>
      <xdr:colOff>314325</xdr:colOff>
      <xdr:row>19</xdr:row>
      <xdr:rowOff>66675</xdr:rowOff>
    </xdr:from>
    <xdr:to>
      <xdr:col>13</xdr:col>
      <xdr:colOff>514350</xdr:colOff>
      <xdr:row>28</xdr:row>
      <xdr:rowOff>85725</xdr:rowOff>
    </xdr:to>
    <xdr:sp macro="" textlink="">
      <xdr:nvSpPr>
        <xdr:cNvPr id="9" name="テキスト ボックス 8"/>
        <xdr:cNvSpPr txBox="1"/>
      </xdr:nvSpPr>
      <xdr:spPr>
        <a:xfrm>
          <a:off x="7705725" y="3324225"/>
          <a:ext cx="819150" cy="156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kumimoji="1" lang="ja-JP" altLang="en-US" sz="800"/>
            <a:t>○平成２６年３月２０日</a:t>
          </a:r>
          <a:endParaRPr kumimoji="1" lang="en-US" altLang="ja-JP" sz="800"/>
        </a:p>
        <a:p>
          <a:r>
            <a:rPr kumimoji="1" lang="ja-JP" altLang="en-US" sz="800"/>
            <a:t>　　　旅券法改正法施行</a:t>
          </a:r>
          <a:endParaRPr kumimoji="1" lang="en-US" altLang="ja-JP" sz="800"/>
        </a:p>
        <a:p>
          <a:r>
            <a:rPr kumimoji="1" lang="ja-JP" altLang="en-US" sz="800"/>
            <a:t>　記載事項変更旅券導入</a:t>
          </a:r>
        </a:p>
      </xdr:txBody>
    </xdr:sp>
    <xdr:clientData/>
  </xdr:twoCellAnchor>
  <xdr:twoCellAnchor>
    <xdr:from>
      <xdr:col>2</xdr:col>
      <xdr:colOff>247650</xdr:colOff>
      <xdr:row>15</xdr:row>
      <xdr:rowOff>133349</xdr:rowOff>
    </xdr:from>
    <xdr:to>
      <xdr:col>3</xdr:col>
      <xdr:colOff>323850</xdr:colOff>
      <xdr:row>28</xdr:row>
      <xdr:rowOff>47625</xdr:rowOff>
    </xdr:to>
    <xdr:sp macro="" textlink="">
      <xdr:nvSpPr>
        <xdr:cNvPr id="10" name="テキスト ボックス 9"/>
        <xdr:cNvSpPr txBox="1"/>
      </xdr:nvSpPr>
      <xdr:spPr>
        <a:xfrm>
          <a:off x="1447800" y="2876549"/>
          <a:ext cx="695325" cy="21431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kumimoji="1" lang="ja-JP" altLang="en-US" sz="800"/>
            <a:t>○平成２年４月１日</a:t>
          </a:r>
          <a:endParaRPr kumimoji="1" lang="en-US" altLang="ja-JP" sz="800"/>
        </a:p>
        <a:p>
          <a:r>
            <a:rPr kumimoji="1" lang="ja-JP" altLang="en-US" sz="800"/>
            <a:t>　　旅券法改正法施行</a:t>
          </a:r>
          <a:endParaRPr kumimoji="1" lang="en-US" altLang="ja-JP" sz="800"/>
        </a:p>
        <a:p>
          <a:r>
            <a:rPr kumimoji="1" lang="ja-JP" altLang="en-US" sz="800"/>
            <a:t>　　一般旅券が数次往復に一本化</a:t>
          </a:r>
          <a:endParaRPr kumimoji="1" lang="en-US" altLang="ja-JP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82551</xdr:colOff>
      <xdr:row>1</xdr:row>
      <xdr:rowOff>127000</xdr:rowOff>
    </xdr:from>
    <xdr:to>
      <xdr:col>14</xdr:col>
      <xdr:colOff>571500</xdr:colOff>
      <xdr:row>33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zoomScaleNormal="100" workbookViewId="0">
      <selection sqref="A1:I1"/>
    </sheetView>
  </sheetViews>
  <sheetFormatPr defaultRowHeight="13.5"/>
  <cols>
    <col min="1" max="1" width="8.25" style="1" customWidth="1"/>
    <col min="2" max="9" width="9" style="1" customWidth="1"/>
    <col min="10" max="16384" width="9" style="1"/>
  </cols>
  <sheetData>
    <row r="1" spans="1:9" ht="20.100000000000001" customHeight="1">
      <c r="A1" s="201" t="s">
        <v>212</v>
      </c>
      <c r="B1" s="201"/>
      <c r="C1" s="201"/>
      <c r="D1" s="201"/>
      <c r="E1" s="201"/>
      <c r="F1" s="201"/>
      <c r="G1" s="201"/>
      <c r="H1" s="201"/>
      <c r="I1" s="201"/>
    </row>
    <row r="2" spans="1:9" ht="21" customHeight="1">
      <c r="A2" s="202" t="s">
        <v>156</v>
      </c>
      <c r="B2" s="204" t="s">
        <v>0</v>
      </c>
      <c r="C2" s="204"/>
      <c r="D2" s="204"/>
      <c r="E2" s="204"/>
      <c r="F2" s="204" t="s">
        <v>1</v>
      </c>
      <c r="G2" s="204"/>
      <c r="H2" s="204"/>
      <c r="I2" s="204" t="s">
        <v>223</v>
      </c>
    </row>
    <row r="3" spans="1:9" ht="24" customHeight="1">
      <c r="A3" s="203"/>
      <c r="B3" s="9" t="s">
        <v>3</v>
      </c>
      <c r="C3" s="9" t="s">
        <v>4</v>
      </c>
      <c r="D3" s="58" t="s">
        <v>132</v>
      </c>
      <c r="E3" s="9" t="s">
        <v>5</v>
      </c>
      <c r="F3" s="9" t="s">
        <v>6</v>
      </c>
      <c r="G3" s="9" t="s">
        <v>1</v>
      </c>
      <c r="H3" s="9" t="s">
        <v>5</v>
      </c>
      <c r="I3" s="204"/>
    </row>
    <row r="4" spans="1:9" ht="20.100000000000001" customHeight="1">
      <c r="A4" s="9">
        <v>1</v>
      </c>
      <c r="B4" s="113">
        <v>156765</v>
      </c>
      <c r="C4" s="113">
        <v>248980</v>
      </c>
      <c r="D4" s="113">
        <v>8459</v>
      </c>
      <c r="E4" s="48">
        <f>SUM(B4:D4)</f>
        <v>414204</v>
      </c>
      <c r="F4" s="113">
        <v>121</v>
      </c>
      <c r="G4" s="113">
        <v>1919</v>
      </c>
      <c r="H4" s="48">
        <f>SUM(F4:G4)</f>
        <v>2040</v>
      </c>
      <c r="I4" s="48">
        <f>E4+H4</f>
        <v>416244</v>
      </c>
    </row>
    <row r="5" spans="1:9" ht="20.100000000000001" customHeight="1">
      <c r="A5" s="9">
        <v>2</v>
      </c>
      <c r="B5" s="113">
        <v>150295</v>
      </c>
      <c r="C5" s="113">
        <v>226728</v>
      </c>
      <c r="D5" s="113">
        <v>7570</v>
      </c>
      <c r="E5" s="48">
        <f t="shared" ref="E5:E15" si="0">SUM(B5:D5)</f>
        <v>384593</v>
      </c>
      <c r="F5" s="113">
        <v>224</v>
      </c>
      <c r="G5" s="113">
        <v>2092</v>
      </c>
      <c r="H5" s="48">
        <f t="shared" ref="H5:H15" si="1">SUM(F5:G5)</f>
        <v>2316</v>
      </c>
      <c r="I5" s="48">
        <f t="shared" ref="I5:I16" si="2">E5+H5</f>
        <v>386909</v>
      </c>
    </row>
    <row r="6" spans="1:9" ht="20.100000000000001" customHeight="1">
      <c r="A6" s="9">
        <v>3</v>
      </c>
      <c r="B6" s="113">
        <v>168599</v>
      </c>
      <c r="C6" s="113">
        <v>222867</v>
      </c>
      <c r="D6" s="113">
        <v>8269</v>
      </c>
      <c r="E6" s="48">
        <f t="shared" si="0"/>
        <v>399735</v>
      </c>
      <c r="F6" s="113">
        <v>178</v>
      </c>
      <c r="G6" s="113">
        <v>1735</v>
      </c>
      <c r="H6" s="48">
        <f t="shared" si="1"/>
        <v>1913</v>
      </c>
      <c r="I6" s="48">
        <f t="shared" si="2"/>
        <v>401648</v>
      </c>
    </row>
    <row r="7" spans="1:9" ht="20.100000000000001" customHeight="1">
      <c r="A7" s="9">
        <v>4</v>
      </c>
      <c r="B7" s="113">
        <v>135594</v>
      </c>
      <c r="C7" s="113">
        <v>203496</v>
      </c>
      <c r="D7" s="113">
        <v>8204</v>
      </c>
      <c r="E7" s="48">
        <f t="shared" si="0"/>
        <v>347294</v>
      </c>
      <c r="F7" s="113">
        <v>315</v>
      </c>
      <c r="G7" s="113">
        <v>2056</v>
      </c>
      <c r="H7" s="48">
        <f t="shared" si="1"/>
        <v>2371</v>
      </c>
      <c r="I7" s="48">
        <f t="shared" si="2"/>
        <v>349665</v>
      </c>
    </row>
    <row r="8" spans="1:9" ht="20.100000000000001" customHeight="1">
      <c r="A8" s="9">
        <v>5</v>
      </c>
      <c r="B8" s="113">
        <v>145744</v>
      </c>
      <c r="C8" s="113">
        <v>215575</v>
      </c>
      <c r="D8" s="113">
        <v>9346</v>
      </c>
      <c r="E8" s="48">
        <f t="shared" si="0"/>
        <v>370665</v>
      </c>
      <c r="F8" s="113">
        <v>206</v>
      </c>
      <c r="G8" s="113">
        <v>2450</v>
      </c>
      <c r="H8" s="48">
        <f t="shared" si="1"/>
        <v>2656</v>
      </c>
      <c r="I8" s="48">
        <f t="shared" si="2"/>
        <v>373321</v>
      </c>
    </row>
    <row r="9" spans="1:9" ht="20.100000000000001" customHeight="1">
      <c r="A9" s="9">
        <v>6</v>
      </c>
      <c r="B9" s="113">
        <v>158780</v>
      </c>
      <c r="C9" s="113">
        <v>220628</v>
      </c>
      <c r="D9" s="113">
        <v>9072</v>
      </c>
      <c r="E9" s="48">
        <f t="shared" si="0"/>
        <v>388480</v>
      </c>
      <c r="F9" s="113">
        <v>356</v>
      </c>
      <c r="G9" s="113">
        <v>1764</v>
      </c>
      <c r="H9" s="48">
        <f t="shared" si="1"/>
        <v>2120</v>
      </c>
      <c r="I9" s="48">
        <f t="shared" si="2"/>
        <v>390600</v>
      </c>
    </row>
    <row r="10" spans="1:9" ht="20.100000000000001" customHeight="1">
      <c r="A10" s="9">
        <v>7</v>
      </c>
      <c r="B10" s="112">
        <v>184050</v>
      </c>
      <c r="C10" s="112">
        <v>248537</v>
      </c>
      <c r="D10" s="112">
        <v>9808</v>
      </c>
      <c r="E10" s="64">
        <f t="shared" si="0"/>
        <v>442395</v>
      </c>
      <c r="F10" s="113">
        <v>341</v>
      </c>
      <c r="G10" s="113">
        <v>1974</v>
      </c>
      <c r="H10" s="48">
        <f t="shared" si="1"/>
        <v>2315</v>
      </c>
      <c r="I10" s="48">
        <f t="shared" si="2"/>
        <v>444710</v>
      </c>
    </row>
    <row r="11" spans="1:9" ht="20.100000000000001" customHeight="1">
      <c r="A11" s="9">
        <v>8</v>
      </c>
      <c r="B11" s="112">
        <v>174539</v>
      </c>
      <c r="C11" s="112">
        <v>227780</v>
      </c>
      <c r="D11" s="112">
        <v>9597</v>
      </c>
      <c r="E11" s="64">
        <f t="shared" si="0"/>
        <v>411916</v>
      </c>
      <c r="F11" s="113">
        <v>213</v>
      </c>
      <c r="G11" s="113">
        <v>1844</v>
      </c>
      <c r="H11" s="48">
        <f t="shared" si="1"/>
        <v>2057</v>
      </c>
      <c r="I11" s="48">
        <f t="shared" si="2"/>
        <v>413973</v>
      </c>
    </row>
    <row r="12" spans="1:9" ht="20.100000000000001" customHeight="1">
      <c r="A12" s="9">
        <v>9</v>
      </c>
      <c r="B12" s="112">
        <v>100194</v>
      </c>
      <c r="C12" s="112">
        <v>187561</v>
      </c>
      <c r="D12" s="112">
        <v>8128</v>
      </c>
      <c r="E12" s="64">
        <f t="shared" si="0"/>
        <v>295883</v>
      </c>
      <c r="F12" s="112">
        <v>214</v>
      </c>
      <c r="G12" s="112">
        <v>1930</v>
      </c>
      <c r="H12" s="64">
        <f t="shared" si="1"/>
        <v>2144</v>
      </c>
      <c r="I12" s="64">
        <f t="shared" si="2"/>
        <v>298027</v>
      </c>
    </row>
    <row r="13" spans="1:9" ht="20.100000000000001" customHeight="1">
      <c r="A13" s="9">
        <v>10</v>
      </c>
      <c r="B13" s="112">
        <v>106068</v>
      </c>
      <c r="C13" s="112">
        <v>191306</v>
      </c>
      <c r="D13" s="112">
        <v>7927</v>
      </c>
      <c r="E13" s="64">
        <f t="shared" si="0"/>
        <v>305301</v>
      </c>
      <c r="F13" s="112">
        <v>155</v>
      </c>
      <c r="G13" s="112">
        <v>2400</v>
      </c>
      <c r="H13" s="64">
        <f t="shared" si="1"/>
        <v>2555</v>
      </c>
      <c r="I13" s="64">
        <f t="shared" si="2"/>
        <v>307856</v>
      </c>
    </row>
    <row r="14" spans="1:9" ht="20.100000000000001" customHeight="1">
      <c r="A14" s="9">
        <v>11</v>
      </c>
      <c r="B14" s="112">
        <v>105284</v>
      </c>
      <c r="C14" s="112">
        <v>180017</v>
      </c>
      <c r="D14" s="112">
        <v>7204</v>
      </c>
      <c r="E14" s="64">
        <f t="shared" si="0"/>
        <v>292505</v>
      </c>
      <c r="F14" s="112">
        <v>152</v>
      </c>
      <c r="G14" s="112">
        <v>1891</v>
      </c>
      <c r="H14" s="64">
        <f t="shared" si="1"/>
        <v>2043</v>
      </c>
      <c r="I14" s="64">
        <f t="shared" si="2"/>
        <v>294548</v>
      </c>
    </row>
    <row r="15" spans="1:9" ht="20.100000000000001" customHeight="1">
      <c r="A15" s="9">
        <v>12</v>
      </c>
      <c r="B15" s="112">
        <v>119735</v>
      </c>
      <c r="C15" s="112">
        <v>184670</v>
      </c>
      <c r="D15" s="112">
        <v>7914</v>
      </c>
      <c r="E15" s="64">
        <f t="shared" si="0"/>
        <v>312319</v>
      </c>
      <c r="F15" s="112">
        <v>138</v>
      </c>
      <c r="G15" s="64">
        <v>1802</v>
      </c>
      <c r="H15" s="64">
        <f t="shared" si="1"/>
        <v>1940</v>
      </c>
      <c r="I15" s="64">
        <f t="shared" si="2"/>
        <v>314259</v>
      </c>
    </row>
    <row r="16" spans="1:9" ht="20.100000000000001" customHeight="1">
      <c r="A16" s="9" t="s">
        <v>7</v>
      </c>
      <c r="B16" s="64">
        <f>SUM(B4:B15)</f>
        <v>1705647</v>
      </c>
      <c r="C16" s="64">
        <f t="shared" ref="C16:D16" si="3">SUM(C4:C15)</f>
        <v>2558145</v>
      </c>
      <c r="D16" s="64">
        <f t="shared" si="3"/>
        <v>101498</v>
      </c>
      <c r="E16" s="64">
        <f>SUM(E4:E15)</f>
        <v>4365290</v>
      </c>
      <c r="F16" s="64">
        <f t="shared" ref="F16:H16" si="4">SUM(F4:F15)</f>
        <v>2613</v>
      </c>
      <c r="G16" s="64">
        <f t="shared" si="4"/>
        <v>23857</v>
      </c>
      <c r="H16" s="64">
        <f t="shared" si="4"/>
        <v>26470</v>
      </c>
      <c r="I16" s="64">
        <f t="shared" si="2"/>
        <v>4391760</v>
      </c>
    </row>
    <row r="17" spans="1:8" ht="20.100000000000001" customHeight="1">
      <c r="A17" s="9" t="s">
        <v>116</v>
      </c>
      <c r="B17" s="49">
        <f>B16/E16</f>
        <v>0.39072936735016461</v>
      </c>
      <c r="C17" s="49">
        <f>C16/E16</f>
        <v>0.58601948553246175</v>
      </c>
      <c r="D17" s="49">
        <f>D16/E16</f>
        <v>2.3251147117373645E-2</v>
      </c>
      <c r="E17" s="49">
        <f>E16/E16</f>
        <v>1</v>
      </c>
    </row>
    <row r="19" spans="1:8">
      <c r="D19" s="72"/>
      <c r="H19" s="57"/>
    </row>
  </sheetData>
  <mergeCells count="5">
    <mergeCell ref="A1:I1"/>
    <mergeCell ref="A2:A3"/>
    <mergeCell ref="B2:E2"/>
    <mergeCell ref="F2:H2"/>
    <mergeCell ref="I2:I3"/>
  </mergeCells>
  <phoneticPr fontId="4"/>
  <pageMargins left="0.7" right="0.7" top="0.75" bottom="0.75" header="0.3" footer="0.3"/>
  <pageSetup paperSize="9" orientation="portrait" r:id="rId1"/>
  <ignoredErrors>
    <ignoredError sqref="E4:E15" formulaRange="1"/>
    <ignoredError sqref="B17:E17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view="pageBreakPreview" zoomScaleNormal="100" zoomScaleSheetLayoutView="100" workbookViewId="0"/>
  </sheetViews>
  <sheetFormatPr defaultRowHeight="13.5"/>
  <cols>
    <col min="1" max="1" width="7.625" customWidth="1"/>
    <col min="2" max="16" width="8.125" customWidth="1"/>
    <col min="17" max="17" width="4.75" customWidth="1"/>
    <col min="19" max="19" width="9.875" bestFit="1" customWidth="1"/>
    <col min="258" max="258" width="7.625" customWidth="1"/>
    <col min="259" max="273" width="8.125" customWidth="1"/>
    <col min="275" max="275" width="9.875" bestFit="1" customWidth="1"/>
    <col min="514" max="514" width="7.625" customWidth="1"/>
    <col min="515" max="529" width="8.125" customWidth="1"/>
    <col min="531" max="531" width="9.875" bestFit="1" customWidth="1"/>
    <col min="770" max="770" width="7.625" customWidth="1"/>
    <col min="771" max="785" width="8.125" customWidth="1"/>
    <col min="787" max="787" width="9.875" bestFit="1" customWidth="1"/>
    <col min="1026" max="1026" width="7.625" customWidth="1"/>
    <col min="1027" max="1041" width="8.125" customWidth="1"/>
    <col min="1043" max="1043" width="9.875" bestFit="1" customWidth="1"/>
    <col min="1282" max="1282" width="7.625" customWidth="1"/>
    <col min="1283" max="1297" width="8.125" customWidth="1"/>
    <col min="1299" max="1299" width="9.875" bestFit="1" customWidth="1"/>
    <col min="1538" max="1538" width="7.625" customWidth="1"/>
    <col min="1539" max="1553" width="8.125" customWidth="1"/>
    <col min="1555" max="1555" width="9.875" bestFit="1" customWidth="1"/>
    <col min="1794" max="1794" width="7.625" customWidth="1"/>
    <col min="1795" max="1809" width="8.125" customWidth="1"/>
    <col min="1811" max="1811" width="9.875" bestFit="1" customWidth="1"/>
    <col min="2050" max="2050" width="7.625" customWidth="1"/>
    <col min="2051" max="2065" width="8.125" customWidth="1"/>
    <col min="2067" max="2067" width="9.875" bestFit="1" customWidth="1"/>
    <col min="2306" max="2306" width="7.625" customWidth="1"/>
    <col min="2307" max="2321" width="8.125" customWidth="1"/>
    <col min="2323" max="2323" width="9.875" bestFit="1" customWidth="1"/>
    <col min="2562" max="2562" width="7.625" customWidth="1"/>
    <col min="2563" max="2577" width="8.125" customWidth="1"/>
    <col min="2579" max="2579" width="9.875" bestFit="1" customWidth="1"/>
    <col min="2818" max="2818" width="7.625" customWidth="1"/>
    <col min="2819" max="2833" width="8.125" customWidth="1"/>
    <col min="2835" max="2835" width="9.875" bestFit="1" customWidth="1"/>
    <col min="3074" max="3074" width="7.625" customWidth="1"/>
    <col min="3075" max="3089" width="8.125" customWidth="1"/>
    <col min="3091" max="3091" width="9.875" bestFit="1" customWidth="1"/>
    <col min="3330" max="3330" width="7.625" customWidth="1"/>
    <col min="3331" max="3345" width="8.125" customWidth="1"/>
    <col min="3347" max="3347" width="9.875" bestFit="1" customWidth="1"/>
    <col min="3586" max="3586" width="7.625" customWidth="1"/>
    <col min="3587" max="3601" width="8.125" customWidth="1"/>
    <col min="3603" max="3603" width="9.875" bestFit="1" customWidth="1"/>
    <col min="3842" max="3842" width="7.625" customWidth="1"/>
    <col min="3843" max="3857" width="8.125" customWidth="1"/>
    <col min="3859" max="3859" width="9.875" bestFit="1" customWidth="1"/>
    <col min="4098" max="4098" width="7.625" customWidth="1"/>
    <col min="4099" max="4113" width="8.125" customWidth="1"/>
    <col min="4115" max="4115" width="9.875" bestFit="1" customWidth="1"/>
    <col min="4354" max="4354" width="7.625" customWidth="1"/>
    <col min="4355" max="4369" width="8.125" customWidth="1"/>
    <col min="4371" max="4371" width="9.875" bestFit="1" customWidth="1"/>
    <col min="4610" max="4610" width="7.625" customWidth="1"/>
    <col min="4611" max="4625" width="8.125" customWidth="1"/>
    <col min="4627" max="4627" width="9.875" bestFit="1" customWidth="1"/>
    <col min="4866" max="4866" width="7.625" customWidth="1"/>
    <col min="4867" max="4881" width="8.125" customWidth="1"/>
    <col min="4883" max="4883" width="9.875" bestFit="1" customWidth="1"/>
    <col min="5122" max="5122" width="7.625" customWidth="1"/>
    <col min="5123" max="5137" width="8.125" customWidth="1"/>
    <col min="5139" max="5139" width="9.875" bestFit="1" customWidth="1"/>
    <col min="5378" max="5378" width="7.625" customWidth="1"/>
    <col min="5379" max="5393" width="8.125" customWidth="1"/>
    <col min="5395" max="5395" width="9.875" bestFit="1" customWidth="1"/>
    <col min="5634" max="5634" width="7.625" customWidth="1"/>
    <col min="5635" max="5649" width="8.125" customWidth="1"/>
    <col min="5651" max="5651" width="9.875" bestFit="1" customWidth="1"/>
    <col min="5890" max="5890" width="7.625" customWidth="1"/>
    <col min="5891" max="5905" width="8.125" customWidth="1"/>
    <col min="5907" max="5907" width="9.875" bestFit="1" customWidth="1"/>
    <col min="6146" max="6146" width="7.625" customWidth="1"/>
    <col min="6147" max="6161" width="8.125" customWidth="1"/>
    <col min="6163" max="6163" width="9.875" bestFit="1" customWidth="1"/>
    <col min="6402" max="6402" width="7.625" customWidth="1"/>
    <col min="6403" max="6417" width="8.125" customWidth="1"/>
    <col min="6419" max="6419" width="9.875" bestFit="1" customWidth="1"/>
    <col min="6658" max="6658" width="7.625" customWidth="1"/>
    <col min="6659" max="6673" width="8.125" customWidth="1"/>
    <col min="6675" max="6675" width="9.875" bestFit="1" customWidth="1"/>
    <col min="6914" max="6914" width="7.625" customWidth="1"/>
    <col min="6915" max="6929" width="8.125" customWidth="1"/>
    <col min="6931" max="6931" width="9.875" bestFit="1" customWidth="1"/>
    <col min="7170" max="7170" width="7.625" customWidth="1"/>
    <col min="7171" max="7185" width="8.125" customWidth="1"/>
    <col min="7187" max="7187" width="9.875" bestFit="1" customWidth="1"/>
    <col min="7426" max="7426" width="7.625" customWidth="1"/>
    <col min="7427" max="7441" width="8.125" customWidth="1"/>
    <col min="7443" max="7443" width="9.875" bestFit="1" customWidth="1"/>
    <col min="7682" max="7682" width="7.625" customWidth="1"/>
    <col min="7683" max="7697" width="8.125" customWidth="1"/>
    <col min="7699" max="7699" width="9.875" bestFit="1" customWidth="1"/>
    <col min="7938" max="7938" width="7.625" customWidth="1"/>
    <col min="7939" max="7953" width="8.125" customWidth="1"/>
    <col min="7955" max="7955" width="9.875" bestFit="1" customWidth="1"/>
    <col min="8194" max="8194" width="7.625" customWidth="1"/>
    <col min="8195" max="8209" width="8.125" customWidth="1"/>
    <col min="8211" max="8211" width="9.875" bestFit="1" customWidth="1"/>
    <col min="8450" max="8450" width="7.625" customWidth="1"/>
    <col min="8451" max="8465" width="8.125" customWidth="1"/>
    <col min="8467" max="8467" width="9.875" bestFit="1" customWidth="1"/>
    <col min="8706" max="8706" width="7.625" customWidth="1"/>
    <col min="8707" max="8721" width="8.125" customWidth="1"/>
    <col min="8723" max="8723" width="9.875" bestFit="1" customWidth="1"/>
    <col min="8962" max="8962" width="7.625" customWidth="1"/>
    <col min="8963" max="8977" width="8.125" customWidth="1"/>
    <col min="8979" max="8979" width="9.875" bestFit="1" customWidth="1"/>
    <col min="9218" max="9218" width="7.625" customWidth="1"/>
    <col min="9219" max="9233" width="8.125" customWidth="1"/>
    <col min="9235" max="9235" width="9.875" bestFit="1" customWidth="1"/>
    <col min="9474" max="9474" width="7.625" customWidth="1"/>
    <col min="9475" max="9489" width="8.125" customWidth="1"/>
    <col min="9491" max="9491" width="9.875" bestFit="1" customWidth="1"/>
    <col min="9730" max="9730" width="7.625" customWidth="1"/>
    <col min="9731" max="9745" width="8.125" customWidth="1"/>
    <col min="9747" max="9747" width="9.875" bestFit="1" customWidth="1"/>
    <col min="9986" max="9986" width="7.625" customWidth="1"/>
    <col min="9987" max="10001" width="8.125" customWidth="1"/>
    <col min="10003" max="10003" width="9.875" bestFit="1" customWidth="1"/>
    <col min="10242" max="10242" width="7.625" customWidth="1"/>
    <col min="10243" max="10257" width="8.125" customWidth="1"/>
    <col min="10259" max="10259" width="9.875" bestFit="1" customWidth="1"/>
    <col min="10498" max="10498" width="7.625" customWidth="1"/>
    <col min="10499" max="10513" width="8.125" customWidth="1"/>
    <col min="10515" max="10515" width="9.875" bestFit="1" customWidth="1"/>
    <col min="10754" max="10754" width="7.625" customWidth="1"/>
    <col min="10755" max="10769" width="8.125" customWidth="1"/>
    <col min="10771" max="10771" width="9.875" bestFit="1" customWidth="1"/>
    <col min="11010" max="11010" width="7.625" customWidth="1"/>
    <col min="11011" max="11025" width="8.125" customWidth="1"/>
    <col min="11027" max="11027" width="9.875" bestFit="1" customWidth="1"/>
    <col min="11266" max="11266" width="7.625" customWidth="1"/>
    <col min="11267" max="11281" width="8.125" customWidth="1"/>
    <col min="11283" max="11283" width="9.875" bestFit="1" customWidth="1"/>
    <col min="11522" max="11522" width="7.625" customWidth="1"/>
    <col min="11523" max="11537" width="8.125" customWidth="1"/>
    <col min="11539" max="11539" width="9.875" bestFit="1" customWidth="1"/>
    <col min="11778" max="11778" width="7.625" customWidth="1"/>
    <col min="11779" max="11793" width="8.125" customWidth="1"/>
    <col min="11795" max="11795" width="9.875" bestFit="1" customWidth="1"/>
    <col min="12034" max="12034" width="7.625" customWidth="1"/>
    <col min="12035" max="12049" width="8.125" customWidth="1"/>
    <col min="12051" max="12051" width="9.875" bestFit="1" customWidth="1"/>
    <col min="12290" max="12290" width="7.625" customWidth="1"/>
    <col min="12291" max="12305" width="8.125" customWidth="1"/>
    <col min="12307" max="12307" width="9.875" bestFit="1" customWidth="1"/>
    <col min="12546" max="12546" width="7.625" customWidth="1"/>
    <col min="12547" max="12561" width="8.125" customWidth="1"/>
    <col min="12563" max="12563" width="9.875" bestFit="1" customWidth="1"/>
    <col min="12802" max="12802" width="7.625" customWidth="1"/>
    <col min="12803" max="12817" width="8.125" customWidth="1"/>
    <col min="12819" max="12819" width="9.875" bestFit="1" customWidth="1"/>
    <col min="13058" max="13058" width="7.625" customWidth="1"/>
    <col min="13059" max="13073" width="8.125" customWidth="1"/>
    <col min="13075" max="13075" width="9.875" bestFit="1" customWidth="1"/>
    <col min="13314" max="13314" width="7.625" customWidth="1"/>
    <col min="13315" max="13329" width="8.125" customWidth="1"/>
    <col min="13331" max="13331" width="9.875" bestFit="1" customWidth="1"/>
    <col min="13570" max="13570" width="7.625" customWidth="1"/>
    <col min="13571" max="13585" width="8.125" customWidth="1"/>
    <col min="13587" max="13587" width="9.875" bestFit="1" customWidth="1"/>
    <col min="13826" max="13826" width="7.625" customWidth="1"/>
    <col min="13827" max="13841" width="8.125" customWidth="1"/>
    <col min="13843" max="13843" width="9.875" bestFit="1" customWidth="1"/>
    <col min="14082" max="14082" width="7.625" customWidth="1"/>
    <col min="14083" max="14097" width="8.125" customWidth="1"/>
    <col min="14099" max="14099" width="9.875" bestFit="1" customWidth="1"/>
    <col min="14338" max="14338" width="7.625" customWidth="1"/>
    <col min="14339" max="14353" width="8.125" customWidth="1"/>
    <col min="14355" max="14355" width="9.875" bestFit="1" customWidth="1"/>
    <col min="14594" max="14594" width="7.625" customWidth="1"/>
    <col min="14595" max="14609" width="8.125" customWidth="1"/>
    <col min="14611" max="14611" width="9.875" bestFit="1" customWidth="1"/>
    <col min="14850" max="14850" width="7.625" customWidth="1"/>
    <col min="14851" max="14865" width="8.125" customWidth="1"/>
    <col min="14867" max="14867" width="9.875" bestFit="1" customWidth="1"/>
    <col min="15106" max="15106" width="7.625" customWidth="1"/>
    <col min="15107" max="15121" width="8.125" customWidth="1"/>
    <col min="15123" max="15123" width="9.875" bestFit="1" customWidth="1"/>
    <col min="15362" max="15362" width="7.625" customWidth="1"/>
    <col min="15363" max="15377" width="8.125" customWidth="1"/>
    <col min="15379" max="15379" width="9.875" bestFit="1" customWidth="1"/>
    <col min="15618" max="15618" width="7.625" customWidth="1"/>
    <col min="15619" max="15633" width="8.125" customWidth="1"/>
    <col min="15635" max="15635" width="9.875" bestFit="1" customWidth="1"/>
    <col min="15874" max="15874" width="7.625" customWidth="1"/>
    <col min="15875" max="15889" width="8.125" customWidth="1"/>
    <col min="15891" max="15891" width="9.875" bestFit="1" customWidth="1"/>
    <col min="16130" max="16130" width="7.625" customWidth="1"/>
    <col min="16131" max="16145" width="8.125" customWidth="1"/>
    <col min="16147" max="16147" width="9.875" bestFit="1" customWidth="1"/>
  </cols>
  <sheetData>
    <row r="1" spans="18:19">
      <c r="R1" s="11" t="s">
        <v>278</v>
      </c>
      <c r="S1" s="12" t="s">
        <v>111</v>
      </c>
    </row>
    <row r="2" spans="18:19">
      <c r="R2" s="11" t="s">
        <v>281</v>
      </c>
      <c r="S2" s="165">
        <v>4241783</v>
      </c>
    </row>
    <row r="3" spans="18:19">
      <c r="R3" s="13">
        <v>2</v>
      </c>
      <c r="S3" s="165">
        <v>4697047</v>
      </c>
    </row>
    <row r="4" spans="18:19">
      <c r="R4" s="13">
        <v>3</v>
      </c>
      <c r="S4" s="165">
        <v>4437964</v>
      </c>
    </row>
    <row r="5" spans="18:19">
      <c r="R5" s="13">
        <v>4</v>
      </c>
      <c r="S5" s="165">
        <v>4677020</v>
      </c>
    </row>
    <row r="6" spans="18:19">
      <c r="R6" s="13">
        <v>5</v>
      </c>
      <c r="S6" s="165">
        <v>4663372</v>
      </c>
    </row>
    <row r="7" spans="18:19">
      <c r="R7" s="13">
        <v>6</v>
      </c>
      <c r="S7" s="165">
        <v>5210727</v>
      </c>
    </row>
    <row r="8" spans="18:19">
      <c r="R8" s="13">
        <v>7</v>
      </c>
      <c r="S8" s="165">
        <v>5825404</v>
      </c>
    </row>
    <row r="9" spans="18:19">
      <c r="R9" s="13">
        <v>8</v>
      </c>
      <c r="S9" s="165">
        <v>6236438</v>
      </c>
    </row>
    <row r="10" spans="18:19">
      <c r="R10" s="13">
        <v>9</v>
      </c>
      <c r="S10" s="165">
        <v>5811526</v>
      </c>
    </row>
    <row r="11" spans="18:19">
      <c r="R11" s="13">
        <v>10</v>
      </c>
      <c r="S11" s="165">
        <v>5372272</v>
      </c>
    </row>
    <row r="12" spans="18:19">
      <c r="R12" s="13">
        <v>11</v>
      </c>
      <c r="S12" s="165">
        <v>5611979</v>
      </c>
    </row>
    <row r="13" spans="18:19">
      <c r="R13" s="13">
        <v>12</v>
      </c>
      <c r="S13" s="165">
        <v>5857835</v>
      </c>
    </row>
    <row r="14" spans="18:19">
      <c r="R14" s="13">
        <v>13</v>
      </c>
      <c r="S14" s="165">
        <v>4348881</v>
      </c>
    </row>
    <row r="15" spans="18:19">
      <c r="R15" s="13">
        <v>14</v>
      </c>
      <c r="S15" s="165">
        <v>3749166</v>
      </c>
    </row>
    <row r="16" spans="18:19">
      <c r="R16" s="13">
        <v>15</v>
      </c>
      <c r="S16" s="165">
        <v>2721029</v>
      </c>
    </row>
    <row r="17" spans="18:19">
      <c r="R17" s="13">
        <v>16</v>
      </c>
      <c r="S17" s="165">
        <v>3485325</v>
      </c>
    </row>
    <row r="18" spans="18:19">
      <c r="R18" s="13">
        <v>17</v>
      </c>
      <c r="S18" s="165">
        <v>3612473</v>
      </c>
    </row>
    <row r="19" spans="18:19">
      <c r="R19" s="13">
        <v>18</v>
      </c>
      <c r="S19" s="165">
        <v>4302191</v>
      </c>
    </row>
    <row r="20" spans="18:19">
      <c r="R20" s="13">
        <v>19</v>
      </c>
      <c r="S20" s="165">
        <v>4209097</v>
      </c>
    </row>
    <row r="21" spans="18:19">
      <c r="R21" s="13">
        <v>20</v>
      </c>
      <c r="S21" s="165">
        <v>3801384</v>
      </c>
    </row>
    <row r="22" spans="18:19">
      <c r="R22" s="13">
        <v>21</v>
      </c>
      <c r="S22" s="165">
        <v>4015470</v>
      </c>
    </row>
    <row r="23" spans="18:19">
      <c r="R23" s="13">
        <v>22</v>
      </c>
      <c r="S23" s="165">
        <v>4185080</v>
      </c>
    </row>
    <row r="24" spans="18:19">
      <c r="R24" s="13">
        <v>23</v>
      </c>
      <c r="S24" s="165">
        <v>3961382</v>
      </c>
    </row>
    <row r="25" spans="18:19">
      <c r="R25" s="14">
        <v>24</v>
      </c>
      <c r="S25" s="166">
        <v>3924008</v>
      </c>
    </row>
    <row r="26" spans="18:19">
      <c r="R26" s="14">
        <v>25</v>
      </c>
      <c r="S26" s="167">
        <v>3296810</v>
      </c>
    </row>
    <row r="27" spans="18:19">
      <c r="R27" s="14">
        <v>26</v>
      </c>
      <c r="S27" s="167">
        <v>3210844</v>
      </c>
    </row>
    <row r="28" spans="18:19">
      <c r="R28" s="14">
        <v>27</v>
      </c>
      <c r="S28" s="167">
        <v>3249593</v>
      </c>
    </row>
    <row r="29" spans="18:19">
      <c r="R29" s="14">
        <v>28</v>
      </c>
      <c r="S29" s="165">
        <v>3738380</v>
      </c>
    </row>
    <row r="30" spans="18:19">
      <c r="R30" s="14">
        <v>29</v>
      </c>
      <c r="S30" s="165">
        <v>3959468</v>
      </c>
    </row>
    <row r="31" spans="18:19">
      <c r="R31" s="14">
        <v>30</v>
      </c>
      <c r="S31" s="165">
        <v>4182207</v>
      </c>
    </row>
    <row r="32" spans="18:19">
      <c r="R32" s="194" t="s">
        <v>280</v>
      </c>
      <c r="S32" s="165">
        <v>4365290</v>
      </c>
    </row>
    <row r="34" spans="1:17" ht="20.100000000000001" customHeight="1">
      <c r="A34" s="15" t="s">
        <v>110</v>
      </c>
      <c r="B34" s="16" t="s">
        <v>112</v>
      </c>
      <c r="C34" s="16">
        <v>2</v>
      </c>
      <c r="D34" s="16">
        <v>3</v>
      </c>
      <c r="E34" s="16">
        <v>4</v>
      </c>
      <c r="F34" s="16">
        <v>5</v>
      </c>
      <c r="G34" s="16">
        <v>6</v>
      </c>
      <c r="H34" s="16">
        <v>7</v>
      </c>
      <c r="I34" s="16">
        <v>8</v>
      </c>
      <c r="J34" s="16">
        <v>9</v>
      </c>
      <c r="K34" s="16">
        <v>10</v>
      </c>
      <c r="L34" s="16">
        <v>11</v>
      </c>
      <c r="M34" s="16">
        <v>12</v>
      </c>
      <c r="N34" s="16">
        <v>13</v>
      </c>
      <c r="O34" s="16">
        <v>14</v>
      </c>
      <c r="P34" s="16">
        <v>15</v>
      </c>
      <c r="Q34" s="65"/>
    </row>
    <row r="35" spans="1:17" ht="20.100000000000001" customHeight="1">
      <c r="A35" s="15" t="s">
        <v>111</v>
      </c>
      <c r="B35" s="17">
        <v>4241783</v>
      </c>
      <c r="C35" s="17">
        <v>4697047</v>
      </c>
      <c r="D35" s="17">
        <v>4437964</v>
      </c>
      <c r="E35" s="17">
        <v>4677020</v>
      </c>
      <c r="F35" s="17">
        <v>4663372</v>
      </c>
      <c r="G35" s="17">
        <v>5210727</v>
      </c>
      <c r="H35" s="17">
        <v>5825404</v>
      </c>
      <c r="I35" s="17">
        <v>6236438</v>
      </c>
      <c r="J35" s="17">
        <v>5811526</v>
      </c>
      <c r="K35" s="17">
        <v>5372272</v>
      </c>
      <c r="L35" s="17">
        <v>5611979</v>
      </c>
      <c r="M35" s="17">
        <v>5857835</v>
      </c>
      <c r="N35" s="17">
        <v>4348881</v>
      </c>
      <c r="O35" s="17">
        <v>3749166</v>
      </c>
      <c r="P35" s="17">
        <v>2721029</v>
      </c>
      <c r="Q35" s="66"/>
    </row>
    <row r="36" spans="1:17" ht="8.25" customHeight="1"/>
    <row r="37" spans="1:17" ht="20.100000000000001" customHeight="1">
      <c r="A37" s="15" t="s">
        <v>110</v>
      </c>
      <c r="B37" s="16">
        <v>16</v>
      </c>
      <c r="C37" s="16">
        <v>17</v>
      </c>
      <c r="D37" s="16">
        <v>18</v>
      </c>
      <c r="E37" s="16">
        <v>19</v>
      </c>
      <c r="F37" s="18">
        <v>20</v>
      </c>
      <c r="G37" s="18">
        <v>21</v>
      </c>
      <c r="H37" s="18">
        <v>22</v>
      </c>
      <c r="I37" s="18">
        <v>23</v>
      </c>
      <c r="J37" s="20">
        <v>24</v>
      </c>
      <c r="K37" s="21">
        <v>25</v>
      </c>
      <c r="L37" s="21">
        <v>26</v>
      </c>
      <c r="M37" s="21">
        <v>27</v>
      </c>
      <c r="N37" s="21">
        <v>28</v>
      </c>
      <c r="O37" s="21">
        <v>29</v>
      </c>
      <c r="P37" s="21">
        <v>30</v>
      </c>
    </row>
    <row r="38" spans="1:17" ht="20.100000000000001" customHeight="1">
      <c r="A38" s="15" t="s">
        <v>111</v>
      </c>
      <c r="B38" s="17">
        <v>3485325</v>
      </c>
      <c r="C38" s="17">
        <v>3612473</v>
      </c>
      <c r="D38" s="17">
        <v>4302191</v>
      </c>
      <c r="E38" s="17">
        <v>4209097</v>
      </c>
      <c r="F38" s="17">
        <v>3801385</v>
      </c>
      <c r="G38" s="17">
        <v>4015470</v>
      </c>
      <c r="H38" s="17">
        <v>4185080</v>
      </c>
      <c r="I38" s="17">
        <v>3961382</v>
      </c>
      <c r="J38" s="19">
        <v>3924008</v>
      </c>
      <c r="K38" s="63">
        <v>3296805</v>
      </c>
      <c r="L38" s="63">
        <v>3210844</v>
      </c>
      <c r="M38" s="63">
        <v>3249593</v>
      </c>
      <c r="N38" s="63">
        <v>3738380</v>
      </c>
      <c r="O38" s="63">
        <f>S30</f>
        <v>3959468</v>
      </c>
      <c r="P38" s="63">
        <f>S31</f>
        <v>4182207</v>
      </c>
    </row>
    <row r="39" spans="1:17" ht="8.25" customHeight="1"/>
    <row r="40" spans="1:17" ht="20.100000000000001" customHeight="1">
      <c r="A40" s="15" t="s">
        <v>317</v>
      </c>
      <c r="B40" s="16" t="s">
        <v>318</v>
      </c>
    </row>
    <row r="41" spans="1:17" ht="20.100000000000001" customHeight="1">
      <c r="A41" s="15" t="s">
        <v>111</v>
      </c>
      <c r="B41" s="17">
        <v>4365290</v>
      </c>
    </row>
  </sheetData>
  <phoneticPr fontId="4"/>
  <printOptions horizontalCentered="1" verticalCentered="1"/>
  <pageMargins left="0.70866141732283472" right="0.70866141732283472" top="0.55118110236220474" bottom="0.74803149606299213" header="0.31496062992125984" footer="0.31496062992125984"/>
  <pageSetup paperSize="9" scale="9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zoomScaleSheetLayoutView="130" workbookViewId="0">
      <selection sqref="A1:K1"/>
    </sheetView>
  </sheetViews>
  <sheetFormatPr defaultRowHeight="13.5"/>
  <cols>
    <col min="1" max="1" width="10.625" customWidth="1"/>
    <col min="2" max="11" width="7.625" customWidth="1"/>
  </cols>
  <sheetData>
    <row r="1" spans="1:11" ht="24" customHeight="1">
      <c r="A1" s="226" t="s">
        <v>150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30" customHeight="1">
      <c r="A2" s="262" t="s">
        <v>206</v>
      </c>
      <c r="B2" s="83" t="s">
        <v>76</v>
      </c>
      <c r="C2" s="83" t="s">
        <v>77</v>
      </c>
      <c r="D2" s="83" t="s">
        <v>78</v>
      </c>
      <c r="E2" s="84" t="s">
        <v>79</v>
      </c>
      <c r="F2" s="84" t="s">
        <v>123</v>
      </c>
      <c r="G2" s="84" t="s">
        <v>140</v>
      </c>
      <c r="H2" s="84" t="s">
        <v>151</v>
      </c>
      <c r="I2" s="84" t="s">
        <v>173</v>
      </c>
      <c r="J2" s="84" t="s">
        <v>209</v>
      </c>
      <c r="K2" s="84" t="s">
        <v>272</v>
      </c>
    </row>
    <row r="3" spans="1:11" ht="30" customHeight="1">
      <c r="A3" s="262"/>
      <c r="B3" s="83" t="s">
        <v>165</v>
      </c>
      <c r="C3" s="83" t="s">
        <v>166</v>
      </c>
      <c r="D3" s="83" t="s">
        <v>167</v>
      </c>
      <c r="E3" s="84" t="s">
        <v>168</v>
      </c>
      <c r="F3" s="84" t="s">
        <v>169</v>
      </c>
      <c r="G3" s="84" t="s">
        <v>170</v>
      </c>
      <c r="H3" s="84" t="s">
        <v>171</v>
      </c>
      <c r="I3" s="84" t="s">
        <v>174</v>
      </c>
      <c r="J3" s="84" t="s">
        <v>210</v>
      </c>
      <c r="K3" s="84" t="s">
        <v>319</v>
      </c>
    </row>
    <row r="4" spans="1:11" ht="30" customHeight="1">
      <c r="A4" s="5" t="s">
        <v>2</v>
      </c>
      <c r="B4" s="85">
        <v>41739</v>
      </c>
      <c r="C4" s="85">
        <v>42498</v>
      </c>
      <c r="D4" s="85">
        <v>42872</v>
      </c>
      <c r="E4" s="86">
        <f t="shared" ref="E4:J4" si="0">E5+E6</f>
        <v>40005</v>
      </c>
      <c r="F4" s="86">
        <f t="shared" si="0"/>
        <v>39114</v>
      </c>
      <c r="G4" s="86">
        <f t="shared" si="0"/>
        <v>38385</v>
      </c>
      <c r="H4" s="86">
        <f t="shared" si="0"/>
        <v>39812</v>
      </c>
      <c r="I4" s="86">
        <f t="shared" si="0"/>
        <v>40198</v>
      </c>
      <c r="J4" s="86">
        <f t="shared" si="0"/>
        <v>41593</v>
      </c>
      <c r="K4" s="86">
        <f t="shared" ref="K4" si="1">K5+K6</f>
        <v>42284</v>
      </c>
    </row>
    <row r="5" spans="1:11" ht="30" customHeight="1">
      <c r="A5" s="6" t="s">
        <v>80</v>
      </c>
      <c r="B5" s="87">
        <v>34842</v>
      </c>
      <c r="C5" s="87">
        <v>35163</v>
      </c>
      <c r="D5" s="87">
        <v>34914</v>
      </c>
      <c r="E5" s="88">
        <v>32225</v>
      </c>
      <c r="F5" s="88">
        <v>31414</v>
      </c>
      <c r="G5" s="89">
        <v>31187</v>
      </c>
      <c r="H5" s="90">
        <v>32635</v>
      </c>
      <c r="I5" s="90">
        <v>32541</v>
      </c>
      <c r="J5" s="90">
        <v>33469</v>
      </c>
      <c r="K5" s="90">
        <v>33753</v>
      </c>
    </row>
    <row r="6" spans="1:11" ht="30" customHeight="1">
      <c r="A6" s="8" t="s">
        <v>81</v>
      </c>
      <c r="B6" s="88">
        <v>6897</v>
      </c>
      <c r="C6" s="88">
        <v>7335</v>
      </c>
      <c r="D6" s="88">
        <v>7958</v>
      </c>
      <c r="E6" s="88">
        <v>7780</v>
      </c>
      <c r="F6" s="88">
        <v>7700</v>
      </c>
      <c r="G6" s="90">
        <v>7198</v>
      </c>
      <c r="H6" s="90">
        <v>7177</v>
      </c>
      <c r="I6" s="90">
        <v>7657</v>
      </c>
      <c r="J6" s="90">
        <v>8124</v>
      </c>
      <c r="K6" s="90">
        <v>8531</v>
      </c>
    </row>
    <row r="9" spans="1:11">
      <c r="G9" s="59"/>
      <c r="H9" s="59"/>
      <c r="I9" s="59"/>
    </row>
    <row r="10" spans="1:11">
      <c r="G10" s="59"/>
      <c r="I10" s="59"/>
    </row>
  </sheetData>
  <mergeCells count="2">
    <mergeCell ref="A2:A3"/>
    <mergeCell ref="A1:K1"/>
  </mergeCells>
  <phoneticPr fontId="4"/>
  <pageMargins left="0.7" right="0.7" top="0.75" bottom="0.75" header="0.3" footer="0.3"/>
  <pageSetup paperSize="9" scale="94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zoomScaleNormal="100" zoomScaleSheetLayoutView="96" workbookViewId="0">
      <selection sqref="A1:K1"/>
    </sheetView>
  </sheetViews>
  <sheetFormatPr defaultRowHeight="13.5"/>
  <cols>
    <col min="2" max="11" width="7.625" customWidth="1"/>
  </cols>
  <sheetData>
    <row r="1" spans="1:11" ht="23.25" customHeight="1">
      <c r="A1" s="265" t="s">
        <v>180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</row>
    <row r="2" spans="1:11" ht="24.95" customHeight="1">
      <c r="A2" s="263" t="s">
        <v>207</v>
      </c>
      <c r="B2" s="84" t="s">
        <v>107</v>
      </c>
      <c r="C2" s="84" t="s">
        <v>108</v>
      </c>
      <c r="D2" s="84" t="s">
        <v>106</v>
      </c>
      <c r="E2" s="84" t="s">
        <v>109</v>
      </c>
      <c r="F2" s="84" t="s">
        <v>124</v>
      </c>
      <c r="G2" s="84" t="s">
        <v>138</v>
      </c>
      <c r="H2" s="84" t="s">
        <v>152</v>
      </c>
      <c r="I2" s="84" t="s">
        <v>175</v>
      </c>
      <c r="J2" s="84" t="s">
        <v>211</v>
      </c>
      <c r="K2" s="84" t="s">
        <v>273</v>
      </c>
    </row>
    <row r="3" spans="1:11" ht="24.95" customHeight="1">
      <c r="A3" s="264"/>
      <c r="B3" s="84" t="s">
        <v>158</v>
      </c>
      <c r="C3" s="84" t="s">
        <v>159</v>
      </c>
      <c r="D3" s="84" t="s">
        <v>160</v>
      </c>
      <c r="E3" s="84" t="s">
        <v>161</v>
      </c>
      <c r="F3" s="84" t="s">
        <v>162</v>
      </c>
      <c r="G3" s="84" t="s">
        <v>163</v>
      </c>
      <c r="H3" s="84" t="s">
        <v>164</v>
      </c>
      <c r="I3" s="84" t="s">
        <v>174</v>
      </c>
      <c r="J3" s="84" t="s">
        <v>210</v>
      </c>
      <c r="K3" s="84" t="s">
        <v>319</v>
      </c>
    </row>
    <row r="4" spans="1:11" ht="24.95" customHeight="1">
      <c r="A4" s="10" t="s">
        <v>2</v>
      </c>
      <c r="B4" s="91" t="s">
        <v>82</v>
      </c>
      <c r="C4" s="91" t="s">
        <v>83</v>
      </c>
      <c r="D4" s="91" t="s">
        <v>84</v>
      </c>
      <c r="E4" s="92" t="s">
        <v>85</v>
      </c>
      <c r="F4" s="92" t="s">
        <v>130</v>
      </c>
      <c r="G4" s="93" t="s">
        <v>133</v>
      </c>
      <c r="H4" s="93" t="s">
        <v>153</v>
      </c>
      <c r="I4" s="114" t="s">
        <v>198</v>
      </c>
      <c r="J4" s="114" t="s">
        <v>218</v>
      </c>
      <c r="K4" s="114" t="s">
        <v>274</v>
      </c>
    </row>
    <row r="5" spans="1:11" ht="24.95" customHeight="1">
      <c r="A5" s="10" t="s">
        <v>86</v>
      </c>
      <c r="B5" s="91" t="s">
        <v>87</v>
      </c>
      <c r="C5" s="91" t="s">
        <v>88</v>
      </c>
      <c r="D5" s="91" t="s">
        <v>89</v>
      </c>
      <c r="E5" s="92" t="s">
        <v>90</v>
      </c>
      <c r="F5" s="92" t="s">
        <v>125</v>
      </c>
      <c r="G5" s="93" t="s">
        <v>134</v>
      </c>
      <c r="H5" s="93" t="s">
        <v>176</v>
      </c>
      <c r="I5" s="93" t="s">
        <v>199</v>
      </c>
      <c r="J5" s="93" t="s">
        <v>219</v>
      </c>
      <c r="K5" s="93" t="s">
        <v>275</v>
      </c>
    </row>
    <row r="6" spans="1:11" ht="24.95" customHeight="1">
      <c r="A6" s="10" t="s">
        <v>91</v>
      </c>
      <c r="B6" s="91" t="s">
        <v>92</v>
      </c>
      <c r="C6" s="91" t="s">
        <v>93</v>
      </c>
      <c r="D6" s="91" t="s">
        <v>94</v>
      </c>
      <c r="E6" s="92" t="s">
        <v>95</v>
      </c>
      <c r="F6" s="92" t="s">
        <v>126</v>
      </c>
      <c r="G6" s="93" t="s">
        <v>135</v>
      </c>
      <c r="H6" s="93" t="s">
        <v>154</v>
      </c>
      <c r="I6" s="93" t="s">
        <v>200</v>
      </c>
      <c r="J6" s="93" t="s">
        <v>220</v>
      </c>
      <c r="K6" s="93" t="s">
        <v>122</v>
      </c>
    </row>
    <row r="7" spans="1:11" ht="24.95" customHeight="1">
      <c r="A7" s="10" t="s">
        <v>96</v>
      </c>
      <c r="B7" s="91" t="s">
        <v>97</v>
      </c>
      <c r="C7" s="91" t="s">
        <v>98</v>
      </c>
      <c r="D7" s="91" t="s">
        <v>99</v>
      </c>
      <c r="E7" s="92" t="s">
        <v>100</v>
      </c>
      <c r="F7" s="92" t="s">
        <v>131</v>
      </c>
      <c r="G7" s="93" t="s">
        <v>136</v>
      </c>
      <c r="H7" s="93" t="s">
        <v>155</v>
      </c>
      <c r="I7" s="93" t="s">
        <v>200</v>
      </c>
      <c r="J7" s="93" t="s">
        <v>119</v>
      </c>
      <c r="K7" s="93" t="s">
        <v>276</v>
      </c>
    </row>
    <row r="8" spans="1:11" ht="24.95" customHeight="1">
      <c r="A8" s="10" t="s">
        <v>101</v>
      </c>
      <c r="B8" s="91" t="s">
        <v>102</v>
      </c>
      <c r="C8" s="91" t="s">
        <v>103</v>
      </c>
      <c r="D8" s="91" t="s">
        <v>104</v>
      </c>
      <c r="E8" s="92" t="s">
        <v>105</v>
      </c>
      <c r="F8" s="92" t="s">
        <v>127</v>
      </c>
      <c r="G8" s="93" t="s">
        <v>137</v>
      </c>
      <c r="H8" s="93" t="s">
        <v>155</v>
      </c>
      <c r="I8" s="93" t="s">
        <v>201</v>
      </c>
      <c r="J8" s="93" t="s">
        <v>119</v>
      </c>
      <c r="K8" s="93" t="s">
        <v>122</v>
      </c>
    </row>
    <row r="9" spans="1:11" ht="24.95" customHeight="1">
      <c r="A9" s="50" t="s">
        <v>117</v>
      </c>
      <c r="B9" s="91" t="s">
        <v>120</v>
      </c>
      <c r="C9" s="91" t="s">
        <v>119</v>
      </c>
      <c r="D9" s="91" t="s">
        <v>121</v>
      </c>
      <c r="E9" s="92" t="s">
        <v>122</v>
      </c>
      <c r="F9" s="92" t="s">
        <v>128</v>
      </c>
      <c r="G9" s="92" t="s">
        <v>119</v>
      </c>
      <c r="H9" s="93" t="s">
        <v>155</v>
      </c>
      <c r="I9" s="93" t="s">
        <v>202</v>
      </c>
      <c r="J9" s="93" t="s">
        <v>221</v>
      </c>
      <c r="K9" s="93" t="s">
        <v>155</v>
      </c>
    </row>
    <row r="10" spans="1:11" ht="24.95" customHeight="1">
      <c r="A10" s="10" t="s">
        <v>118</v>
      </c>
      <c r="B10" s="91" t="s">
        <v>119</v>
      </c>
      <c r="C10" s="91" t="s">
        <v>119</v>
      </c>
      <c r="D10" s="91" t="s">
        <v>119</v>
      </c>
      <c r="E10" s="91" t="s">
        <v>119</v>
      </c>
      <c r="F10" s="91" t="s">
        <v>129</v>
      </c>
      <c r="G10" s="91" t="s">
        <v>119</v>
      </c>
      <c r="H10" s="93" t="s">
        <v>155</v>
      </c>
      <c r="I10" s="93" t="s">
        <v>178</v>
      </c>
      <c r="J10" s="93" t="s">
        <v>119</v>
      </c>
      <c r="K10" s="93" t="s">
        <v>119</v>
      </c>
    </row>
    <row r="11" spans="1:11" ht="15" customHeight="1">
      <c r="A11" s="130" t="s">
        <v>197</v>
      </c>
    </row>
  </sheetData>
  <mergeCells count="2">
    <mergeCell ref="A2:A3"/>
    <mergeCell ref="A1:K1"/>
  </mergeCells>
  <phoneticPr fontId="4"/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zoomScaleNormal="100" zoomScaleSheetLayoutView="90" workbookViewId="0"/>
  </sheetViews>
  <sheetFormatPr defaultRowHeight="13.5"/>
  <cols>
    <col min="1" max="1" width="9" customWidth="1"/>
    <col min="2" max="26" width="8.625" customWidth="1"/>
  </cols>
  <sheetData>
    <row r="1" ht="6.75" customHeight="1"/>
    <row r="37" spans="1:32" ht="19.5" thickBo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  <c r="O37" s="22"/>
      <c r="P37" s="22"/>
      <c r="Q37" s="22"/>
      <c r="R37" s="24"/>
    </row>
    <row r="38" spans="1:32" ht="26.25" customHeight="1">
      <c r="A38" s="266" t="s">
        <v>282</v>
      </c>
      <c r="B38" s="195">
        <v>1989</v>
      </c>
      <c r="C38" s="195">
        <v>1990</v>
      </c>
      <c r="D38" s="195">
        <v>1991</v>
      </c>
      <c r="E38" s="195">
        <v>1992</v>
      </c>
      <c r="F38" s="195">
        <v>1993</v>
      </c>
      <c r="G38" s="195">
        <v>1994</v>
      </c>
      <c r="H38" s="195">
        <v>1995</v>
      </c>
      <c r="I38" s="195">
        <v>1996</v>
      </c>
      <c r="J38" s="195">
        <v>1997</v>
      </c>
      <c r="K38" s="195">
        <v>1998</v>
      </c>
      <c r="L38" s="195">
        <v>1999</v>
      </c>
      <c r="M38" s="195">
        <v>2000</v>
      </c>
      <c r="N38" s="195">
        <v>2001</v>
      </c>
      <c r="O38" s="195">
        <v>2002</v>
      </c>
      <c r="P38" s="195">
        <v>2003</v>
      </c>
      <c r="Q38" s="195">
        <v>2004</v>
      </c>
      <c r="R38" s="195">
        <v>2005</v>
      </c>
      <c r="S38" s="195">
        <v>2006</v>
      </c>
      <c r="T38" s="195">
        <v>2007</v>
      </c>
      <c r="U38" s="195">
        <v>2008</v>
      </c>
      <c r="V38" s="195">
        <v>2009</v>
      </c>
      <c r="W38" s="195">
        <v>2010</v>
      </c>
      <c r="X38" s="195">
        <v>2011</v>
      </c>
      <c r="Y38" s="195">
        <v>2012</v>
      </c>
      <c r="Z38" s="195">
        <v>2013</v>
      </c>
      <c r="AA38" s="195">
        <v>2014</v>
      </c>
      <c r="AB38" s="195">
        <v>2015</v>
      </c>
      <c r="AC38" s="195">
        <v>2016</v>
      </c>
      <c r="AD38" s="195">
        <v>2017</v>
      </c>
      <c r="AE38" s="195">
        <v>2018</v>
      </c>
      <c r="AF38" s="196">
        <v>2019</v>
      </c>
    </row>
    <row r="39" spans="1:32" ht="18" customHeight="1">
      <c r="A39" s="267"/>
      <c r="B39" s="37" t="s">
        <v>279</v>
      </c>
      <c r="C39" s="37">
        <v>2</v>
      </c>
      <c r="D39" s="37">
        <v>3</v>
      </c>
      <c r="E39" s="37">
        <v>4</v>
      </c>
      <c r="F39" s="37">
        <v>5</v>
      </c>
      <c r="G39" s="37">
        <v>6</v>
      </c>
      <c r="H39" s="37">
        <v>7</v>
      </c>
      <c r="I39" s="37">
        <v>8</v>
      </c>
      <c r="J39" s="37">
        <v>9</v>
      </c>
      <c r="K39" s="37">
        <v>10</v>
      </c>
      <c r="L39" s="37">
        <v>11</v>
      </c>
      <c r="M39" s="37">
        <v>12</v>
      </c>
      <c r="N39" s="37">
        <v>13</v>
      </c>
      <c r="O39" s="37">
        <v>14</v>
      </c>
      <c r="P39" s="37">
        <v>15</v>
      </c>
      <c r="Q39" s="37">
        <v>16</v>
      </c>
      <c r="R39" s="37">
        <v>17</v>
      </c>
      <c r="S39" s="37">
        <v>18</v>
      </c>
      <c r="T39" s="37">
        <v>19</v>
      </c>
      <c r="U39" s="37">
        <v>20</v>
      </c>
      <c r="V39" s="37">
        <v>21</v>
      </c>
      <c r="W39" s="37">
        <v>22</v>
      </c>
      <c r="X39" s="37">
        <v>23</v>
      </c>
      <c r="Y39" s="37">
        <v>24</v>
      </c>
      <c r="Z39" s="37">
        <v>25</v>
      </c>
      <c r="AA39" s="37">
        <v>26</v>
      </c>
      <c r="AB39" s="37">
        <v>27</v>
      </c>
      <c r="AC39" s="37">
        <v>28</v>
      </c>
      <c r="AD39" s="37">
        <v>29</v>
      </c>
      <c r="AE39" s="37">
        <v>30</v>
      </c>
      <c r="AF39" s="102" t="s">
        <v>280</v>
      </c>
    </row>
    <row r="40" spans="1:32" ht="17.25" customHeight="1">
      <c r="A40" s="188" t="s">
        <v>113</v>
      </c>
      <c r="B40" s="38">
        <f t="shared" ref="B40:S40" si="0">B41+B42</f>
        <v>30139</v>
      </c>
      <c r="C40" s="38">
        <f t="shared" si="0"/>
        <v>33324</v>
      </c>
      <c r="D40" s="38">
        <f t="shared" si="0"/>
        <v>31709</v>
      </c>
      <c r="E40" s="38">
        <f t="shared" si="0"/>
        <v>32674</v>
      </c>
      <c r="F40" s="38">
        <f t="shared" si="0"/>
        <v>35694</v>
      </c>
      <c r="G40" s="38">
        <f t="shared" si="0"/>
        <v>39602</v>
      </c>
      <c r="H40" s="38">
        <f t="shared" si="0"/>
        <v>44239</v>
      </c>
      <c r="I40" s="38">
        <f t="shared" si="0"/>
        <v>43920</v>
      </c>
      <c r="J40" s="38">
        <f t="shared" si="0"/>
        <v>40661</v>
      </c>
      <c r="K40" s="38">
        <f t="shared" si="0"/>
        <v>36817</v>
      </c>
      <c r="L40" s="38">
        <f t="shared" si="0"/>
        <v>34143</v>
      </c>
      <c r="M40" s="39">
        <f t="shared" si="0"/>
        <v>41257</v>
      </c>
      <c r="N40" s="39">
        <f t="shared" si="0"/>
        <v>41516</v>
      </c>
      <c r="O40" s="39">
        <f t="shared" si="0"/>
        <v>46432</v>
      </c>
      <c r="P40" s="39">
        <f t="shared" si="0"/>
        <v>43547</v>
      </c>
      <c r="Q40" s="39">
        <f t="shared" si="0"/>
        <v>51231</v>
      </c>
      <c r="R40" s="40">
        <f t="shared" si="0"/>
        <v>51538</v>
      </c>
      <c r="S40" s="39">
        <f t="shared" si="0"/>
        <v>48980</v>
      </c>
      <c r="T40" s="39">
        <f>T41+T42</f>
        <v>48961</v>
      </c>
      <c r="U40" s="40">
        <v>42670</v>
      </c>
      <c r="V40" s="41">
        <f>V41+V42</f>
        <v>42264</v>
      </c>
      <c r="W40" s="42">
        <f>W41+W42</f>
        <v>41739</v>
      </c>
      <c r="X40" s="43">
        <f>X41+X42</f>
        <v>42498</v>
      </c>
      <c r="Y40" s="43">
        <f>Y41+Y42</f>
        <v>42872</v>
      </c>
      <c r="Z40" s="51">
        <f>Z41+Z42</f>
        <v>40005</v>
      </c>
      <c r="AA40" s="51">
        <v>39114</v>
      </c>
      <c r="AB40" s="76">
        <v>38385</v>
      </c>
      <c r="AC40" s="7">
        <f>AC41+AC42</f>
        <v>39812</v>
      </c>
      <c r="AD40" s="7">
        <f>AD41+AD42</f>
        <v>40198</v>
      </c>
      <c r="AE40" s="7">
        <f>AE41+AE42</f>
        <v>41593</v>
      </c>
      <c r="AF40" s="103">
        <f>AF41+AF42</f>
        <v>42284</v>
      </c>
    </row>
    <row r="41" spans="1:32" ht="17.25" customHeight="1">
      <c r="A41" s="44" t="s">
        <v>114</v>
      </c>
      <c r="B41" s="25">
        <v>20560</v>
      </c>
      <c r="C41" s="25">
        <v>22720</v>
      </c>
      <c r="D41" s="25">
        <v>23223</v>
      </c>
      <c r="E41" s="25">
        <v>24434</v>
      </c>
      <c r="F41" s="25">
        <v>27154</v>
      </c>
      <c r="G41" s="25">
        <v>30683</v>
      </c>
      <c r="H41" s="25">
        <v>34130</v>
      </c>
      <c r="I41" s="25">
        <v>33257</v>
      </c>
      <c r="J41" s="25">
        <v>30197</v>
      </c>
      <c r="K41" s="25">
        <v>26734</v>
      </c>
      <c r="L41" s="25">
        <v>23726</v>
      </c>
      <c r="M41" s="26">
        <v>30128</v>
      </c>
      <c r="N41" s="26">
        <v>31655</v>
      </c>
      <c r="O41" s="26">
        <v>36483</v>
      </c>
      <c r="P41" s="26">
        <v>34174</v>
      </c>
      <c r="Q41" s="26">
        <v>41837</v>
      </c>
      <c r="R41" s="27">
        <v>42531</v>
      </c>
      <c r="S41" s="26">
        <v>40960</v>
      </c>
      <c r="T41" s="26">
        <v>41212</v>
      </c>
      <c r="U41" s="27">
        <v>35638</v>
      </c>
      <c r="V41" s="28">
        <v>35571</v>
      </c>
      <c r="W41" s="29">
        <v>34842</v>
      </c>
      <c r="X41" s="30">
        <v>35163</v>
      </c>
      <c r="Y41" s="46">
        <v>34914</v>
      </c>
      <c r="Z41" s="52">
        <v>32225</v>
      </c>
      <c r="AA41" s="52">
        <v>31414</v>
      </c>
      <c r="AB41" s="77">
        <v>31187</v>
      </c>
      <c r="AC41" s="67">
        <v>32635</v>
      </c>
      <c r="AD41" s="67">
        <v>32541</v>
      </c>
      <c r="AE41" s="67">
        <v>33469</v>
      </c>
      <c r="AF41" s="104">
        <v>33753</v>
      </c>
    </row>
    <row r="42" spans="1:32" ht="17.25" customHeight="1" thickBot="1">
      <c r="A42" s="45" t="s">
        <v>115</v>
      </c>
      <c r="B42" s="31">
        <v>9579</v>
      </c>
      <c r="C42" s="31">
        <v>10604</v>
      </c>
      <c r="D42" s="31">
        <v>8486</v>
      </c>
      <c r="E42" s="31">
        <v>8240</v>
      </c>
      <c r="F42" s="31">
        <v>8540</v>
      </c>
      <c r="G42" s="31">
        <v>8919</v>
      </c>
      <c r="H42" s="31">
        <v>10109</v>
      </c>
      <c r="I42" s="31">
        <v>10663</v>
      </c>
      <c r="J42" s="31">
        <v>10464</v>
      </c>
      <c r="K42" s="31">
        <v>10083</v>
      </c>
      <c r="L42" s="31">
        <v>10417</v>
      </c>
      <c r="M42" s="32">
        <v>11129</v>
      </c>
      <c r="N42" s="32">
        <v>9861</v>
      </c>
      <c r="O42" s="32">
        <v>9949</v>
      </c>
      <c r="P42" s="32">
        <v>9373</v>
      </c>
      <c r="Q42" s="32">
        <v>9394</v>
      </c>
      <c r="R42" s="33">
        <v>9007</v>
      </c>
      <c r="S42" s="32">
        <v>8020</v>
      </c>
      <c r="T42" s="32">
        <v>7749</v>
      </c>
      <c r="U42" s="33">
        <v>7032</v>
      </c>
      <c r="V42" s="34">
        <v>6693</v>
      </c>
      <c r="W42" s="35">
        <v>6897</v>
      </c>
      <c r="X42" s="36">
        <v>7335</v>
      </c>
      <c r="Y42" s="47">
        <v>7958</v>
      </c>
      <c r="Z42" s="53">
        <v>7780</v>
      </c>
      <c r="AA42" s="53">
        <v>7700</v>
      </c>
      <c r="AB42" s="78">
        <v>7198</v>
      </c>
      <c r="AC42" s="105">
        <v>7177</v>
      </c>
      <c r="AD42" s="105">
        <v>7657</v>
      </c>
      <c r="AE42" s="105">
        <v>8124</v>
      </c>
      <c r="AF42" s="106">
        <v>8531</v>
      </c>
    </row>
  </sheetData>
  <mergeCells count="1">
    <mergeCell ref="A38:A39"/>
  </mergeCells>
  <phoneticPr fontId="4"/>
  <pageMargins left="0.2" right="0.31496062992125984" top="0.74803149606299213" bottom="0.55118110236220474" header="0.31496062992125984" footer="0.31496062992125984"/>
  <pageSetup paperSize="9" scale="120" orientation="landscape" horizontalDpi="429496729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zoomScaleNormal="100" zoomScaleSheetLayoutView="100" workbookViewId="0">
      <selection sqref="A1:F1"/>
    </sheetView>
  </sheetViews>
  <sheetFormatPr defaultRowHeight="13.5"/>
  <cols>
    <col min="1" max="1" width="14.125" style="95" customWidth="1"/>
    <col min="2" max="2" width="10.625" style="111" customWidth="1"/>
    <col min="3" max="3" width="14.125" style="95" customWidth="1"/>
    <col min="4" max="4" width="10.625" style="95" customWidth="1"/>
    <col min="5" max="5" width="14.125" style="95" bestFit="1" customWidth="1"/>
    <col min="6" max="6" width="10.625" style="95" customWidth="1"/>
    <col min="7" max="7" width="2.25" style="95" customWidth="1"/>
    <col min="8" max="16384" width="9" style="95"/>
  </cols>
  <sheetData>
    <row r="1" spans="1:6" ht="19.5" customHeight="1">
      <c r="A1" s="226" t="s">
        <v>203</v>
      </c>
      <c r="B1" s="226"/>
      <c r="C1" s="226"/>
      <c r="D1" s="226"/>
      <c r="E1" s="226"/>
      <c r="F1" s="226"/>
    </row>
    <row r="2" spans="1:6" ht="19.5" customHeight="1">
      <c r="A2" s="268" t="s">
        <v>320</v>
      </c>
      <c r="B2" s="269"/>
      <c r="C2" s="269"/>
      <c r="D2" s="269"/>
      <c r="E2" s="269"/>
      <c r="F2" s="270"/>
    </row>
    <row r="3" spans="1:6" ht="33.75" customHeight="1">
      <c r="A3" s="115" t="s">
        <v>181</v>
      </c>
      <c r="B3" s="115" t="s">
        <v>182</v>
      </c>
      <c r="C3" s="115" t="s">
        <v>60</v>
      </c>
      <c r="D3" s="115" t="s">
        <v>182</v>
      </c>
      <c r="E3" s="115" t="s">
        <v>60</v>
      </c>
      <c r="F3" s="115" t="s">
        <v>182</v>
      </c>
    </row>
    <row r="4" spans="1:6" ht="15" customHeight="1">
      <c r="A4" s="116" t="s">
        <v>12</v>
      </c>
      <c r="B4" s="160">
        <v>399</v>
      </c>
      <c r="C4" s="116" t="s">
        <v>28</v>
      </c>
      <c r="D4" s="160">
        <v>108</v>
      </c>
      <c r="E4" s="116" t="s">
        <v>44</v>
      </c>
      <c r="F4" s="161">
        <v>125</v>
      </c>
    </row>
    <row r="5" spans="1:6" ht="15" customHeight="1">
      <c r="A5" s="116" t="s">
        <v>13</v>
      </c>
      <c r="B5" s="160">
        <v>11</v>
      </c>
      <c r="C5" s="117" t="s">
        <v>29</v>
      </c>
      <c r="D5" s="162">
        <v>11</v>
      </c>
      <c r="E5" s="116" t="s">
        <v>45</v>
      </c>
      <c r="F5" s="161">
        <v>148</v>
      </c>
    </row>
    <row r="6" spans="1:6" ht="15" customHeight="1">
      <c r="A6" s="116" t="s">
        <v>14</v>
      </c>
      <c r="B6" s="160">
        <v>32</v>
      </c>
      <c r="C6" s="116" t="s">
        <v>30</v>
      </c>
      <c r="D6" s="160">
        <v>34</v>
      </c>
      <c r="E6" s="116" t="s">
        <v>46</v>
      </c>
      <c r="F6" s="161">
        <v>44</v>
      </c>
    </row>
    <row r="7" spans="1:6" ht="15" customHeight="1">
      <c r="A7" s="116" t="s">
        <v>15</v>
      </c>
      <c r="B7" s="160">
        <v>124</v>
      </c>
      <c r="C7" s="116" t="s">
        <v>31</v>
      </c>
      <c r="D7" s="160">
        <v>97</v>
      </c>
      <c r="E7" s="116" t="s">
        <v>47</v>
      </c>
      <c r="F7" s="161">
        <v>18</v>
      </c>
    </row>
    <row r="8" spans="1:6" ht="15" customHeight="1">
      <c r="A8" s="116" t="s">
        <v>16</v>
      </c>
      <c r="B8" s="160">
        <v>14</v>
      </c>
      <c r="C8" s="116" t="s">
        <v>32</v>
      </c>
      <c r="D8" s="160">
        <v>135</v>
      </c>
      <c r="E8" s="116" t="s">
        <v>48</v>
      </c>
      <c r="F8" s="161">
        <v>59</v>
      </c>
    </row>
    <row r="9" spans="1:6" ht="15" customHeight="1">
      <c r="A9" s="116" t="s">
        <v>17</v>
      </c>
      <c r="B9" s="160">
        <v>15</v>
      </c>
      <c r="C9" s="116" t="s">
        <v>33</v>
      </c>
      <c r="D9" s="160">
        <v>195</v>
      </c>
      <c r="E9" s="116" t="s">
        <v>49</v>
      </c>
      <c r="F9" s="161">
        <v>64</v>
      </c>
    </row>
    <row r="10" spans="1:6" ht="15" customHeight="1">
      <c r="A10" s="116" t="s">
        <v>18</v>
      </c>
      <c r="B10" s="160">
        <v>62</v>
      </c>
      <c r="C10" s="116" t="s">
        <v>34</v>
      </c>
      <c r="D10" s="161">
        <v>718</v>
      </c>
      <c r="E10" s="116" t="s">
        <v>50</v>
      </c>
      <c r="F10" s="161">
        <v>26</v>
      </c>
    </row>
    <row r="11" spans="1:6" ht="15" customHeight="1">
      <c r="A11" s="116" t="s">
        <v>19</v>
      </c>
      <c r="B11" s="160">
        <v>143</v>
      </c>
      <c r="C11" s="116" t="s">
        <v>35</v>
      </c>
      <c r="D11" s="161">
        <v>79</v>
      </c>
      <c r="E11" s="116" t="s">
        <v>51</v>
      </c>
      <c r="F11" s="161">
        <v>542</v>
      </c>
    </row>
    <row r="12" spans="1:6" ht="15" customHeight="1">
      <c r="A12" s="116" t="s">
        <v>20</v>
      </c>
      <c r="B12" s="160">
        <v>123</v>
      </c>
      <c r="C12" s="116" t="s">
        <v>36</v>
      </c>
      <c r="D12" s="161">
        <v>60</v>
      </c>
      <c r="E12" s="116" t="s">
        <v>52</v>
      </c>
      <c r="F12" s="161">
        <v>45</v>
      </c>
    </row>
    <row r="13" spans="1:6" ht="15" customHeight="1">
      <c r="A13" s="116" t="s">
        <v>21</v>
      </c>
      <c r="B13" s="160">
        <v>79</v>
      </c>
      <c r="C13" s="116" t="s">
        <v>37</v>
      </c>
      <c r="D13" s="161">
        <v>330</v>
      </c>
      <c r="E13" s="116" t="s">
        <v>53</v>
      </c>
      <c r="F13" s="161">
        <v>57</v>
      </c>
    </row>
    <row r="14" spans="1:6" ht="15" customHeight="1">
      <c r="A14" s="116" t="s">
        <v>22</v>
      </c>
      <c r="B14" s="161">
        <v>330</v>
      </c>
      <c r="C14" s="116" t="s">
        <v>38</v>
      </c>
      <c r="D14" s="161">
        <v>1526</v>
      </c>
      <c r="E14" s="116" t="s">
        <v>54</v>
      </c>
      <c r="F14" s="161">
        <v>88</v>
      </c>
    </row>
    <row r="15" spans="1:6" ht="15" customHeight="1">
      <c r="A15" s="116" t="s">
        <v>23</v>
      </c>
      <c r="B15" s="161">
        <v>589</v>
      </c>
      <c r="C15" s="116" t="s">
        <v>39</v>
      </c>
      <c r="D15" s="161">
        <v>515</v>
      </c>
      <c r="E15" s="116" t="s">
        <v>55</v>
      </c>
      <c r="F15" s="161">
        <v>79</v>
      </c>
    </row>
    <row r="16" spans="1:6" ht="15" customHeight="1">
      <c r="A16" s="116" t="s">
        <v>24</v>
      </c>
      <c r="B16" s="161">
        <v>2140</v>
      </c>
      <c r="C16" s="116" t="s">
        <v>40</v>
      </c>
      <c r="D16" s="161">
        <v>141</v>
      </c>
      <c r="E16" s="116" t="s">
        <v>56</v>
      </c>
      <c r="F16" s="161">
        <v>24</v>
      </c>
    </row>
    <row r="17" spans="1:6" ht="15" customHeight="1">
      <c r="A17" s="116" t="s">
        <v>25</v>
      </c>
      <c r="B17" s="161">
        <v>1127</v>
      </c>
      <c r="C17" s="116" t="s">
        <v>41</v>
      </c>
      <c r="D17" s="161">
        <v>55</v>
      </c>
      <c r="E17" s="116" t="s">
        <v>57</v>
      </c>
      <c r="F17" s="161">
        <v>129</v>
      </c>
    </row>
    <row r="18" spans="1:6" ht="15" customHeight="1">
      <c r="A18" s="116" t="s">
        <v>26</v>
      </c>
      <c r="B18" s="160">
        <v>76</v>
      </c>
      <c r="C18" s="116" t="s">
        <v>42</v>
      </c>
      <c r="D18" s="161">
        <v>13</v>
      </c>
      <c r="E18" s="116" t="s">
        <v>58</v>
      </c>
      <c r="F18" s="161">
        <v>309</v>
      </c>
    </row>
    <row r="19" spans="1:6" ht="15" customHeight="1">
      <c r="A19" s="116" t="s">
        <v>27</v>
      </c>
      <c r="B19" s="160">
        <v>37</v>
      </c>
      <c r="C19" s="116" t="s">
        <v>43</v>
      </c>
      <c r="D19" s="161">
        <v>18</v>
      </c>
      <c r="E19" s="116" t="s">
        <v>2</v>
      </c>
      <c r="F19" s="161">
        <f>SUM(F4:F18)+SUM(D4:D19)+SUM(B4:B19)</f>
        <v>11093</v>
      </c>
    </row>
    <row r="20" spans="1:6" ht="16.5" customHeight="1">
      <c r="A20" s="118"/>
      <c r="B20" s="119"/>
      <c r="C20" s="118"/>
      <c r="D20" s="118"/>
    </row>
  </sheetData>
  <mergeCells count="2">
    <mergeCell ref="A1:F1"/>
    <mergeCell ref="A2:F2"/>
  </mergeCells>
  <phoneticPr fontId="4"/>
  <pageMargins left="1.64" right="0.31496062992125984" top="0.3937007874015748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zoomScaleSheetLayoutView="100" workbookViewId="0">
      <selection sqref="A1:D1"/>
    </sheetView>
  </sheetViews>
  <sheetFormatPr defaultRowHeight="13.5"/>
  <cols>
    <col min="1" max="1" width="23.625" style="95" customWidth="1"/>
    <col min="2" max="2" width="10.625" style="111" customWidth="1"/>
    <col min="3" max="3" width="23.75" style="95" customWidth="1"/>
    <col min="4" max="4" width="10.625" style="95" customWidth="1"/>
    <col min="5" max="5" width="22.5" style="95" bestFit="1" customWidth="1"/>
    <col min="6" max="6" width="10.625" style="95" customWidth="1"/>
    <col min="7" max="7" width="2.25" style="95" customWidth="1"/>
    <col min="8" max="16384" width="9" style="95"/>
  </cols>
  <sheetData>
    <row r="1" spans="1:9" ht="19.5" customHeight="1">
      <c r="A1" s="226" t="s">
        <v>204</v>
      </c>
      <c r="B1" s="226"/>
      <c r="C1" s="226"/>
      <c r="D1" s="226"/>
    </row>
    <row r="2" spans="1:9" ht="19.5" customHeight="1">
      <c r="A2" s="268" t="s">
        <v>321</v>
      </c>
      <c r="B2" s="269"/>
      <c r="C2" s="269"/>
      <c r="D2" s="270"/>
    </row>
    <row r="3" spans="1:9" ht="28.5" customHeight="1">
      <c r="A3" s="115" t="s">
        <v>183</v>
      </c>
      <c r="B3" s="115" t="s">
        <v>182</v>
      </c>
      <c r="C3" s="128" t="s">
        <v>184</v>
      </c>
      <c r="D3" s="128" t="s">
        <v>182</v>
      </c>
      <c r="F3" s="197"/>
      <c r="G3" s="197"/>
      <c r="H3" s="197"/>
      <c r="I3" s="197"/>
    </row>
    <row r="4" spans="1:9" ht="15" customHeight="1">
      <c r="A4" s="116" t="s">
        <v>283</v>
      </c>
      <c r="B4" s="160">
        <v>3</v>
      </c>
      <c r="C4" s="117" t="s">
        <v>300</v>
      </c>
      <c r="D4" s="178">
        <v>1</v>
      </c>
      <c r="F4" s="198"/>
      <c r="G4" s="197"/>
      <c r="H4" s="198"/>
      <c r="I4" s="197"/>
    </row>
    <row r="5" spans="1:9" ht="15" customHeight="1">
      <c r="A5" s="116" t="s">
        <v>284</v>
      </c>
      <c r="B5" s="160">
        <v>2</v>
      </c>
      <c r="C5" s="131" t="s">
        <v>301</v>
      </c>
      <c r="D5" s="179">
        <v>1</v>
      </c>
      <c r="F5" s="198"/>
      <c r="G5" s="197"/>
      <c r="H5" s="199"/>
      <c r="I5" s="197"/>
    </row>
    <row r="6" spans="1:9" ht="15" customHeight="1">
      <c r="A6" s="116" t="s">
        <v>285</v>
      </c>
      <c r="B6" s="160">
        <v>7</v>
      </c>
      <c r="C6" s="116" t="s">
        <v>302</v>
      </c>
      <c r="D6" s="180">
        <v>1</v>
      </c>
      <c r="F6" s="198"/>
      <c r="G6" s="197"/>
      <c r="H6" s="198"/>
      <c r="I6" s="197"/>
    </row>
    <row r="7" spans="1:9" ht="15" customHeight="1">
      <c r="A7" s="116" t="s">
        <v>286</v>
      </c>
      <c r="B7" s="160">
        <v>1</v>
      </c>
      <c r="C7" s="116" t="s">
        <v>215</v>
      </c>
      <c r="D7" s="180">
        <v>2</v>
      </c>
      <c r="F7" s="198"/>
      <c r="G7" s="197"/>
      <c r="H7" s="198"/>
      <c r="I7" s="197"/>
    </row>
    <row r="8" spans="1:9" ht="15" customHeight="1">
      <c r="A8" s="116" t="s">
        <v>287</v>
      </c>
      <c r="B8" s="160">
        <v>1</v>
      </c>
      <c r="C8" s="132" t="s">
        <v>303</v>
      </c>
      <c r="D8" s="164">
        <v>2</v>
      </c>
      <c r="F8" s="198"/>
      <c r="G8" s="197"/>
      <c r="H8" s="200"/>
      <c r="I8" s="197"/>
    </row>
    <row r="9" spans="1:9" ht="15" customHeight="1">
      <c r="A9" s="116" t="s">
        <v>288</v>
      </c>
      <c r="B9" s="160">
        <v>1</v>
      </c>
      <c r="C9" s="116" t="s">
        <v>216</v>
      </c>
      <c r="D9" s="180">
        <v>5</v>
      </c>
      <c r="F9" s="198"/>
      <c r="G9" s="197"/>
      <c r="H9" s="198"/>
      <c r="I9" s="197"/>
    </row>
    <row r="10" spans="1:9" ht="15" customHeight="1">
      <c r="A10" s="116" t="s">
        <v>214</v>
      </c>
      <c r="B10" s="160">
        <v>7</v>
      </c>
      <c r="C10" s="116" t="s">
        <v>304</v>
      </c>
      <c r="D10" s="180">
        <v>1</v>
      </c>
      <c r="F10" s="198"/>
      <c r="G10" s="197"/>
      <c r="H10" s="198"/>
      <c r="I10" s="197"/>
    </row>
    <row r="11" spans="1:9" ht="15" customHeight="1">
      <c r="A11" s="116" t="s">
        <v>289</v>
      </c>
      <c r="B11" s="160">
        <v>1</v>
      </c>
      <c r="C11" s="117" t="s">
        <v>305</v>
      </c>
      <c r="D11" s="180">
        <v>2</v>
      </c>
      <c r="F11" s="198"/>
      <c r="G11" s="197"/>
      <c r="H11" s="198"/>
      <c r="I11" s="197"/>
    </row>
    <row r="12" spans="1:9" ht="15" customHeight="1">
      <c r="A12" s="116" t="s">
        <v>290</v>
      </c>
      <c r="B12" s="160">
        <v>1</v>
      </c>
      <c r="C12" s="131" t="s">
        <v>306</v>
      </c>
      <c r="D12" s="180">
        <v>1</v>
      </c>
      <c r="F12" s="198"/>
      <c r="G12" s="197"/>
      <c r="H12" s="199"/>
      <c r="I12" s="197"/>
    </row>
    <row r="13" spans="1:9" ht="15" customHeight="1">
      <c r="A13" s="116" t="s">
        <v>291</v>
      </c>
      <c r="B13" s="160">
        <v>1</v>
      </c>
      <c r="C13" s="116" t="s">
        <v>307</v>
      </c>
      <c r="D13" s="180">
        <v>1</v>
      </c>
      <c r="F13" s="198"/>
      <c r="G13" s="197"/>
      <c r="H13" s="198"/>
      <c r="I13" s="197"/>
    </row>
    <row r="14" spans="1:9" ht="15" customHeight="1">
      <c r="A14" s="116" t="s">
        <v>292</v>
      </c>
      <c r="B14" s="160">
        <v>3</v>
      </c>
      <c r="C14" s="116" t="s">
        <v>217</v>
      </c>
      <c r="D14" s="180">
        <v>5</v>
      </c>
      <c r="F14" s="198"/>
      <c r="G14" s="197"/>
      <c r="H14" s="198"/>
      <c r="I14" s="197"/>
    </row>
    <row r="15" spans="1:9" ht="15" customHeight="1">
      <c r="A15" s="116" t="s">
        <v>293</v>
      </c>
      <c r="B15" s="160">
        <v>1</v>
      </c>
      <c r="C15" s="132" t="s">
        <v>308</v>
      </c>
      <c r="D15" s="180">
        <v>1</v>
      </c>
      <c r="F15" s="198"/>
      <c r="G15" s="197"/>
      <c r="H15" s="200"/>
      <c r="I15" s="197"/>
    </row>
    <row r="16" spans="1:9" ht="15" customHeight="1">
      <c r="A16" s="116" t="s">
        <v>294</v>
      </c>
      <c r="B16" s="160">
        <v>1</v>
      </c>
      <c r="C16" s="116" t="s">
        <v>309</v>
      </c>
      <c r="D16" s="180">
        <v>1</v>
      </c>
      <c r="F16" s="198"/>
      <c r="G16" s="197"/>
      <c r="H16" s="198"/>
      <c r="I16" s="197"/>
    </row>
    <row r="17" spans="1:9" ht="15" customHeight="1">
      <c r="A17" s="116" t="s">
        <v>295</v>
      </c>
      <c r="B17" s="160">
        <v>4</v>
      </c>
      <c r="C17" s="116" t="s">
        <v>310</v>
      </c>
      <c r="D17" s="180">
        <v>1</v>
      </c>
      <c r="F17" s="198"/>
      <c r="G17" s="197"/>
      <c r="H17" s="198"/>
      <c r="I17" s="197"/>
    </row>
    <row r="18" spans="1:9" ht="15" customHeight="1">
      <c r="A18" s="116" t="s">
        <v>296</v>
      </c>
      <c r="B18" s="160">
        <v>7</v>
      </c>
      <c r="C18" s="116" t="s">
        <v>311</v>
      </c>
      <c r="D18" s="180">
        <v>1</v>
      </c>
      <c r="F18" s="198"/>
      <c r="G18" s="197"/>
      <c r="H18" s="198"/>
      <c r="I18" s="197"/>
    </row>
    <row r="19" spans="1:9">
      <c r="A19" s="116" t="s">
        <v>297</v>
      </c>
      <c r="B19" s="160">
        <v>4</v>
      </c>
      <c r="C19" s="116" t="s">
        <v>312</v>
      </c>
      <c r="D19" s="180">
        <v>2</v>
      </c>
      <c r="F19" s="198"/>
      <c r="G19" s="197"/>
      <c r="H19" s="198"/>
      <c r="I19" s="197"/>
    </row>
    <row r="20" spans="1:9">
      <c r="A20" s="116" t="s">
        <v>298</v>
      </c>
      <c r="B20" s="161">
        <v>6</v>
      </c>
      <c r="C20" s="116" t="s">
        <v>313</v>
      </c>
      <c r="D20" s="180">
        <v>1</v>
      </c>
      <c r="F20" s="198"/>
      <c r="G20" s="197"/>
      <c r="H20" s="198"/>
      <c r="I20" s="197"/>
    </row>
    <row r="21" spans="1:9">
      <c r="A21" s="116" t="s">
        <v>299</v>
      </c>
      <c r="B21" s="161">
        <v>1</v>
      </c>
      <c r="C21" s="116" t="s">
        <v>314</v>
      </c>
      <c r="D21" s="180">
        <v>1</v>
      </c>
      <c r="F21" s="198"/>
      <c r="G21" s="197"/>
      <c r="H21" s="198"/>
      <c r="I21" s="197"/>
    </row>
    <row r="22" spans="1:9">
      <c r="A22" s="271" t="s">
        <v>2</v>
      </c>
      <c r="B22" s="272"/>
      <c r="C22" s="273"/>
      <c r="D22" s="180">
        <f>SUM(D4:D21)+SUM(B4:B21)</f>
        <v>82</v>
      </c>
      <c r="F22" s="197"/>
      <c r="G22" s="197"/>
      <c r="H22" s="197"/>
      <c r="I22" s="197"/>
    </row>
    <row r="23" spans="1:9">
      <c r="B23" s="163"/>
      <c r="F23" s="197"/>
      <c r="G23" s="197"/>
      <c r="H23" s="197"/>
      <c r="I23" s="197"/>
    </row>
    <row r="24" spans="1:9">
      <c r="A24" s="129" t="s">
        <v>196</v>
      </c>
      <c r="F24" s="197"/>
      <c r="G24" s="197"/>
      <c r="H24" s="197"/>
      <c r="I24" s="197"/>
    </row>
    <row r="25" spans="1:9">
      <c r="F25" s="197"/>
      <c r="G25" s="197"/>
      <c r="H25" s="197"/>
      <c r="I25" s="197"/>
    </row>
    <row r="26" spans="1:9" ht="17.25" customHeight="1"/>
  </sheetData>
  <mergeCells count="3">
    <mergeCell ref="A2:D2"/>
    <mergeCell ref="A1:D1"/>
    <mergeCell ref="A22:C22"/>
  </mergeCells>
  <phoneticPr fontId="4"/>
  <pageMargins left="1.3779527559055118" right="0.31496062992125984" top="0.3937007874015748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zoomScaleNormal="100" workbookViewId="0">
      <selection sqref="A1:K1"/>
    </sheetView>
  </sheetViews>
  <sheetFormatPr defaultRowHeight="13.5"/>
  <cols>
    <col min="1" max="1" width="5.625" style="95" customWidth="1"/>
    <col min="2" max="5" width="7.875" style="95" bestFit="1" customWidth="1"/>
    <col min="6" max="7" width="8" style="95" bestFit="1" customWidth="1"/>
    <col min="8" max="9" width="8.5" style="95" bestFit="1" customWidth="1"/>
    <col min="10" max="11" width="7.875" style="95" bestFit="1" customWidth="1"/>
    <col min="12" max="16384" width="9" style="95"/>
  </cols>
  <sheetData>
    <row r="1" spans="1:11" ht="20.100000000000001" customHeight="1">
      <c r="A1" s="211" t="s">
        <v>144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5" customHeight="1">
      <c r="A2" s="204" t="s">
        <v>139</v>
      </c>
      <c r="B2" s="204" t="s">
        <v>186</v>
      </c>
      <c r="C2" s="204"/>
      <c r="D2" s="204" t="s">
        <v>187</v>
      </c>
      <c r="E2" s="204"/>
      <c r="F2" s="204" t="s">
        <v>188</v>
      </c>
      <c r="G2" s="204"/>
      <c r="H2" s="204" t="s">
        <v>189</v>
      </c>
      <c r="I2" s="204"/>
      <c r="J2" s="204" t="s">
        <v>190</v>
      </c>
      <c r="K2" s="204"/>
    </row>
    <row r="3" spans="1:11" ht="15" customHeight="1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</row>
    <row r="4" spans="1:11" ht="20.100000000000001" customHeight="1">
      <c r="A4" s="143" t="s">
        <v>8</v>
      </c>
      <c r="B4" s="143" t="s">
        <v>9</v>
      </c>
      <c r="C4" s="143" t="s">
        <v>10</v>
      </c>
      <c r="D4" s="143" t="s">
        <v>9</v>
      </c>
      <c r="E4" s="143" t="s">
        <v>10</v>
      </c>
      <c r="F4" s="143" t="s">
        <v>9</v>
      </c>
      <c r="G4" s="143" t="s">
        <v>10</v>
      </c>
      <c r="H4" s="143" t="s">
        <v>9</v>
      </c>
      <c r="I4" s="143" t="s">
        <v>10</v>
      </c>
      <c r="J4" s="143" t="s">
        <v>9</v>
      </c>
      <c r="K4" s="143" t="s">
        <v>10</v>
      </c>
    </row>
    <row r="5" spans="1:11" ht="20.100000000000001" customHeight="1">
      <c r="A5" s="143" t="s">
        <v>11</v>
      </c>
      <c r="B5" s="144">
        <v>460252</v>
      </c>
      <c r="C5" s="144">
        <v>537123</v>
      </c>
      <c r="D5" s="144">
        <v>379680</v>
      </c>
      <c r="E5" s="144">
        <v>507915</v>
      </c>
      <c r="F5" s="145">
        <v>284963</v>
      </c>
      <c r="G5" s="145">
        <v>298860</v>
      </c>
      <c r="H5" s="145">
        <v>305112</v>
      </c>
      <c r="I5" s="145">
        <v>317862</v>
      </c>
      <c r="J5" s="97">
        <v>259572</v>
      </c>
      <c r="K5" s="97">
        <v>289833</v>
      </c>
    </row>
    <row r="6" spans="1:11" ht="20.100000000000001" customHeight="1">
      <c r="A6" s="143" t="s">
        <v>5</v>
      </c>
      <c r="B6" s="209">
        <f>B5+C5</f>
        <v>997375</v>
      </c>
      <c r="C6" s="209"/>
      <c r="D6" s="209">
        <f t="shared" ref="D6" si="0">D5+E5</f>
        <v>887595</v>
      </c>
      <c r="E6" s="209"/>
      <c r="F6" s="209">
        <f t="shared" ref="F6" si="1">F5+G5</f>
        <v>583823</v>
      </c>
      <c r="G6" s="209"/>
      <c r="H6" s="209">
        <f t="shared" ref="H6" si="2">H5+I5</f>
        <v>622974</v>
      </c>
      <c r="I6" s="209"/>
      <c r="J6" s="209">
        <f t="shared" ref="J6" si="3">J5+K5</f>
        <v>549405</v>
      </c>
      <c r="K6" s="209"/>
    </row>
    <row r="7" spans="1:11" ht="20.100000000000001" customHeight="1">
      <c r="A7" s="143" t="s">
        <v>63</v>
      </c>
      <c r="B7" s="206">
        <f>B6/H13</f>
        <v>0.22847852032740093</v>
      </c>
      <c r="C7" s="206"/>
      <c r="D7" s="206">
        <f>D6/H13</f>
        <v>0.20333013385135926</v>
      </c>
      <c r="E7" s="206"/>
      <c r="F7" s="206">
        <f>F6/H13</f>
        <v>0.13374208815450978</v>
      </c>
      <c r="G7" s="206"/>
      <c r="H7" s="206">
        <f>H6/H13</f>
        <v>0.14271079355552552</v>
      </c>
      <c r="I7" s="206"/>
      <c r="J7" s="208">
        <f>J6/H13</f>
        <v>0.12585761770695647</v>
      </c>
      <c r="K7" s="208"/>
    </row>
    <row r="8" spans="1:11" ht="6.75" customHeight="1">
      <c r="A8" s="207"/>
      <c r="B8" s="207"/>
      <c r="C8" s="207"/>
      <c r="D8" s="207"/>
      <c r="E8" s="207"/>
      <c r="F8" s="207"/>
      <c r="G8" s="207"/>
      <c r="H8" s="207"/>
      <c r="I8" s="207"/>
      <c r="J8" s="207"/>
      <c r="K8" s="207"/>
    </row>
    <row r="9" spans="1:11" ht="15" customHeight="1">
      <c r="A9" s="204" t="s">
        <v>139</v>
      </c>
      <c r="B9" s="210" t="s">
        <v>191</v>
      </c>
      <c r="C9" s="210"/>
      <c r="D9" s="210" t="s">
        <v>192</v>
      </c>
      <c r="E9" s="210"/>
      <c r="F9" s="210" t="s">
        <v>193</v>
      </c>
      <c r="G9" s="210"/>
      <c r="H9" s="210" t="s">
        <v>223</v>
      </c>
      <c r="I9" s="210"/>
      <c r="J9" s="146"/>
      <c r="K9" s="147"/>
    </row>
    <row r="10" spans="1:11" ht="15" customHeight="1">
      <c r="A10" s="204"/>
      <c r="B10" s="210"/>
      <c r="C10" s="210"/>
      <c r="D10" s="210"/>
      <c r="E10" s="210"/>
      <c r="F10" s="210"/>
      <c r="G10" s="210"/>
      <c r="H10" s="210"/>
      <c r="I10" s="210"/>
      <c r="J10" s="146"/>
      <c r="K10" s="147"/>
    </row>
    <row r="11" spans="1:11" ht="20.100000000000001" customHeight="1">
      <c r="A11" s="143" t="s">
        <v>8</v>
      </c>
      <c r="B11" s="10" t="s">
        <v>9</v>
      </c>
      <c r="C11" s="10" t="s">
        <v>10</v>
      </c>
      <c r="D11" s="10" t="s">
        <v>9</v>
      </c>
      <c r="E11" s="10" t="s">
        <v>10</v>
      </c>
      <c r="F11" s="10" t="s">
        <v>9</v>
      </c>
      <c r="G11" s="10" t="s">
        <v>10</v>
      </c>
      <c r="H11" s="10" t="s">
        <v>9</v>
      </c>
      <c r="I11" s="10" t="s">
        <v>10</v>
      </c>
      <c r="J11" s="146"/>
      <c r="K11" s="147"/>
    </row>
    <row r="12" spans="1:11" ht="20.100000000000001" customHeight="1">
      <c r="A12" s="143" t="s">
        <v>11</v>
      </c>
      <c r="B12" s="144">
        <v>204685</v>
      </c>
      <c r="C12" s="144">
        <v>231636</v>
      </c>
      <c r="D12" s="144">
        <v>114606</v>
      </c>
      <c r="E12" s="144">
        <v>130815</v>
      </c>
      <c r="F12" s="144">
        <v>18693</v>
      </c>
      <c r="G12" s="144">
        <v>23683</v>
      </c>
      <c r="H12" s="148">
        <f>B5+D5+F5+H5+J5+B12+D12+F12</f>
        <v>2027563</v>
      </c>
      <c r="I12" s="148">
        <f>C5+G12+E5+G5+I5+K5+C12+E12</f>
        <v>2337727</v>
      </c>
      <c r="J12" s="181"/>
      <c r="K12" s="147"/>
    </row>
    <row r="13" spans="1:11" ht="20.100000000000001" customHeight="1">
      <c r="A13" s="143" t="s">
        <v>5</v>
      </c>
      <c r="B13" s="209">
        <f>B12+C12</f>
        <v>436321</v>
      </c>
      <c r="C13" s="209"/>
      <c r="D13" s="209">
        <f t="shared" ref="D13" si="4">D12+E12</f>
        <v>245421</v>
      </c>
      <c r="E13" s="209"/>
      <c r="F13" s="209">
        <f t="shared" ref="F13" si="5">F12+G12</f>
        <v>42376</v>
      </c>
      <c r="G13" s="209"/>
      <c r="H13" s="209">
        <f>F13+D13+B13+B6+D6+F6+H6+J6</f>
        <v>4365290</v>
      </c>
      <c r="I13" s="209"/>
      <c r="J13" s="181"/>
      <c r="K13" s="147"/>
    </row>
    <row r="14" spans="1:11" ht="20.100000000000001" customHeight="1">
      <c r="A14" s="149" t="s">
        <v>63</v>
      </c>
      <c r="B14" s="205">
        <f>B13/H13</f>
        <v>9.9952351390171099E-2</v>
      </c>
      <c r="C14" s="205"/>
      <c r="D14" s="205">
        <f>D13/H13</f>
        <v>5.6221007080858316E-2</v>
      </c>
      <c r="E14" s="205"/>
      <c r="F14" s="205">
        <f>F13/H13</f>
        <v>9.7074879332186403E-3</v>
      </c>
      <c r="G14" s="205"/>
      <c r="H14" s="150">
        <f>H12/H13</f>
        <v>0.46447383793516583</v>
      </c>
      <c r="I14" s="150">
        <f>I12/H13</f>
        <v>0.53552616206483417</v>
      </c>
      <c r="J14" s="146"/>
      <c r="K14" s="147"/>
    </row>
  </sheetData>
  <mergeCells count="30">
    <mergeCell ref="F9:G10"/>
    <mergeCell ref="H9:I10"/>
    <mergeCell ref="A1:K1"/>
    <mergeCell ref="B6:C6"/>
    <mergeCell ref="D6:E6"/>
    <mergeCell ref="F6:G6"/>
    <mergeCell ref="H6:I6"/>
    <mergeCell ref="J6:K6"/>
    <mergeCell ref="A2:A3"/>
    <mergeCell ref="B2:C3"/>
    <mergeCell ref="D2:E3"/>
    <mergeCell ref="F2:G3"/>
    <mergeCell ref="H2:I3"/>
    <mergeCell ref="J2:K3"/>
    <mergeCell ref="B14:C14"/>
    <mergeCell ref="D14:E14"/>
    <mergeCell ref="F14:G14"/>
    <mergeCell ref="B7:C7"/>
    <mergeCell ref="D7:E7"/>
    <mergeCell ref="F7:G7"/>
    <mergeCell ref="A8:K8"/>
    <mergeCell ref="H7:I7"/>
    <mergeCell ref="J7:K7"/>
    <mergeCell ref="B13:C13"/>
    <mergeCell ref="D13:E13"/>
    <mergeCell ref="F13:G13"/>
    <mergeCell ref="H13:I13"/>
    <mergeCell ref="A9:A10"/>
    <mergeCell ref="B9:C10"/>
    <mergeCell ref="D9:E10"/>
  </mergeCells>
  <phoneticPr fontId="4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r:id="rId1"/>
  <ignoredErrors>
    <ignoredError sqref="B7:K7 B14:I1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zoomScaleNormal="100" workbookViewId="0">
      <selection sqref="A1:J1"/>
    </sheetView>
  </sheetViews>
  <sheetFormatPr defaultRowHeight="13.5"/>
  <cols>
    <col min="1" max="1" width="10.5" customWidth="1"/>
    <col min="2" max="8" width="8.5" bestFit="1" customWidth="1"/>
    <col min="9" max="9" width="8.25" bestFit="1" customWidth="1"/>
    <col min="10" max="10" width="9.875" bestFit="1" customWidth="1"/>
  </cols>
  <sheetData>
    <row r="1" spans="1:12" ht="28.5" customHeight="1">
      <c r="A1" s="213" t="s">
        <v>145</v>
      </c>
      <c r="B1" s="213"/>
      <c r="C1" s="213"/>
      <c r="D1" s="213"/>
      <c r="E1" s="213"/>
      <c r="F1" s="213"/>
      <c r="G1" s="213"/>
      <c r="H1" s="213"/>
      <c r="I1" s="213"/>
      <c r="J1" s="213"/>
    </row>
    <row r="2" spans="1:12" ht="16.5" customHeight="1">
      <c r="A2" s="215" t="s">
        <v>157</v>
      </c>
      <c r="B2" s="217" t="s">
        <v>186</v>
      </c>
      <c r="C2" s="217" t="s">
        <v>187</v>
      </c>
      <c r="D2" s="217" t="s">
        <v>188</v>
      </c>
      <c r="E2" s="217" t="s">
        <v>189</v>
      </c>
      <c r="F2" s="217" t="s">
        <v>190</v>
      </c>
      <c r="G2" s="217" t="s">
        <v>191</v>
      </c>
      <c r="H2" s="217" t="s">
        <v>192</v>
      </c>
      <c r="I2" s="217" t="s">
        <v>193</v>
      </c>
      <c r="J2" s="214" t="s">
        <v>7</v>
      </c>
    </row>
    <row r="3" spans="1:12" ht="17.25" customHeight="1">
      <c r="A3" s="216"/>
      <c r="B3" s="217"/>
      <c r="C3" s="217"/>
      <c r="D3" s="217"/>
      <c r="E3" s="217"/>
      <c r="F3" s="217"/>
      <c r="G3" s="217"/>
      <c r="H3" s="217"/>
      <c r="I3" s="217"/>
      <c r="J3" s="214"/>
    </row>
    <row r="4" spans="1:12" ht="18" customHeight="1">
      <c r="A4" s="74">
        <v>1</v>
      </c>
      <c r="B4" s="120">
        <v>85239</v>
      </c>
      <c r="C4" s="120">
        <v>100127</v>
      </c>
      <c r="D4" s="120">
        <v>51213</v>
      </c>
      <c r="E4" s="120">
        <v>55849</v>
      </c>
      <c r="F4" s="120">
        <v>50708</v>
      </c>
      <c r="G4" s="120">
        <v>43347</v>
      </c>
      <c r="H4" s="120">
        <v>23721</v>
      </c>
      <c r="I4" s="120">
        <v>4000</v>
      </c>
      <c r="J4" s="121">
        <f>SUM(B4:I4)</f>
        <v>414204</v>
      </c>
    </row>
    <row r="5" spans="1:12" ht="18" customHeight="1">
      <c r="A5" s="74">
        <v>2</v>
      </c>
      <c r="B5" s="120">
        <v>85099</v>
      </c>
      <c r="C5" s="120">
        <v>83626</v>
      </c>
      <c r="D5" s="120">
        <v>46945</v>
      </c>
      <c r="E5" s="120">
        <v>54300</v>
      </c>
      <c r="F5" s="120">
        <v>46762</v>
      </c>
      <c r="G5" s="120">
        <v>40890</v>
      </c>
      <c r="H5" s="120">
        <v>22966</v>
      </c>
      <c r="I5" s="120">
        <v>4005</v>
      </c>
      <c r="J5" s="121">
        <f>SUM(B5:I5)</f>
        <v>384593</v>
      </c>
    </row>
    <row r="6" spans="1:12" ht="18" customHeight="1">
      <c r="A6" s="74">
        <v>3</v>
      </c>
      <c r="B6" s="120">
        <v>110050</v>
      </c>
      <c r="C6" s="120">
        <v>67886</v>
      </c>
      <c r="D6" s="120">
        <v>50062</v>
      </c>
      <c r="E6" s="120">
        <v>55581</v>
      </c>
      <c r="F6" s="120">
        <v>48341</v>
      </c>
      <c r="G6" s="120">
        <v>40751</v>
      </c>
      <c r="H6" s="120">
        <v>23028</v>
      </c>
      <c r="I6" s="120">
        <v>4036</v>
      </c>
      <c r="J6" s="121">
        <f>SUM(B6:I6)</f>
        <v>399735</v>
      </c>
    </row>
    <row r="7" spans="1:12" ht="18" customHeight="1">
      <c r="A7" s="74">
        <v>4</v>
      </c>
      <c r="B7" s="120">
        <v>78924</v>
      </c>
      <c r="C7" s="120">
        <v>59807</v>
      </c>
      <c r="D7" s="120">
        <v>50316</v>
      </c>
      <c r="E7" s="120">
        <v>51805</v>
      </c>
      <c r="F7" s="120">
        <v>44772</v>
      </c>
      <c r="G7" s="120">
        <v>37636</v>
      </c>
      <c r="H7" s="120">
        <v>20402</v>
      </c>
      <c r="I7" s="120">
        <v>3632</v>
      </c>
      <c r="J7" s="121">
        <f t="shared" ref="J7:J15" si="0">SUM(B7:I7)</f>
        <v>347294</v>
      </c>
    </row>
    <row r="8" spans="1:12" ht="18" customHeight="1">
      <c r="A8" s="74">
        <v>5</v>
      </c>
      <c r="B8" s="120">
        <v>87260</v>
      </c>
      <c r="C8" s="120">
        <v>64669</v>
      </c>
      <c r="D8" s="120">
        <v>51913</v>
      </c>
      <c r="E8" s="120">
        <v>55676</v>
      </c>
      <c r="F8" s="120">
        <v>47759</v>
      </c>
      <c r="G8" s="120">
        <v>38199</v>
      </c>
      <c r="H8" s="120">
        <v>21415</v>
      </c>
      <c r="I8" s="120">
        <v>3774</v>
      </c>
      <c r="J8" s="121">
        <f t="shared" si="0"/>
        <v>370665</v>
      </c>
    </row>
    <row r="9" spans="1:12" ht="18" customHeight="1">
      <c r="A9" s="74">
        <v>6</v>
      </c>
      <c r="B9" s="120">
        <v>100839</v>
      </c>
      <c r="C9" s="120">
        <v>69295</v>
      </c>
      <c r="D9" s="120">
        <v>51202</v>
      </c>
      <c r="E9" s="120">
        <v>58696</v>
      </c>
      <c r="F9" s="120">
        <v>48696</v>
      </c>
      <c r="G9" s="120">
        <v>35947</v>
      </c>
      <c r="H9" s="120">
        <v>20217</v>
      </c>
      <c r="I9" s="120">
        <v>3588</v>
      </c>
      <c r="J9" s="121">
        <f t="shared" si="0"/>
        <v>388480</v>
      </c>
    </row>
    <row r="10" spans="1:12" ht="18" customHeight="1">
      <c r="A10" s="74">
        <v>7</v>
      </c>
      <c r="B10" s="120">
        <v>117333</v>
      </c>
      <c r="C10" s="120">
        <v>87161</v>
      </c>
      <c r="D10" s="120">
        <v>56990</v>
      </c>
      <c r="E10" s="120">
        <v>63794</v>
      </c>
      <c r="F10" s="120">
        <v>54232</v>
      </c>
      <c r="G10" s="120">
        <v>38122</v>
      </c>
      <c r="H10" s="120">
        <v>21025</v>
      </c>
      <c r="I10" s="120">
        <v>3738</v>
      </c>
      <c r="J10" s="121">
        <f t="shared" si="0"/>
        <v>442395</v>
      </c>
    </row>
    <row r="11" spans="1:12" ht="18" customHeight="1">
      <c r="A11" s="74">
        <v>8</v>
      </c>
      <c r="B11" s="120">
        <v>112435</v>
      </c>
      <c r="C11" s="120">
        <v>86349</v>
      </c>
      <c r="D11" s="120">
        <v>54522</v>
      </c>
      <c r="E11" s="120">
        <v>53806</v>
      </c>
      <c r="F11" s="120">
        <v>49988</v>
      </c>
      <c r="G11" s="120">
        <v>34388</v>
      </c>
      <c r="H11" s="120">
        <v>17382</v>
      </c>
      <c r="I11" s="120">
        <v>3046</v>
      </c>
      <c r="J11" s="121">
        <f t="shared" si="0"/>
        <v>411916</v>
      </c>
    </row>
    <row r="12" spans="1:12" ht="18" customHeight="1">
      <c r="A12" s="74">
        <v>9</v>
      </c>
      <c r="B12" s="120">
        <v>46577</v>
      </c>
      <c r="C12" s="120">
        <v>63931</v>
      </c>
      <c r="D12" s="120">
        <v>45254</v>
      </c>
      <c r="E12" s="120">
        <v>43386</v>
      </c>
      <c r="F12" s="120">
        <v>40270</v>
      </c>
      <c r="G12" s="120">
        <v>33425</v>
      </c>
      <c r="H12" s="120">
        <v>19755</v>
      </c>
      <c r="I12" s="120">
        <v>3285</v>
      </c>
      <c r="J12" s="121">
        <f t="shared" si="0"/>
        <v>295883</v>
      </c>
      <c r="K12" s="69"/>
    </row>
    <row r="13" spans="1:12" ht="18" customHeight="1">
      <c r="A13" s="74">
        <v>10</v>
      </c>
      <c r="B13" s="120">
        <v>51708</v>
      </c>
      <c r="C13" s="120">
        <v>65626</v>
      </c>
      <c r="D13" s="120">
        <v>45331</v>
      </c>
      <c r="E13" s="120">
        <v>45703</v>
      </c>
      <c r="F13" s="120">
        <v>41159</v>
      </c>
      <c r="G13" s="120">
        <v>33027</v>
      </c>
      <c r="H13" s="120">
        <v>19476</v>
      </c>
      <c r="I13" s="120">
        <v>3271</v>
      </c>
      <c r="J13" s="121">
        <f t="shared" si="0"/>
        <v>305301</v>
      </c>
      <c r="K13" s="182"/>
      <c r="L13" s="183"/>
    </row>
    <row r="14" spans="1:12" ht="18" customHeight="1">
      <c r="A14" s="74">
        <v>11</v>
      </c>
      <c r="B14" s="120">
        <v>55389</v>
      </c>
      <c r="C14" s="120">
        <v>64658</v>
      </c>
      <c r="D14" s="120">
        <v>39690</v>
      </c>
      <c r="E14" s="120">
        <v>42088</v>
      </c>
      <c r="F14" s="120">
        <v>38659</v>
      </c>
      <c r="G14" s="120">
        <v>30710</v>
      </c>
      <c r="H14" s="120">
        <v>18260</v>
      </c>
      <c r="I14" s="120">
        <v>3051</v>
      </c>
      <c r="J14" s="121">
        <f t="shared" si="0"/>
        <v>292505</v>
      </c>
    </row>
    <row r="15" spans="1:12" ht="18" customHeight="1">
      <c r="A15" s="74">
        <v>12</v>
      </c>
      <c r="B15" s="120">
        <v>66522</v>
      </c>
      <c r="C15" s="120">
        <v>74460</v>
      </c>
      <c r="D15" s="120">
        <v>40385</v>
      </c>
      <c r="E15" s="120">
        <v>42290</v>
      </c>
      <c r="F15" s="120">
        <v>38059</v>
      </c>
      <c r="G15" s="120">
        <v>29879</v>
      </c>
      <c r="H15" s="120">
        <v>17774</v>
      </c>
      <c r="I15" s="120">
        <v>2950</v>
      </c>
      <c r="J15" s="121">
        <f t="shared" si="0"/>
        <v>312319</v>
      </c>
    </row>
    <row r="16" spans="1:12" ht="18" customHeight="1">
      <c r="A16" s="75" t="s">
        <v>64</v>
      </c>
      <c r="B16" s="120">
        <f>SUM(B4:B15)</f>
        <v>997375</v>
      </c>
      <c r="C16" s="120">
        <f>SUM(C4:C15)</f>
        <v>887595</v>
      </c>
      <c r="D16" s="120">
        <f t="shared" ref="D16:H16" si="1">SUM(D4:D15)</f>
        <v>583823</v>
      </c>
      <c r="E16" s="120">
        <f t="shared" si="1"/>
        <v>622974</v>
      </c>
      <c r="F16" s="120">
        <f t="shared" si="1"/>
        <v>549405</v>
      </c>
      <c r="G16" s="120">
        <f t="shared" si="1"/>
        <v>436321</v>
      </c>
      <c r="H16" s="120">
        <f t="shared" si="1"/>
        <v>245421</v>
      </c>
      <c r="I16" s="120">
        <f>SUM(I4:I15)</f>
        <v>42376</v>
      </c>
      <c r="J16" s="121">
        <f>SUM(A16:I16)</f>
        <v>4365290</v>
      </c>
    </row>
  </sheetData>
  <mergeCells count="11">
    <mergeCell ref="A1:J1"/>
    <mergeCell ref="J2:J3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4"/>
  <pageMargins left="0.7" right="0.7" top="0.75" bottom="0.75" header="0.3" footer="0.3"/>
  <pageSetup paperSize="9" orientation="portrait" r:id="rId1"/>
  <ignoredErrors>
    <ignoredError sqref="J4:J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sqref="A1:D1"/>
    </sheetView>
  </sheetViews>
  <sheetFormatPr defaultRowHeight="13.5"/>
  <cols>
    <col min="2" max="4" width="12.625" customWidth="1"/>
  </cols>
  <sheetData>
    <row r="1" spans="1:4" ht="22.5" customHeight="1">
      <c r="A1" s="218" t="s">
        <v>146</v>
      </c>
      <c r="B1" s="218"/>
      <c r="C1" s="218"/>
      <c r="D1" s="218"/>
    </row>
    <row r="2" spans="1:4">
      <c r="A2" s="219" t="s">
        <v>141</v>
      </c>
      <c r="B2" s="204" t="s">
        <v>9</v>
      </c>
      <c r="C2" s="204" t="s">
        <v>10</v>
      </c>
      <c r="D2" s="204" t="s">
        <v>7</v>
      </c>
    </row>
    <row r="3" spans="1:4">
      <c r="A3" s="219"/>
      <c r="B3" s="204"/>
      <c r="C3" s="204"/>
      <c r="D3" s="204"/>
    </row>
    <row r="4" spans="1:4" ht="20.100000000000001" customHeight="1">
      <c r="A4" s="94">
        <v>1</v>
      </c>
      <c r="B4" s="122">
        <v>188076</v>
      </c>
      <c r="C4" s="122">
        <v>226128</v>
      </c>
      <c r="D4" s="123">
        <f>B4+C4</f>
        <v>414204</v>
      </c>
    </row>
    <row r="5" spans="1:4" ht="20.100000000000001" customHeight="1">
      <c r="A5" s="94">
        <v>2</v>
      </c>
      <c r="B5" s="122">
        <v>175357</v>
      </c>
      <c r="C5" s="122">
        <v>209236</v>
      </c>
      <c r="D5" s="123">
        <f t="shared" ref="D5:D15" si="0">B5+C5</f>
        <v>384593</v>
      </c>
    </row>
    <row r="6" spans="1:4" ht="20.100000000000001" customHeight="1">
      <c r="A6" s="94">
        <v>3</v>
      </c>
      <c r="B6" s="122">
        <v>185786</v>
      </c>
      <c r="C6" s="122">
        <v>213949</v>
      </c>
      <c r="D6" s="123">
        <f t="shared" si="0"/>
        <v>399735</v>
      </c>
    </row>
    <row r="7" spans="1:4" ht="20.100000000000001" customHeight="1">
      <c r="A7" s="94">
        <v>4</v>
      </c>
      <c r="B7" s="122">
        <v>164649</v>
      </c>
      <c r="C7" s="122">
        <v>182645</v>
      </c>
      <c r="D7" s="123">
        <f t="shared" si="0"/>
        <v>347294</v>
      </c>
    </row>
    <row r="8" spans="1:4" ht="20.100000000000001" customHeight="1">
      <c r="A8" s="94">
        <v>5</v>
      </c>
      <c r="B8" s="122">
        <v>170225</v>
      </c>
      <c r="C8" s="122">
        <v>200440</v>
      </c>
      <c r="D8" s="123">
        <f t="shared" si="0"/>
        <v>370665</v>
      </c>
    </row>
    <row r="9" spans="1:4" ht="20.100000000000001" customHeight="1">
      <c r="A9" s="94">
        <v>6</v>
      </c>
      <c r="B9" s="122">
        <v>174752</v>
      </c>
      <c r="C9" s="122">
        <v>213728</v>
      </c>
      <c r="D9" s="123">
        <f t="shared" si="0"/>
        <v>388480</v>
      </c>
    </row>
    <row r="10" spans="1:4" ht="20.100000000000001" customHeight="1">
      <c r="A10" s="94">
        <v>7</v>
      </c>
      <c r="B10" s="122">
        <v>201000</v>
      </c>
      <c r="C10" s="124">
        <v>241395</v>
      </c>
      <c r="D10" s="123">
        <f t="shared" si="0"/>
        <v>442395</v>
      </c>
    </row>
    <row r="11" spans="1:4" ht="20.100000000000001" customHeight="1">
      <c r="A11" s="94">
        <v>8</v>
      </c>
      <c r="B11" s="122">
        <v>197370</v>
      </c>
      <c r="C11" s="122">
        <v>214546</v>
      </c>
      <c r="D11" s="123">
        <f t="shared" si="0"/>
        <v>411916</v>
      </c>
    </row>
    <row r="12" spans="1:4" ht="20.100000000000001" customHeight="1">
      <c r="A12" s="94">
        <v>9</v>
      </c>
      <c r="B12" s="124">
        <v>140001</v>
      </c>
      <c r="C12" s="124">
        <v>155882</v>
      </c>
      <c r="D12" s="125">
        <f t="shared" si="0"/>
        <v>295883</v>
      </c>
    </row>
    <row r="13" spans="1:4" ht="20.100000000000001" customHeight="1">
      <c r="A13" s="94">
        <v>10</v>
      </c>
      <c r="B13" s="124">
        <v>146624</v>
      </c>
      <c r="C13" s="124">
        <v>158677</v>
      </c>
      <c r="D13" s="125">
        <f t="shared" si="0"/>
        <v>305301</v>
      </c>
    </row>
    <row r="14" spans="1:4" ht="20.100000000000001" customHeight="1">
      <c r="A14" s="94">
        <v>11</v>
      </c>
      <c r="B14" s="124">
        <v>137982</v>
      </c>
      <c r="C14" s="124">
        <v>154523</v>
      </c>
      <c r="D14" s="125">
        <f t="shared" si="0"/>
        <v>292505</v>
      </c>
    </row>
    <row r="15" spans="1:4" ht="20.100000000000001" customHeight="1">
      <c r="A15" s="94">
        <v>12</v>
      </c>
      <c r="B15" s="124">
        <v>145741</v>
      </c>
      <c r="C15" s="124">
        <v>166578</v>
      </c>
      <c r="D15" s="125">
        <f t="shared" si="0"/>
        <v>312319</v>
      </c>
    </row>
    <row r="16" spans="1:4" ht="20.100000000000001" customHeight="1">
      <c r="A16" s="107" t="s">
        <v>64</v>
      </c>
      <c r="B16" s="126">
        <f>SUM(B4:B15)</f>
        <v>2027563</v>
      </c>
      <c r="C16" s="126">
        <f t="shared" ref="C16:D16" si="1">SUM(C4:C15)</f>
        <v>2337727</v>
      </c>
      <c r="D16" s="127">
        <f t="shared" si="1"/>
        <v>4365290</v>
      </c>
    </row>
  </sheetData>
  <mergeCells count="5">
    <mergeCell ref="A1:D1"/>
    <mergeCell ref="A2:A3"/>
    <mergeCell ref="B2:B3"/>
    <mergeCell ref="C2:C3"/>
    <mergeCell ref="D2:D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sqref="A1:N1"/>
    </sheetView>
  </sheetViews>
  <sheetFormatPr defaultRowHeight="13.5"/>
  <cols>
    <col min="1" max="1" width="7" customWidth="1"/>
    <col min="2" max="12" width="7.625" bestFit="1" customWidth="1"/>
    <col min="13" max="13" width="7.625" style="69" bestFit="1" customWidth="1"/>
    <col min="14" max="14" width="8.875" bestFit="1" customWidth="1"/>
    <col min="15" max="15" width="10.75" customWidth="1"/>
  </cols>
  <sheetData>
    <row r="1" spans="1:18" ht="20.100000000000001" customHeight="1">
      <c r="A1" s="222" t="s">
        <v>142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</row>
    <row r="2" spans="1:18">
      <c r="A2" s="220" t="s">
        <v>205</v>
      </c>
      <c r="B2" s="214">
        <v>1</v>
      </c>
      <c r="C2" s="214">
        <v>2</v>
      </c>
      <c r="D2" s="214">
        <v>3</v>
      </c>
      <c r="E2" s="214">
        <v>4</v>
      </c>
      <c r="F2" s="214">
        <v>5</v>
      </c>
      <c r="G2" s="214">
        <v>6</v>
      </c>
      <c r="H2" s="214">
        <v>7</v>
      </c>
      <c r="I2" s="214">
        <v>8</v>
      </c>
      <c r="J2" s="214">
        <v>9</v>
      </c>
      <c r="K2" s="214">
        <v>10</v>
      </c>
      <c r="L2" s="214">
        <v>11</v>
      </c>
      <c r="M2" s="224">
        <v>12</v>
      </c>
      <c r="N2" s="214" t="s">
        <v>7</v>
      </c>
    </row>
    <row r="3" spans="1:18" ht="18.75" customHeight="1">
      <c r="A3" s="221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24"/>
      <c r="N3" s="214"/>
    </row>
    <row r="4" spans="1:18" s="69" customFormat="1">
      <c r="A4" s="68" t="s">
        <v>12</v>
      </c>
      <c r="B4" s="173">
        <v>12177</v>
      </c>
      <c r="C4" s="173">
        <v>11142</v>
      </c>
      <c r="D4" s="169">
        <v>10722</v>
      </c>
      <c r="E4" s="170">
        <v>8902</v>
      </c>
      <c r="F4" s="170">
        <v>8533</v>
      </c>
      <c r="G4" s="170">
        <v>9082</v>
      </c>
      <c r="H4" s="170">
        <v>10822</v>
      </c>
      <c r="I4" s="170">
        <v>11043</v>
      </c>
      <c r="J4" s="170">
        <v>8633</v>
      </c>
      <c r="K4" s="170">
        <v>9685</v>
      </c>
      <c r="L4" s="170">
        <v>9390</v>
      </c>
      <c r="M4" s="171">
        <v>9482</v>
      </c>
      <c r="N4" s="170">
        <f>SUM(B4:M4)</f>
        <v>119613</v>
      </c>
    </row>
    <row r="5" spans="1:18" s="69" customFormat="1">
      <c r="A5" s="68" t="s">
        <v>13</v>
      </c>
      <c r="B5" s="173">
        <v>1610</v>
      </c>
      <c r="C5" s="173">
        <v>1411</v>
      </c>
      <c r="D5" s="169">
        <v>1493</v>
      </c>
      <c r="E5" s="170">
        <v>1231</v>
      </c>
      <c r="F5" s="170">
        <v>1394</v>
      </c>
      <c r="G5" s="170">
        <v>1505</v>
      </c>
      <c r="H5" s="170">
        <v>1481</v>
      </c>
      <c r="I5" s="170">
        <v>1721</v>
      </c>
      <c r="J5" s="170">
        <v>1327</v>
      </c>
      <c r="K5" s="170">
        <v>1491</v>
      </c>
      <c r="L5" s="170">
        <v>1303</v>
      </c>
      <c r="M5" s="171">
        <v>1351</v>
      </c>
      <c r="N5" s="170">
        <f t="shared" ref="N5:N50" si="0">SUM(B5:M5)</f>
        <v>17318</v>
      </c>
    </row>
    <row r="6" spans="1:18" s="69" customFormat="1">
      <c r="A6" s="68" t="s">
        <v>14</v>
      </c>
      <c r="B6" s="173">
        <v>1981</v>
      </c>
      <c r="C6" s="173">
        <v>1619</v>
      </c>
      <c r="D6" s="169">
        <v>1793</v>
      </c>
      <c r="E6" s="170">
        <v>1536</v>
      </c>
      <c r="F6" s="170">
        <v>1383</v>
      </c>
      <c r="G6" s="170">
        <v>1288</v>
      </c>
      <c r="H6" s="170">
        <v>1802</v>
      </c>
      <c r="I6" s="170">
        <v>2006</v>
      </c>
      <c r="J6" s="170">
        <v>1413</v>
      </c>
      <c r="K6" s="170">
        <v>1615</v>
      </c>
      <c r="L6" s="170">
        <v>1339</v>
      </c>
      <c r="M6" s="171">
        <v>1530</v>
      </c>
      <c r="N6" s="170">
        <f t="shared" si="0"/>
        <v>19305</v>
      </c>
    </row>
    <row r="7" spans="1:18" s="69" customFormat="1">
      <c r="A7" s="68" t="s">
        <v>15</v>
      </c>
      <c r="B7" s="173">
        <v>5104</v>
      </c>
      <c r="C7" s="173">
        <v>4630</v>
      </c>
      <c r="D7" s="169">
        <v>4321</v>
      </c>
      <c r="E7" s="170">
        <v>3916</v>
      </c>
      <c r="F7" s="170">
        <v>4335</v>
      </c>
      <c r="G7" s="170">
        <v>4330</v>
      </c>
      <c r="H7" s="170">
        <v>5289</v>
      </c>
      <c r="I7" s="170">
        <v>5514</v>
      </c>
      <c r="J7" s="170">
        <v>3663</v>
      </c>
      <c r="K7" s="170">
        <v>3979</v>
      </c>
      <c r="L7" s="170">
        <v>3614</v>
      </c>
      <c r="M7" s="171">
        <v>3975</v>
      </c>
      <c r="N7" s="170">
        <f t="shared" si="0"/>
        <v>52670</v>
      </c>
    </row>
    <row r="8" spans="1:18" s="69" customFormat="1">
      <c r="A8" s="68" t="s">
        <v>16</v>
      </c>
      <c r="B8" s="173">
        <v>1163</v>
      </c>
      <c r="C8" s="173">
        <v>1001</v>
      </c>
      <c r="D8" s="169">
        <v>1077</v>
      </c>
      <c r="E8" s="170">
        <v>900</v>
      </c>
      <c r="F8" s="170">
        <v>936</v>
      </c>
      <c r="G8" s="170">
        <v>1042</v>
      </c>
      <c r="H8" s="170">
        <v>1240</v>
      </c>
      <c r="I8" s="170">
        <v>1568</v>
      </c>
      <c r="J8" s="170">
        <v>992</v>
      </c>
      <c r="K8" s="170">
        <v>1082</v>
      </c>
      <c r="L8" s="170">
        <v>1012</v>
      </c>
      <c r="M8" s="171">
        <v>1007</v>
      </c>
      <c r="N8" s="170">
        <f t="shared" si="0"/>
        <v>13020</v>
      </c>
    </row>
    <row r="9" spans="1:18" s="69" customFormat="1">
      <c r="A9" s="68" t="s">
        <v>17</v>
      </c>
      <c r="B9" s="173">
        <v>1791</v>
      </c>
      <c r="C9" s="173">
        <v>1633</v>
      </c>
      <c r="D9" s="169">
        <v>1528</v>
      </c>
      <c r="E9" s="170">
        <v>1289</v>
      </c>
      <c r="F9" s="170">
        <v>1577</v>
      </c>
      <c r="G9" s="170">
        <v>1767</v>
      </c>
      <c r="H9" s="170">
        <v>2176</v>
      </c>
      <c r="I9" s="170">
        <v>2270</v>
      </c>
      <c r="J9" s="170">
        <v>1516</v>
      </c>
      <c r="K9" s="170">
        <v>1372</v>
      </c>
      <c r="L9" s="170">
        <v>1256</v>
      </c>
      <c r="M9" s="171">
        <v>1441</v>
      </c>
      <c r="N9" s="170">
        <f t="shared" si="0"/>
        <v>19616</v>
      </c>
    </row>
    <row r="10" spans="1:18" s="69" customFormat="1">
      <c r="A10" s="68" t="s">
        <v>18</v>
      </c>
      <c r="B10" s="173">
        <v>3312</v>
      </c>
      <c r="C10" s="173">
        <v>2813</v>
      </c>
      <c r="D10" s="169">
        <v>3622</v>
      </c>
      <c r="E10" s="170">
        <v>2913</v>
      </c>
      <c r="F10" s="170">
        <v>2898</v>
      </c>
      <c r="G10" s="170">
        <v>2673</v>
      </c>
      <c r="H10" s="170">
        <v>3263</v>
      </c>
      <c r="I10" s="170">
        <v>3506</v>
      </c>
      <c r="J10" s="170">
        <v>2265</v>
      </c>
      <c r="K10" s="170">
        <v>2389</v>
      </c>
      <c r="L10" s="170">
        <v>2136</v>
      </c>
      <c r="M10" s="171">
        <v>2524</v>
      </c>
      <c r="N10" s="170">
        <f t="shared" si="0"/>
        <v>34314</v>
      </c>
    </row>
    <row r="11" spans="1:18" s="69" customFormat="1">
      <c r="A11" s="68" t="s">
        <v>19</v>
      </c>
      <c r="B11" s="173">
        <v>7484</v>
      </c>
      <c r="C11" s="173">
        <v>6533</v>
      </c>
      <c r="D11" s="169">
        <v>6466</v>
      </c>
      <c r="E11" s="170">
        <v>6211</v>
      </c>
      <c r="F11" s="170">
        <v>6515</v>
      </c>
      <c r="G11" s="170">
        <v>6752</v>
      </c>
      <c r="H11" s="170">
        <v>8246</v>
      </c>
      <c r="I11" s="170">
        <v>8674</v>
      </c>
      <c r="J11" s="170">
        <v>5234</v>
      </c>
      <c r="K11" s="170">
        <v>5614</v>
      </c>
      <c r="L11" s="170">
        <v>5151</v>
      </c>
      <c r="M11" s="171">
        <v>5391</v>
      </c>
      <c r="N11" s="170">
        <f t="shared" si="0"/>
        <v>78271</v>
      </c>
    </row>
    <row r="12" spans="1:18" s="69" customFormat="1">
      <c r="A12" s="68" t="s">
        <v>20</v>
      </c>
      <c r="B12" s="173">
        <v>4938</v>
      </c>
      <c r="C12" s="173">
        <v>4413</v>
      </c>
      <c r="D12" s="169">
        <v>4038</v>
      </c>
      <c r="E12" s="170">
        <v>3551</v>
      </c>
      <c r="F12" s="170">
        <v>4150</v>
      </c>
      <c r="G12" s="170">
        <v>4329</v>
      </c>
      <c r="H12" s="170">
        <v>5045</v>
      </c>
      <c r="I12" s="170">
        <v>4641</v>
      </c>
      <c r="J12" s="170">
        <v>3567</v>
      </c>
      <c r="K12" s="170">
        <v>3450</v>
      </c>
      <c r="L12" s="170">
        <v>3229</v>
      </c>
      <c r="M12" s="171">
        <v>3691</v>
      </c>
      <c r="N12" s="170">
        <f t="shared" si="0"/>
        <v>49042</v>
      </c>
    </row>
    <row r="13" spans="1:18" s="69" customFormat="1">
      <c r="A13" s="68" t="s">
        <v>21</v>
      </c>
      <c r="B13" s="173">
        <v>4942</v>
      </c>
      <c r="C13" s="173">
        <v>4168</v>
      </c>
      <c r="D13" s="169">
        <v>4376</v>
      </c>
      <c r="E13" s="170">
        <v>4191</v>
      </c>
      <c r="F13" s="170">
        <v>4102</v>
      </c>
      <c r="G13" s="170">
        <v>4189</v>
      </c>
      <c r="H13" s="170">
        <v>4900</v>
      </c>
      <c r="I13" s="170">
        <v>5022</v>
      </c>
      <c r="J13" s="170">
        <v>3274</v>
      </c>
      <c r="K13" s="170">
        <v>3552</v>
      </c>
      <c r="L13" s="170">
        <v>3078</v>
      </c>
      <c r="M13" s="171">
        <v>3457</v>
      </c>
      <c r="N13" s="170">
        <f t="shared" si="0"/>
        <v>49251</v>
      </c>
    </row>
    <row r="14" spans="1:18" s="69" customFormat="1">
      <c r="A14" s="68" t="s">
        <v>22</v>
      </c>
      <c r="B14" s="176">
        <v>24613</v>
      </c>
      <c r="C14" s="177">
        <v>21872</v>
      </c>
      <c r="D14" s="177">
        <v>23338</v>
      </c>
      <c r="E14" s="168">
        <v>20074</v>
      </c>
      <c r="F14" s="170">
        <v>22318</v>
      </c>
      <c r="G14" s="170">
        <v>23452</v>
      </c>
      <c r="H14" s="170">
        <v>27226</v>
      </c>
      <c r="I14" s="170">
        <v>23661</v>
      </c>
      <c r="J14" s="170">
        <v>17832</v>
      </c>
      <c r="K14" s="170">
        <v>17529</v>
      </c>
      <c r="L14" s="170">
        <v>16958</v>
      </c>
      <c r="M14" s="171">
        <v>18107</v>
      </c>
      <c r="N14" s="170">
        <f t="shared" si="0"/>
        <v>256980</v>
      </c>
      <c r="O14" s="54"/>
      <c r="P14" s="54"/>
      <c r="Q14" s="54"/>
      <c r="R14" s="70"/>
    </row>
    <row r="15" spans="1:18" s="69" customFormat="1">
      <c r="A15" s="68" t="s">
        <v>23</v>
      </c>
      <c r="B15" s="173">
        <v>22975</v>
      </c>
      <c r="C15" s="173">
        <v>22119</v>
      </c>
      <c r="D15" s="169">
        <v>22350</v>
      </c>
      <c r="E15" s="170">
        <v>20084</v>
      </c>
      <c r="F15" s="170">
        <v>20487</v>
      </c>
      <c r="G15" s="170">
        <v>21500</v>
      </c>
      <c r="H15" s="170">
        <v>24438</v>
      </c>
      <c r="I15" s="170">
        <v>22024</v>
      </c>
      <c r="J15" s="170">
        <v>15478</v>
      </c>
      <c r="K15" s="170">
        <v>16914</v>
      </c>
      <c r="L15" s="170">
        <v>16244</v>
      </c>
      <c r="M15" s="171">
        <v>17783</v>
      </c>
      <c r="N15" s="170">
        <f>SUM(B15:M15)</f>
        <v>242396</v>
      </c>
      <c r="O15" s="71"/>
      <c r="P15" s="71"/>
      <c r="Q15" s="71"/>
      <c r="R15" s="71"/>
    </row>
    <row r="16" spans="1:18" s="69" customFormat="1">
      <c r="A16" s="68" t="s">
        <v>24</v>
      </c>
      <c r="B16" s="173">
        <v>68092</v>
      </c>
      <c r="C16" s="173">
        <v>65051</v>
      </c>
      <c r="D16" s="169">
        <v>67289</v>
      </c>
      <c r="E16" s="170">
        <v>61798</v>
      </c>
      <c r="F16" s="170">
        <v>67478</v>
      </c>
      <c r="G16" s="170">
        <v>72782</v>
      </c>
      <c r="H16" s="170">
        <v>80456</v>
      </c>
      <c r="I16" s="170">
        <v>68923</v>
      </c>
      <c r="J16" s="170">
        <v>52369</v>
      </c>
      <c r="K16" s="170">
        <v>54779</v>
      </c>
      <c r="L16" s="170">
        <v>51568</v>
      </c>
      <c r="M16" s="171">
        <v>54102</v>
      </c>
      <c r="N16" s="170">
        <f t="shared" si="0"/>
        <v>764687</v>
      </c>
      <c r="O16" s="71"/>
      <c r="P16" s="71"/>
      <c r="Q16" s="71"/>
      <c r="R16" s="71"/>
    </row>
    <row r="17" spans="1:14" s="69" customFormat="1">
      <c r="A17" s="68" t="s">
        <v>25</v>
      </c>
      <c r="B17" s="173">
        <v>39929</v>
      </c>
      <c r="C17" s="173">
        <v>37380</v>
      </c>
      <c r="D17" s="169">
        <v>37402</v>
      </c>
      <c r="E17" s="170">
        <v>33426</v>
      </c>
      <c r="F17" s="170">
        <v>35673</v>
      </c>
      <c r="G17" s="169">
        <v>37355</v>
      </c>
      <c r="H17" s="169">
        <v>41414</v>
      </c>
      <c r="I17" s="169">
        <v>36781</v>
      </c>
      <c r="J17" s="170">
        <v>27522</v>
      </c>
      <c r="K17" s="170">
        <v>28361</v>
      </c>
      <c r="L17" s="170">
        <v>29008</v>
      </c>
      <c r="M17" s="171">
        <v>31173</v>
      </c>
      <c r="N17" s="170">
        <f t="shared" si="0"/>
        <v>415424</v>
      </c>
    </row>
    <row r="18" spans="1:14" s="69" customFormat="1">
      <c r="A18" s="68" t="s">
        <v>26</v>
      </c>
      <c r="B18" s="173">
        <v>4181</v>
      </c>
      <c r="C18" s="173">
        <v>3626</v>
      </c>
      <c r="D18" s="169">
        <v>4539</v>
      </c>
      <c r="E18" s="170">
        <v>3721</v>
      </c>
      <c r="F18" s="170">
        <v>3573</v>
      </c>
      <c r="G18" s="170">
        <v>3438</v>
      </c>
      <c r="H18" s="170">
        <v>4371</v>
      </c>
      <c r="I18" s="170">
        <v>5490</v>
      </c>
      <c r="J18" s="170">
        <v>3251</v>
      </c>
      <c r="K18" s="170">
        <v>3119</v>
      </c>
      <c r="L18" s="170">
        <v>2893</v>
      </c>
      <c r="M18" s="171">
        <v>3181</v>
      </c>
      <c r="N18" s="170">
        <f t="shared" si="0"/>
        <v>45383</v>
      </c>
    </row>
    <row r="19" spans="1:14" s="69" customFormat="1">
      <c r="A19" s="68" t="s">
        <v>27</v>
      </c>
      <c r="B19" s="173">
        <v>2522</v>
      </c>
      <c r="C19" s="173">
        <v>2415</v>
      </c>
      <c r="D19" s="169">
        <v>2711</v>
      </c>
      <c r="E19" s="170">
        <v>1989</v>
      </c>
      <c r="F19" s="170">
        <v>2158</v>
      </c>
      <c r="G19" s="170">
        <v>2245</v>
      </c>
      <c r="H19" s="170">
        <v>2671</v>
      </c>
      <c r="I19" s="170">
        <v>2698</v>
      </c>
      <c r="J19" s="170">
        <v>1760</v>
      </c>
      <c r="K19" s="170">
        <v>1816</v>
      </c>
      <c r="L19" s="170">
        <v>1751</v>
      </c>
      <c r="M19" s="171">
        <v>2038</v>
      </c>
      <c r="N19" s="170">
        <f t="shared" si="0"/>
        <v>26774</v>
      </c>
    </row>
    <row r="20" spans="1:14" s="69" customFormat="1">
      <c r="A20" s="68" t="s">
        <v>28</v>
      </c>
      <c r="B20" s="173">
        <v>3234</v>
      </c>
      <c r="C20" s="173">
        <v>3002</v>
      </c>
      <c r="D20" s="169">
        <v>3361</v>
      </c>
      <c r="E20" s="170">
        <v>2802</v>
      </c>
      <c r="F20" s="170">
        <v>3125</v>
      </c>
      <c r="G20" s="170">
        <v>3244</v>
      </c>
      <c r="H20" s="170">
        <v>3243</v>
      </c>
      <c r="I20" s="170">
        <v>3145</v>
      </c>
      <c r="J20" s="170">
        <v>2308</v>
      </c>
      <c r="K20" s="170">
        <v>2265</v>
      </c>
      <c r="L20" s="170">
        <v>2192</v>
      </c>
      <c r="M20" s="171">
        <v>2327</v>
      </c>
      <c r="N20" s="170">
        <f t="shared" si="0"/>
        <v>34248</v>
      </c>
    </row>
    <row r="21" spans="1:14" s="69" customFormat="1">
      <c r="A21" s="68" t="s">
        <v>29</v>
      </c>
      <c r="B21" s="173">
        <v>2001</v>
      </c>
      <c r="C21" s="173">
        <v>1804</v>
      </c>
      <c r="D21" s="169">
        <v>2114</v>
      </c>
      <c r="E21" s="170">
        <v>1764</v>
      </c>
      <c r="F21" s="170">
        <v>1710</v>
      </c>
      <c r="G21" s="170">
        <v>1706</v>
      </c>
      <c r="H21" s="170">
        <v>1938</v>
      </c>
      <c r="I21" s="170">
        <v>1786</v>
      </c>
      <c r="J21" s="170">
        <v>1506</v>
      </c>
      <c r="K21" s="170">
        <v>1521</v>
      </c>
      <c r="L21" s="170">
        <v>1372</v>
      </c>
      <c r="M21" s="171">
        <v>1608</v>
      </c>
      <c r="N21" s="170">
        <f t="shared" si="0"/>
        <v>20830</v>
      </c>
    </row>
    <row r="22" spans="1:14" s="69" customFormat="1">
      <c r="A22" s="68" t="s">
        <v>30</v>
      </c>
      <c r="B22" s="173">
        <v>2285</v>
      </c>
      <c r="C22" s="173">
        <v>1947</v>
      </c>
      <c r="D22" s="169">
        <v>1862</v>
      </c>
      <c r="E22" s="170">
        <v>1697</v>
      </c>
      <c r="F22" s="170">
        <v>1864</v>
      </c>
      <c r="G22" s="170">
        <v>1995</v>
      </c>
      <c r="H22" s="170">
        <v>2149</v>
      </c>
      <c r="I22" s="170">
        <v>2226</v>
      </c>
      <c r="J22" s="170">
        <v>1590</v>
      </c>
      <c r="K22" s="170">
        <v>1636</v>
      </c>
      <c r="L22" s="170">
        <v>1636</v>
      </c>
      <c r="M22" s="171">
        <v>1876</v>
      </c>
      <c r="N22" s="170">
        <f t="shared" si="0"/>
        <v>22763</v>
      </c>
    </row>
    <row r="23" spans="1:14" s="69" customFormat="1">
      <c r="A23" s="68" t="s">
        <v>31</v>
      </c>
      <c r="B23" s="173">
        <v>5323</v>
      </c>
      <c r="C23" s="173">
        <v>4310</v>
      </c>
      <c r="D23" s="169">
        <v>4840</v>
      </c>
      <c r="E23" s="170">
        <v>3952</v>
      </c>
      <c r="F23" s="170">
        <v>4005</v>
      </c>
      <c r="G23" s="170">
        <v>4049</v>
      </c>
      <c r="H23" s="170">
        <v>4934</v>
      </c>
      <c r="I23" s="170">
        <v>5715</v>
      </c>
      <c r="J23" s="170">
        <v>3828</v>
      </c>
      <c r="K23" s="170">
        <v>4084</v>
      </c>
      <c r="L23" s="170">
        <v>3751</v>
      </c>
      <c r="M23" s="171">
        <v>4006</v>
      </c>
      <c r="N23" s="170">
        <f t="shared" si="0"/>
        <v>52797</v>
      </c>
    </row>
    <row r="24" spans="1:14" s="69" customFormat="1">
      <c r="A24" s="68" t="s">
        <v>32</v>
      </c>
      <c r="B24" s="173">
        <v>6199</v>
      </c>
      <c r="C24" s="173">
        <v>5604</v>
      </c>
      <c r="D24" s="169">
        <v>5401</v>
      </c>
      <c r="E24" s="170">
        <v>4612</v>
      </c>
      <c r="F24" s="170">
        <v>5060</v>
      </c>
      <c r="G24" s="170">
        <v>5165</v>
      </c>
      <c r="H24" s="170">
        <v>5862</v>
      </c>
      <c r="I24" s="170">
        <v>5465</v>
      </c>
      <c r="J24" s="170">
        <v>4184</v>
      </c>
      <c r="K24" s="170">
        <v>4326</v>
      </c>
      <c r="L24" s="170">
        <v>4205</v>
      </c>
      <c r="M24" s="171">
        <v>4729</v>
      </c>
      <c r="N24" s="170">
        <f t="shared" si="0"/>
        <v>60812</v>
      </c>
    </row>
    <row r="25" spans="1:14" s="69" customFormat="1">
      <c r="A25" s="68" t="s">
        <v>33</v>
      </c>
      <c r="B25" s="173">
        <v>10132</v>
      </c>
      <c r="C25" s="173">
        <v>9044</v>
      </c>
      <c r="D25" s="169">
        <v>10418</v>
      </c>
      <c r="E25" s="170">
        <v>8371</v>
      </c>
      <c r="F25" s="170">
        <v>9140</v>
      </c>
      <c r="G25" s="170">
        <v>9819</v>
      </c>
      <c r="H25" s="170">
        <v>12508</v>
      </c>
      <c r="I25" s="170">
        <v>12413</v>
      </c>
      <c r="J25" s="170">
        <v>7481</v>
      </c>
      <c r="K25" s="170">
        <v>7615</v>
      </c>
      <c r="L25" s="170">
        <v>6827</v>
      </c>
      <c r="M25" s="171">
        <v>7085</v>
      </c>
      <c r="N25" s="170">
        <f t="shared" si="0"/>
        <v>110853</v>
      </c>
    </row>
    <row r="26" spans="1:14" s="69" customFormat="1">
      <c r="A26" s="68" t="s">
        <v>34</v>
      </c>
      <c r="B26" s="173">
        <v>28811</v>
      </c>
      <c r="C26" s="173">
        <v>26711</v>
      </c>
      <c r="D26" s="169">
        <v>26071</v>
      </c>
      <c r="E26" s="170">
        <v>22824</v>
      </c>
      <c r="F26" s="170">
        <v>25534</v>
      </c>
      <c r="G26" s="170">
        <v>26303</v>
      </c>
      <c r="H26" s="170">
        <v>30109</v>
      </c>
      <c r="I26" s="170">
        <v>27369</v>
      </c>
      <c r="J26" s="170">
        <v>20503</v>
      </c>
      <c r="K26" s="170">
        <v>20985</v>
      </c>
      <c r="L26" s="170">
        <v>19668</v>
      </c>
      <c r="M26" s="171">
        <v>20486</v>
      </c>
      <c r="N26" s="170">
        <f t="shared" si="0"/>
        <v>295374</v>
      </c>
    </row>
    <row r="27" spans="1:14" s="69" customFormat="1">
      <c r="A27" s="68" t="s">
        <v>35</v>
      </c>
      <c r="B27" s="173">
        <v>5478</v>
      </c>
      <c r="C27" s="173">
        <v>5023</v>
      </c>
      <c r="D27" s="169">
        <v>4919</v>
      </c>
      <c r="E27" s="170">
        <v>4088</v>
      </c>
      <c r="F27" s="170">
        <v>4611</v>
      </c>
      <c r="G27" s="170">
        <v>4493</v>
      </c>
      <c r="H27" s="170">
        <v>5332</v>
      </c>
      <c r="I27" s="170">
        <v>4924</v>
      </c>
      <c r="J27" s="170">
        <v>3661</v>
      </c>
      <c r="K27" s="170">
        <v>3849</v>
      </c>
      <c r="L27" s="170">
        <v>3719</v>
      </c>
      <c r="M27" s="171">
        <v>3848</v>
      </c>
      <c r="N27" s="170">
        <f t="shared" si="0"/>
        <v>53945</v>
      </c>
    </row>
    <row r="28" spans="1:14" s="69" customFormat="1">
      <c r="A28" s="68" t="s">
        <v>36</v>
      </c>
      <c r="B28" s="173">
        <v>4868</v>
      </c>
      <c r="C28" s="173">
        <v>4727</v>
      </c>
      <c r="D28" s="169">
        <v>5745</v>
      </c>
      <c r="E28" s="170">
        <v>4787</v>
      </c>
      <c r="F28" s="170">
        <v>4509</v>
      </c>
      <c r="G28" s="170">
        <v>4566</v>
      </c>
      <c r="H28" s="170">
        <v>5597</v>
      </c>
      <c r="I28" s="170">
        <v>4959</v>
      </c>
      <c r="J28" s="170">
        <v>3407</v>
      </c>
      <c r="K28" s="170">
        <v>3461</v>
      </c>
      <c r="L28" s="170">
        <v>3381</v>
      </c>
      <c r="M28" s="171">
        <v>3721</v>
      </c>
      <c r="N28" s="170">
        <f t="shared" si="0"/>
        <v>53728</v>
      </c>
    </row>
    <row r="29" spans="1:14" s="69" customFormat="1">
      <c r="A29" s="68" t="s">
        <v>37</v>
      </c>
      <c r="B29" s="173">
        <v>10432</v>
      </c>
      <c r="C29" s="173">
        <v>9439</v>
      </c>
      <c r="D29" s="169">
        <v>9841</v>
      </c>
      <c r="E29" s="170">
        <v>8669</v>
      </c>
      <c r="F29" s="170">
        <v>8870</v>
      </c>
      <c r="G29" s="170">
        <v>8882</v>
      </c>
      <c r="H29" s="170">
        <v>10541</v>
      </c>
      <c r="I29" s="170">
        <v>10796</v>
      </c>
      <c r="J29" s="170">
        <v>6826</v>
      </c>
      <c r="K29" s="170">
        <v>6917</v>
      </c>
      <c r="L29" s="170">
        <v>7274</v>
      </c>
      <c r="M29" s="171">
        <v>8224</v>
      </c>
      <c r="N29" s="170">
        <f t="shared" si="0"/>
        <v>106711</v>
      </c>
    </row>
    <row r="30" spans="1:14" s="69" customFormat="1">
      <c r="A30" s="68" t="s">
        <v>38</v>
      </c>
      <c r="B30" s="173">
        <v>36954</v>
      </c>
      <c r="C30" s="173">
        <v>33994</v>
      </c>
      <c r="D30" s="169">
        <v>37343</v>
      </c>
      <c r="E30" s="170">
        <v>31399</v>
      </c>
      <c r="F30" s="170">
        <v>31445</v>
      </c>
      <c r="G30" s="170">
        <v>32748</v>
      </c>
      <c r="H30" s="170">
        <v>36559</v>
      </c>
      <c r="I30" s="170">
        <v>31876</v>
      </c>
      <c r="J30" s="170">
        <v>24884</v>
      </c>
      <c r="K30" s="170">
        <v>25582</v>
      </c>
      <c r="L30" s="170">
        <v>25018</v>
      </c>
      <c r="M30" s="171">
        <v>26206</v>
      </c>
      <c r="N30" s="170">
        <f t="shared" si="0"/>
        <v>374008</v>
      </c>
    </row>
    <row r="31" spans="1:14" s="69" customFormat="1">
      <c r="A31" s="68" t="s">
        <v>39</v>
      </c>
      <c r="B31" s="173">
        <v>20277</v>
      </c>
      <c r="C31" s="173">
        <v>19478</v>
      </c>
      <c r="D31" s="169">
        <v>21761</v>
      </c>
      <c r="E31" s="170">
        <v>16545</v>
      </c>
      <c r="F31" s="170">
        <v>18408</v>
      </c>
      <c r="G31" s="170">
        <v>21050</v>
      </c>
      <c r="H31" s="170">
        <v>20758</v>
      </c>
      <c r="I31" s="170">
        <v>20694</v>
      </c>
      <c r="J31" s="170">
        <v>14356</v>
      </c>
      <c r="K31" s="170">
        <v>13608</v>
      </c>
      <c r="L31" s="170">
        <v>14650</v>
      </c>
      <c r="M31" s="171">
        <v>14947</v>
      </c>
      <c r="N31" s="170">
        <f t="shared" si="0"/>
        <v>216532</v>
      </c>
    </row>
    <row r="32" spans="1:14" s="69" customFormat="1">
      <c r="A32" s="68" t="s">
        <v>40</v>
      </c>
      <c r="B32" s="173">
        <v>5017</v>
      </c>
      <c r="C32" s="173">
        <v>4612</v>
      </c>
      <c r="D32" s="169">
        <v>4484</v>
      </c>
      <c r="E32" s="170">
        <v>3679</v>
      </c>
      <c r="F32" s="170">
        <v>4251</v>
      </c>
      <c r="G32" s="170">
        <v>4533</v>
      </c>
      <c r="H32" s="170">
        <v>5423</v>
      </c>
      <c r="I32" s="170">
        <v>4566</v>
      </c>
      <c r="J32" s="170">
        <v>3339</v>
      </c>
      <c r="K32" s="170">
        <v>3434</v>
      </c>
      <c r="L32" s="170">
        <v>3293</v>
      </c>
      <c r="M32" s="171">
        <v>3661</v>
      </c>
      <c r="N32" s="170">
        <f t="shared" si="0"/>
        <v>50292</v>
      </c>
    </row>
    <row r="33" spans="1:14" s="69" customFormat="1">
      <c r="A33" s="68" t="s">
        <v>41</v>
      </c>
      <c r="B33" s="173">
        <v>2730</v>
      </c>
      <c r="C33" s="173">
        <v>2281</v>
      </c>
      <c r="D33" s="169">
        <v>2026</v>
      </c>
      <c r="E33" s="170">
        <v>1764</v>
      </c>
      <c r="F33" s="170">
        <v>2052</v>
      </c>
      <c r="G33" s="170">
        <v>2209</v>
      </c>
      <c r="H33" s="170">
        <v>2472</v>
      </c>
      <c r="I33" s="170">
        <v>2364</v>
      </c>
      <c r="J33" s="170">
        <v>1843</v>
      </c>
      <c r="K33" s="170">
        <v>1720</v>
      </c>
      <c r="L33" s="170">
        <v>1708</v>
      </c>
      <c r="M33" s="171">
        <v>1832</v>
      </c>
      <c r="N33" s="170">
        <f t="shared" si="0"/>
        <v>25001</v>
      </c>
    </row>
    <row r="34" spans="1:14" s="69" customFormat="1">
      <c r="A34" s="68" t="s">
        <v>42</v>
      </c>
      <c r="B34" s="173">
        <v>1133</v>
      </c>
      <c r="C34" s="173">
        <v>1033</v>
      </c>
      <c r="D34" s="169">
        <v>1106</v>
      </c>
      <c r="E34" s="170">
        <v>918</v>
      </c>
      <c r="F34" s="170">
        <v>1109</v>
      </c>
      <c r="G34" s="170">
        <v>1086</v>
      </c>
      <c r="H34" s="170">
        <v>1214</v>
      </c>
      <c r="I34" s="170">
        <v>1339</v>
      </c>
      <c r="J34" s="170">
        <v>815</v>
      </c>
      <c r="K34" s="170">
        <v>770</v>
      </c>
      <c r="L34" s="170">
        <v>672</v>
      </c>
      <c r="M34" s="171">
        <v>903</v>
      </c>
      <c r="N34" s="170">
        <f t="shared" si="0"/>
        <v>12098</v>
      </c>
    </row>
    <row r="35" spans="1:14" s="69" customFormat="1">
      <c r="A35" s="68" t="s">
        <v>43</v>
      </c>
      <c r="B35" s="173">
        <v>1159</v>
      </c>
      <c r="C35" s="173">
        <v>1011</v>
      </c>
      <c r="D35" s="169">
        <v>1037</v>
      </c>
      <c r="E35" s="170">
        <v>903</v>
      </c>
      <c r="F35" s="170">
        <v>1040</v>
      </c>
      <c r="G35" s="170">
        <v>921</v>
      </c>
      <c r="H35" s="170">
        <v>1184</v>
      </c>
      <c r="I35" s="170">
        <v>1184</v>
      </c>
      <c r="J35" s="170">
        <v>796</v>
      </c>
      <c r="K35" s="170">
        <v>785</v>
      </c>
      <c r="L35" s="170">
        <v>640</v>
      </c>
      <c r="M35" s="171">
        <v>824</v>
      </c>
      <c r="N35" s="170">
        <f t="shared" si="0"/>
        <v>11484</v>
      </c>
    </row>
    <row r="36" spans="1:14" s="69" customFormat="1">
      <c r="A36" s="68" t="s">
        <v>44</v>
      </c>
      <c r="B36" s="173">
        <v>4975</v>
      </c>
      <c r="C36" s="173">
        <v>4686</v>
      </c>
      <c r="D36" s="169">
        <v>4559</v>
      </c>
      <c r="E36" s="170">
        <v>3981</v>
      </c>
      <c r="F36" s="170">
        <v>4205</v>
      </c>
      <c r="G36" s="170">
        <v>4447</v>
      </c>
      <c r="H36" s="170">
        <v>5187</v>
      </c>
      <c r="I36" s="170">
        <v>4894</v>
      </c>
      <c r="J36" s="170">
        <v>3429</v>
      </c>
      <c r="K36" s="170">
        <v>3684</v>
      </c>
      <c r="L36" s="170">
        <v>3122</v>
      </c>
      <c r="M36" s="171">
        <v>3582</v>
      </c>
      <c r="N36" s="170">
        <f t="shared" si="0"/>
        <v>50751</v>
      </c>
    </row>
    <row r="37" spans="1:14" s="69" customFormat="1">
      <c r="A37" s="68" t="s">
        <v>45</v>
      </c>
      <c r="B37" s="173">
        <v>7695</v>
      </c>
      <c r="C37" s="173">
        <v>7051</v>
      </c>
      <c r="D37" s="169">
        <v>7083</v>
      </c>
      <c r="E37" s="170">
        <v>6075</v>
      </c>
      <c r="F37" s="170">
        <v>7465</v>
      </c>
      <c r="G37" s="170">
        <v>7295</v>
      </c>
      <c r="H37" s="170">
        <v>8167</v>
      </c>
      <c r="I37" s="170">
        <v>8023</v>
      </c>
      <c r="J37" s="170">
        <v>5135</v>
      </c>
      <c r="K37" s="170">
        <v>5605</v>
      </c>
      <c r="L37" s="170">
        <v>5153</v>
      </c>
      <c r="M37" s="171">
        <v>5745</v>
      </c>
      <c r="N37" s="170">
        <f t="shared" si="0"/>
        <v>80492</v>
      </c>
    </row>
    <row r="38" spans="1:14" s="69" customFormat="1">
      <c r="A38" s="68" t="s">
        <v>46</v>
      </c>
      <c r="B38" s="173">
        <v>2978</v>
      </c>
      <c r="C38" s="173">
        <v>2778</v>
      </c>
      <c r="D38" s="169">
        <v>2861</v>
      </c>
      <c r="E38" s="170">
        <v>2489</v>
      </c>
      <c r="F38" s="170">
        <v>2686</v>
      </c>
      <c r="G38" s="170">
        <v>2724</v>
      </c>
      <c r="H38" s="170">
        <v>3460</v>
      </c>
      <c r="I38" s="170">
        <v>2714</v>
      </c>
      <c r="J38" s="170">
        <v>1951</v>
      </c>
      <c r="K38" s="170">
        <v>1915</v>
      </c>
      <c r="L38" s="170">
        <v>1826</v>
      </c>
      <c r="M38" s="171">
        <v>2085</v>
      </c>
      <c r="N38" s="170">
        <f t="shared" si="0"/>
        <v>30467</v>
      </c>
    </row>
    <row r="39" spans="1:14" s="69" customFormat="1">
      <c r="A39" s="68" t="s">
        <v>47</v>
      </c>
      <c r="B39" s="173">
        <v>1537</v>
      </c>
      <c r="C39" s="173">
        <v>1493</v>
      </c>
      <c r="D39" s="169">
        <v>1524</v>
      </c>
      <c r="E39" s="170">
        <v>1477</v>
      </c>
      <c r="F39" s="170">
        <v>1496</v>
      </c>
      <c r="G39" s="170">
        <v>1413</v>
      </c>
      <c r="H39" s="170">
        <v>1468</v>
      </c>
      <c r="I39" s="170">
        <v>1376</v>
      </c>
      <c r="J39" s="170">
        <v>1027</v>
      </c>
      <c r="K39" s="170">
        <v>1207</v>
      </c>
      <c r="L39" s="170">
        <v>1123</v>
      </c>
      <c r="M39" s="171">
        <v>1271</v>
      </c>
      <c r="N39" s="170">
        <f t="shared" si="0"/>
        <v>16412</v>
      </c>
    </row>
    <row r="40" spans="1:14" s="69" customFormat="1">
      <c r="A40" s="68" t="s">
        <v>48</v>
      </c>
      <c r="B40" s="173">
        <v>2233</v>
      </c>
      <c r="C40" s="173">
        <v>2243</v>
      </c>
      <c r="D40" s="169">
        <v>2397</v>
      </c>
      <c r="E40" s="170">
        <v>1845</v>
      </c>
      <c r="F40" s="170">
        <v>2149</v>
      </c>
      <c r="G40" s="170">
        <v>1913</v>
      </c>
      <c r="H40" s="170">
        <v>2424</v>
      </c>
      <c r="I40" s="170">
        <v>2189</v>
      </c>
      <c r="J40" s="170">
        <v>1702</v>
      </c>
      <c r="K40" s="170">
        <v>1746</v>
      </c>
      <c r="L40" s="170">
        <v>1714</v>
      </c>
      <c r="M40" s="171">
        <v>1823</v>
      </c>
      <c r="N40" s="170">
        <f t="shared" si="0"/>
        <v>24378</v>
      </c>
    </row>
    <row r="41" spans="1:14" s="69" customFormat="1">
      <c r="A41" s="68" t="s">
        <v>49</v>
      </c>
      <c r="B41" s="173">
        <v>2814</v>
      </c>
      <c r="C41" s="173">
        <v>2628</v>
      </c>
      <c r="D41" s="169">
        <v>2535</v>
      </c>
      <c r="E41" s="170">
        <v>2216</v>
      </c>
      <c r="F41" s="170">
        <v>2350</v>
      </c>
      <c r="G41" s="170">
        <v>2497</v>
      </c>
      <c r="H41" s="170">
        <v>2760</v>
      </c>
      <c r="I41" s="170">
        <v>2770</v>
      </c>
      <c r="J41" s="170">
        <v>2261</v>
      </c>
      <c r="K41" s="170">
        <v>2229</v>
      </c>
      <c r="L41" s="170">
        <v>2023</v>
      </c>
      <c r="M41" s="171">
        <v>2564</v>
      </c>
      <c r="N41" s="170">
        <f t="shared" si="0"/>
        <v>29647</v>
      </c>
    </row>
    <row r="42" spans="1:14" s="69" customFormat="1">
      <c r="A42" s="68" t="s">
        <v>50</v>
      </c>
      <c r="B42" s="173">
        <v>1228</v>
      </c>
      <c r="C42" s="173">
        <v>1128</v>
      </c>
      <c r="D42" s="169">
        <v>1297</v>
      </c>
      <c r="E42" s="170">
        <v>1047</v>
      </c>
      <c r="F42" s="170">
        <v>1193</v>
      </c>
      <c r="G42" s="170">
        <v>1005</v>
      </c>
      <c r="H42" s="170">
        <v>1224</v>
      </c>
      <c r="I42" s="170">
        <v>1231</v>
      </c>
      <c r="J42" s="170">
        <v>1012</v>
      </c>
      <c r="K42" s="170">
        <v>836</v>
      </c>
      <c r="L42" s="170">
        <v>847</v>
      </c>
      <c r="M42" s="171">
        <v>932</v>
      </c>
      <c r="N42" s="170">
        <f t="shared" si="0"/>
        <v>12980</v>
      </c>
    </row>
    <row r="43" spans="1:14" s="69" customFormat="1">
      <c r="A43" s="68" t="s">
        <v>51</v>
      </c>
      <c r="B43" s="173">
        <v>17375</v>
      </c>
      <c r="C43" s="173">
        <v>17126</v>
      </c>
      <c r="D43" s="169">
        <v>17944</v>
      </c>
      <c r="E43" s="172">
        <v>15483</v>
      </c>
      <c r="F43" s="170">
        <v>15851</v>
      </c>
      <c r="G43" s="170">
        <v>17370</v>
      </c>
      <c r="H43" s="170">
        <v>19754</v>
      </c>
      <c r="I43" s="170">
        <v>17844</v>
      </c>
      <c r="J43" s="170">
        <v>12242</v>
      </c>
      <c r="K43" s="170">
        <v>13038</v>
      </c>
      <c r="L43" s="170">
        <v>11979</v>
      </c>
      <c r="M43" s="171">
        <v>12849</v>
      </c>
      <c r="N43" s="170">
        <f t="shared" si="0"/>
        <v>188855</v>
      </c>
    </row>
    <row r="44" spans="1:14" s="69" customFormat="1">
      <c r="A44" s="68" t="s">
        <v>52</v>
      </c>
      <c r="B44" s="173">
        <v>2023</v>
      </c>
      <c r="C44" s="173">
        <v>2013</v>
      </c>
      <c r="D44" s="169">
        <v>1949</v>
      </c>
      <c r="E44" s="170">
        <v>1739</v>
      </c>
      <c r="F44" s="170">
        <v>1848</v>
      </c>
      <c r="G44" s="170">
        <v>1852</v>
      </c>
      <c r="H44" s="170">
        <v>2279</v>
      </c>
      <c r="I44" s="170">
        <v>2016</v>
      </c>
      <c r="J44" s="170">
        <v>1413</v>
      </c>
      <c r="K44" s="170">
        <v>1471</v>
      </c>
      <c r="L44" s="170">
        <v>1361</v>
      </c>
      <c r="M44" s="171">
        <v>1438</v>
      </c>
      <c r="N44" s="170">
        <f t="shared" si="0"/>
        <v>21402</v>
      </c>
    </row>
    <row r="45" spans="1:14" s="69" customFormat="1">
      <c r="A45" s="68" t="s">
        <v>53</v>
      </c>
      <c r="B45" s="173">
        <v>2678</v>
      </c>
      <c r="C45" s="173">
        <v>2520</v>
      </c>
      <c r="D45" s="169">
        <v>2506</v>
      </c>
      <c r="E45" s="170">
        <v>2248</v>
      </c>
      <c r="F45" s="170">
        <v>2473</v>
      </c>
      <c r="G45" s="170">
        <v>2595</v>
      </c>
      <c r="H45" s="170">
        <v>3179</v>
      </c>
      <c r="I45" s="170">
        <v>3954</v>
      </c>
      <c r="J45" s="170">
        <v>1965</v>
      </c>
      <c r="K45" s="170">
        <v>1774</v>
      </c>
      <c r="L45" s="170">
        <v>1798</v>
      </c>
      <c r="M45" s="171">
        <v>1887</v>
      </c>
      <c r="N45" s="170">
        <f t="shared" si="0"/>
        <v>29577</v>
      </c>
    </row>
    <row r="46" spans="1:14" s="69" customFormat="1">
      <c r="A46" s="68" t="s">
        <v>54</v>
      </c>
      <c r="B46" s="173">
        <v>4193</v>
      </c>
      <c r="C46" s="173">
        <v>4081</v>
      </c>
      <c r="D46" s="169">
        <v>4047</v>
      </c>
      <c r="E46" s="170">
        <v>3815</v>
      </c>
      <c r="F46" s="170">
        <v>3938</v>
      </c>
      <c r="G46" s="170">
        <v>3983</v>
      </c>
      <c r="H46" s="170">
        <v>4855</v>
      </c>
      <c r="I46" s="170">
        <v>5020</v>
      </c>
      <c r="J46" s="170">
        <v>2858</v>
      </c>
      <c r="K46" s="170">
        <v>3041</v>
      </c>
      <c r="L46" s="170">
        <v>2656</v>
      </c>
      <c r="M46" s="171">
        <v>2905</v>
      </c>
      <c r="N46" s="170">
        <f t="shared" si="0"/>
        <v>45392</v>
      </c>
    </row>
    <row r="47" spans="1:14" s="69" customFormat="1">
      <c r="A47" s="68" t="s">
        <v>55</v>
      </c>
      <c r="B47" s="173">
        <v>2505</v>
      </c>
      <c r="C47" s="173">
        <v>2353</v>
      </c>
      <c r="D47" s="169">
        <v>2473</v>
      </c>
      <c r="E47" s="170">
        <v>2189</v>
      </c>
      <c r="F47" s="170">
        <v>2114</v>
      </c>
      <c r="G47" s="170">
        <v>2192</v>
      </c>
      <c r="H47" s="170">
        <v>3101</v>
      </c>
      <c r="I47" s="170">
        <v>3029</v>
      </c>
      <c r="J47" s="170">
        <v>1798</v>
      </c>
      <c r="K47" s="170">
        <v>1643</v>
      </c>
      <c r="L47" s="170">
        <v>1634</v>
      </c>
      <c r="M47" s="171">
        <v>1620</v>
      </c>
      <c r="N47" s="170">
        <f t="shared" si="0"/>
        <v>26651</v>
      </c>
    </row>
    <row r="48" spans="1:14" s="69" customFormat="1">
      <c r="A48" s="68" t="s">
        <v>56</v>
      </c>
      <c r="B48" s="173">
        <v>1740</v>
      </c>
      <c r="C48" s="173">
        <v>1759</v>
      </c>
      <c r="D48" s="169">
        <v>1773</v>
      </c>
      <c r="E48" s="170">
        <v>1612</v>
      </c>
      <c r="F48" s="170">
        <v>1965</v>
      </c>
      <c r="G48" s="170">
        <v>1857</v>
      </c>
      <c r="H48" s="170">
        <v>1929</v>
      </c>
      <c r="I48" s="170">
        <v>2359</v>
      </c>
      <c r="J48" s="170">
        <v>1514</v>
      </c>
      <c r="K48" s="170">
        <v>1458</v>
      </c>
      <c r="L48" s="170">
        <v>1305</v>
      </c>
      <c r="M48" s="171">
        <v>1362</v>
      </c>
      <c r="N48" s="170">
        <f t="shared" si="0"/>
        <v>20633</v>
      </c>
    </row>
    <row r="49" spans="1:14" s="69" customFormat="1">
      <c r="A49" s="68" t="s">
        <v>57</v>
      </c>
      <c r="B49" s="173">
        <v>2651</v>
      </c>
      <c r="C49" s="173">
        <v>2465</v>
      </c>
      <c r="D49" s="169">
        <v>2826</v>
      </c>
      <c r="E49" s="170">
        <v>2583</v>
      </c>
      <c r="F49" s="170">
        <v>2546</v>
      </c>
      <c r="G49" s="170">
        <v>2683</v>
      </c>
      <c r="H49" s="170">
        <v>3127</v>
      </c>
      <c r="I49" s="170">
        <v>3064</v>
      </c>
      <c r="J49" s="170">
        <v>2136</v>
      </c>
      <c r="K49" s="170">
        <v>1937</v>
      </c>
      <c r="L49" s="170">
        <v>1791</v>
      </c>
      <c r="M49" s="171">
        <v>1863</v>
      </c>
      <c r="N49" s="170">
        <f t="shared" si="0"/>
        <v>29672</v>
      </c>
    </row>
    <row r="50" spans="1:14" s="69" customFormat="1">
      <c r="A50" s="68" t="s">
        <v>58</v>
      </c>
      <c r="B50" s="173">
        <v>4732</v>
      </c>
      <c r="C50" s="173">
        <v>4423</v>
      </c>
      <c r="D50" s="169">
        <v>4567</v>
      </c>
      <c r="E50" s="170">
        <v>3989</v>
      </c>
      <c r="F50" s="170">
        <v>4143</v>
      </c>
      <c r="G50" s="170">
        <v>4156</v>
      </c>
      <c r="H50" s="170">
        <v>4818</v>
      </c>
      <c r="I50" s="170">
        <v>5070</v>
      </c>
      <c r="J50" s="170">
        <v>4017</v>
      </c>
      <c r="K50" s="170">
        <v>4412</v>
      </c>
      <c r="L50" s="170">
        <v>4237</v>
      </c>
      <c r="M50" s="171">
        <v>3877</v>
      </c>
      <c r="N50" s="170">
        <f t="shared" si="0"/>
        <v>52441</v>
      </c>
    </row>
    <row r="51" spans="1:14">
      <c r="A51" s="62" t="s">
        <v>5</v>
      </c>
      <c r="B51" s="172">
        <f t="shared" ref="B51:M51" si="1">SUM(B4:B50)</f>
        <v>414204</v>
      </c>
      <c r="C51" s="172">
        <f t="shared" si="1"/>
        <v>384593</v>
      </c>
      <c r="D51" s="172">
        <f t="shared" si="1"/>
        <v>399735</v>
      </c>
      <c r="E51" s="172">
        <f t="shared" si="1"/>
        <v>347294</v>
      </c>
      <c r="F51" s="172">
        <f t="shared" si="1"/>
        <v>370665</v>
      </c>
      <c r="G51" s="172">
        <f t="shared" si="1"/>
        <v>388480</v>
      </c>
      <c r="H51" s="172">
        <f t="shared" si="1"/>
        <v>442395</v>
      </c>
      <c r="I51" s="172">
        <f t="shared" si="1"/>
        <v>411916</v>
      </c>
      <c r="J51" s="172">
        <f t="shared" si="1"/>
        <v>295883</v>
      </c>
      <c r="K51" s="172">
        <f t="shared" si="1"/>
        <v>305301</v>
      </c>
      <c r="L51" s="172">
        <f t="shared" si="1"/>
        <v>292505</v>
      </c>
      <c r="M51" s="172">
        <f t="shared" si="1"/>
        <v>312319</v>
      </c>
      <c r="N51" s="170">
        <f t="shared" ref="N51" si="2">SUM(B51:M51)</f>
        <v>4365290</v>
      </c>
    </row>
    <row r="52" spans="1:14">
      <c r="A52" s="62" t="s">
        <v>59</v>
      </c>
      <c r="B52" s="172">
        <v>0</v>
      </c>
      <c r="C52" s="172">
        <v>0</v>
      </c>
      <c r="D52" s="172">
        <v>0</v>
      </c>
      <c r="E52" s="172">
        <v>0</v>
      </c>
      <c r="F52" s="172">
        <v>0</v>
      </c>
      <c r="G52" s="172">
        <v>0</v>
      </c>
      <c r="H52" s="172">
        <v>0</v>
      </c>
      <c r="I52" s="172">
        <v>0</v>
      </c>
      <c r="J52" s="173">
        <v>0</v>
      </c>
      <c r="K52" s="173">
        <v>0</v>
      </c>
      <c r="L52" s="173">
        <v>0</v>
      </c>
      <c r="M52" s="173">
        <v>0</v>
      </c>
      <c r="N52" s="174">
        <f t="shared" ref="N52" si="3">SUM(B52:M52)</f>
        <v>0</v>
      </c>
    </row>
    <row r="53" spans="1:14">
      <c r="A53" s="62" t="s">
        <v>2</v>
      </c>
      <c r="B53" s="175">
        <f t="shared" ref="B53:N53" si="4">B51+B52</f>
        <v>414204</v>
      </c>
      <c r="C53" s="175">
        <f t="shared" si="4"/>
        <v>384593</v>
      </c>
      <c r="D53" s="175">
        <f t="shared" si="4"/>
        <v>399735</v>
      </c>
      <c r="E53" s="175">
        <f t="shared" si="4"/>
        <v>347294</v>
      </c>
      <c r="F53" s="175">
        <f t="shared" si="4"/>
        <v>370665</v>
      </c>
      <c r="G53" s="175">
        <f t="shared" si="4"/>
        <v>388480</v>
      </c>
      <c r="H53" s="175">
        <f t="shared" si="4"/>
        <v>442395</v>
      </c>
      <c r="I53" s="175">
        <f t="shared" si="4"/>
        <v>411916</v>
      </c>
      <c r="J53" s="175">
        <f t="shared" si="4"/>
        <v>295883</v>
      </c>
      <c r="K53" s="175">
        <f t="shared" si="4"/>
        <v>305301</v>
      </c>
      <c r="L53" s="175">
        <f t="shared" si="4"/>
        <v>292505</v>
      </c>
      <c r="M53" s="172">
        <f t="shared" si="4"/>
        <v>312319</v>
      </c>
      <c r="N53" s="172">
        <f t="shared" si="4"/>
        <v>4365290</v>
      </c>
    </row>
  </sheetData>
  <mergeCells count="15">
    <mergeCell ref="N2:N3"/>
    <mergeCell ref="A2:A3"/>
    <mergeCell ref="A1:N1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honeticPr fontId="4"/>
  <printOptions horizontalCentered="1"/>
  <pageMargins left="0" right="0" top="0.74803149606299213" bottom="0.74803149606299213" header="0.31496062992125984" footer="0.31496062992125984"/>
  <pageSetup paperSize="9" scale="95" orientation="portrait" r:id="rId1"/>
  <ignoredErrors>
    <ignoredError sqref="B51:M5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Normal="100" workbookViewId="0">
      <selection sqref="A1:G1"/>
    </sheetView>
  </sheetViews>
  <sheetFormatPr defaultRowHeight="13.5"/>
  <cols>
    <col min="1" max="1" width="7.625" style="95" customWidth="1"/>
    <col min="2" max="2" width="13.125" style="95" bestFit="1" customWidth="1"/>
    <col min="3" max="3" width="13.125" style="95" customWidth="1"/>
    <col min="4" max="4" width="13.125" style="95" bestFit="1" customWidth="1"/>
    <col min="5" max="5" width="13.125" style="95" customWidth="1"/>
    <col min="6" max="6" width="14" style="111" customWidth="1"/>
    <col min="7" max="7" width="13.125" style="95" customWidth="1"/>
    <col min="8" max="8" width="8" style="95" customWidth="1"/>
    <col min="9" max="9" width="12.875" style="95" customWidth="1"/>
    <col min="10" max="10" width="13.125" style="95" bestFit="1" customWidth="1"/>
    <col min="11" max="11" width="8" style="95" bestFit="1" customWidth="1"/>
    <col min="12" max="16384" width="9" style="95"/>
  </cols>
  <sheetData>
    <row r="1" spans="1:9" ht="21" customHeight="1">
      <c r="A1" s="226" t="s">
        <v>147</v>
      </c>
      <c r="B1" s="226"/>
      <c r="C1" s="226"/>
      <c r="D1" s="226"/>
      <c r="E1" s="226"/>
      <c r="F1" s="226"/>
      <c r="G1" s="226"/>
      <c r="H1" s="79"/>
      <c r="I1" s="82"/>
    </row>
    <row r="2" spans="1:9">
      <c r="A2" s="225" t="s">
        <v>60</v>
      </c>
      <c r="B2" s="204" t="s">
        <v>172</v>
      </c>
      <c r="C2" s="204"/>
      <c r="D2" s="204" t="s">
        <v>208</v>
      </c>
      <c r="E2" s="204"/>
      <c r="F2" s="204" t="s">
        <v>315</v>
      </c>
      <c r="G2" s="204"/>
    </row>
    <row r="3" spans="1:9">
      <c r="A3" s="225"/>
      <c r="B3" s="81" t="s">
        <v>61</v>
      </c>
      <c r="C3" s="81" t="s">
        <v>62</v>
      </c>
      <c r="D3" s="81" t="s">
        <v>61</v>
      </c>
      <c r="E3" s="81" t="s">
        <v>62</v>
      </c>
      <c r="F3" s="108" t="s">
        <v>61</v>
      </c>
      <c r="G3" s="81" t="s">
        <v>62</v>
      </c>
    </row>
    <row r="4" spans="1:9">
      <c r="A4" s="96" t="s">
        <v>12</v>
      </c>
      <c r="B4" s="97">
        <v>107166</v>
      </c>
      <c r="C4" s="98">
        <v>1.0845553632692717</v>
      </c>
      <c r="D4" s="109">
        <v>111793</v>
      </c>
      <c r="E4" s="99">
        <v>1.0431760073157532</v>
      </c>
      <c r="F4" s="109">
        <v>119613</v>
      </c>
      <c r="G4" s="99">
        <v>1.0699507124775254</v>
      </c>
    </row>
    <row r="5" spans="1:9">
      <c r="A5" s="96" t="s">
        <v>13</v>
      </c>
      <c r="B5" s="97">
        <v>15396</v>
      </c>
      <c r="C5" s="98">
        <v>1.0330112721417068</v>
      </c>
      <c r="D5" s="109">
        <v>16565</v>
      </c>
      <c r="E5" s="99">
        <v>1.0759288126786177</v>
      </c>
      <c r="F5" s="109">
        <v>17318</v>
      </c>
      <c r="G5" s="99">
        <v>1.045457289465741</v>
      </c>
    </row>
    <row r="6" spans="1:9">
      <c r="A6" s="96" t="s">
        <v>14</v>
      </c>
      <c r="B6" s="97">
        <v>16615</v>
      </c>
      <c r="C6" s="98">
        <v>1.0962655054103985</v>
      </c>
      <c r="D6" s="109">
        <v>17700</v>
      </c>
      <c r="E6" s="99">
        <v>1.0653024375564248</v>
      </c>
      <c r="F6" s="109">
        <v>19305</v>
      </c>
      <c r="G6" s="99">
        <v>1.090677966101695</v>
      </c>
    </row>
    <row r="7" spans="1:9">
      <c r="A7" s="96" t="s">
        <v>15</v>
      </c>
      <c r="B7" s="97">
        <v>48853</v>
      </c>
      <c r="C7" s="98">
        <v>1.067078764579966</v>
      </c>
      <c r="D7" s="109">
        <v>51278</v>
      </c>
      <c r="E7" s="99">
        <v>1.049638712054531</v>
      </c>
      <c r="F7" s="109">
        <v>52670</v>
      </c>
      <c r="G7" s="99">
        <v>1.0271461445454191</v>
      </c>
    </row>
    <row r="8" spans="1:9">
      <c r="A8" s="96" t="s">
        <v>16</v>
      </c>
      <c r="B8" s="97">
        <v>11616</v>
      </c>
      <c r="C8" s="98">
        <v>1.0242483026188167</v>
      </c>
      <c r="D8" s="109">
        <v>12235</v>
      </c>
      <c r="E8" s="99">
        <v>1.0532885674931129</v>
      </c>
      <c r="F8" s="109">
        <v>13020</v>
      </c>
      <c r="G8" s="99">
        <v>1.0641601961585616</v>
      </c>
    </row>
    <row r="9" spans="1:9">
      <c r="A9" s="96" t="s">
        <v>17</v>
      </c>
      <c r="B9" s="97">
        <v>17804</v>
      </c>
      <c r="C9" s="98">
        <v>1.0180695333943275</v>
      </c>
      <c r="D9" s="109">
        <v>19066</v>
      </c>
      <c r="E9" s="99">
        <v>1.070882947652213</v>
      </c>
      <c r="F9" s="109">
        <v>19616</v>
      </c>
      <c r="G9" s="99">
        <v>1.028847162488199</v>
      </c>
    </row>
    <row r="10" spans="1:9">
      <c r="A10" s="96" t="s">
        <v>18</v>
      </c>
      <c r="B10" s="97">
        <v>33870</v>
      </c>
      <c r="C10" s="98">
        <v>0.98453578280332543</v>
      </c>
      <c r="D10" s="109">
        <v>34447</v>
      </c>
      <c r="E10" s="99">
        <v>1.0170357248302333</v>
      </c>
      <c r="F10" s="109">
        <v>34314</v>
      </c>
      <c r="G10" s="99">
        <v>0.99613899613899615</v>
      </c>
    </row>
    <row r="11" spans="1:9">
      <c r="A11" s="96" t="s">
        <v>19</v>
      </c>
      <c r="B11" s="97">
        <v>73160</v>
      </c>
      <c r="C11" s="98">
        <v>1.0373626373626375</v>
      </c>
      <c r="D11" s="109">
        <v>77385</v>
      </c>
      <c r="E11" s="99">
        <v>1.0577501366867141</v>
      </c>
      <c r="F11" s="109">
        <v>78271</v>
      </c>
      <c r="G11" s="99">
        <v>1.0114492472701428</v>
      </c>
    </row>
    <row r="12" spans="1:9">
      <c r="A12" s="96" t="s">
        <v>20</v>
      </c>
      <c r="B12" s="97">
        <v>46018</v>
      </c>
      <c r="C12" s="98">
        <v>1.0216006216006217</v>
      </c>
      <c r="D12" s="109">
        <v>48083</v>
      </c>
      <c r="E12" s="99">
        <v>1.0448737450562824</v>
      </c>
      <c r="F12" s="109">
        <v>49042</v>
      </c>
      <c r="G12" s="99">
        <v>1.0199446789925752</v>
      </c>
    </row>
    <row r="13" spans="1:9">
      <c r="A13" s="96" t="s">
        <v>21</v>
      </c>
      <c r="B13" s="97">
        <v>45639</v>
      </c>
      <c r="C13" s="98">
        <v>1.0119960973879107</v>
      </c>
      <c r="D13" s="109">
        <v>48038</v>
      </c>
      <c r="E13" s="99">
        <v>1.0525646924779246</v>
      </c>
      <c r="F13" s="109">
        <v>49251</v>
      </c>
      <c r="G13" s="99">
        <v>1.0252508430825595</v>
      </c>
    </row>
    <row r="14" spans="1:9">
      <c r="A14" s="96" t="s">
        <v>22</v>
      </c>
      <c r="B14" s="97">
        <v>239199</v>
      </c>
      <c r="C14" s="98">
        <v>1.053405968151071</v>
      </c>
      <c r="D14" s="110">
        <v>247764</v>
      </c>
      <c r="E14" s="99">
        <v>1.0358070058821316</v>
      </c>
      <c r="F14" s="110">
        <v>256980</v>
      </c>
      <c r="G14" s="99">
        <v>1.0371966871700489</v>
      </c>
    </row>
    <row r="15" spans="1:9">
      <c r="A15" s="96" t="s">
        <v>23</v>
      </c>
      <c r="B15" s="97">
        <v>225923</v>
      </c>
      <c r="C15" s="98">
        <v>1.0521014273406757</v>
      </c>
      <c r="D15" s="110">
        <v>234532</v>
      </c>
      <c r="E15" s="99">
        <v>1.0381059033387481</v>
      </c>
      <c r="F15" s="110">
        <v>242396</v>
      </c>
      <c r="G15" s="99">
        <v>1.0335306056316409</v>
      </c>
    </row>
    <row r="16" spans="1:9">
      <c r="A16" s="96" t="s">
        <v>24</v>
      </c>
      <c r="B16" s="97">
        <v>706090</v>
      </c>
      <c r="C16" s="98">
        <v>1.0648623622151743</v>
      </c>
      <c r="D16" s="110">
        <v>736196</v>
      </c>
      <c r="E16" s="99">
        <v>1.0426376240989108</v>
      </c>
      <c r="F16" s="110">
        <v>764687</v>
      </c>
      <c r="G16" s="99">
        <v>1.0387002917701265</v>
      </c>
    </row>
    <row r="17" spans="1:7">
      <c r="A17" s="96" t="s">
        <v>25</v>
      </c>
      <c r="B17" s="97">
        <v>389500</v>
      </c>
      <c r="C17" s="98">
        <v>1.0522164080924761</v>
      </c>
      <c r="D17" s="110">
        <v>401902</v>
      </c>
      <c r="E17" s="99">
        <v>1.0318408215661103</v>
      </c>
      <c r="F17" s="110">
        <v>415424</v>
      </c>
      <c r="G17" s="99">
        <v>1.0336450179396968</v>
      </c>
    </row>
    <row r="18" spans="1:7">
      <c r="A18" s="96" t="s">
        <v>26</v>
      </c>
      <c r="B18" s="97">
        <v>42387</v>
      </c>
      <c r="C18" s="98">
        <v>1.0484305820079647</v>
      </c>
      <c r="D18" s="109">
        <v>44473</v>
      </c>
      <c r="E18" s="99">
        <v>1.0492132021610399</v>
      </c>
      <c r="F18" s="109">
        <v>45383</v>
      </c>
      <c r="G18" s="99">
        <v>1.0204618532592808</v>
      </c>
    </row>
    <row r="19" spans="1:7">
      <c r="A19" s="96" t="s">
        <v>27</v>
      </c>
      <c r="B19" s="97">
        <v>25714</v>
      </c>
      <c r="C19" s="98">
        <v>1.0917505201035962</v>
      </c>
      <c r="D19" s="109">
        <v>25883</v>
      </c>
      <c r="E19" s="99">
        <v>1.006572295247725</v>
      </c>
      <c r="F19" s="109">
        <v>26774</v>
      </c>
      <c r="G19" s="99">
        <v>1.034424139396515</v>
      </c>
    </row>
    <row r="20" spans="1:7">
      <c r="A20" s="96" t="s">
        <v>28</v>
      </c>
      <c r="B20" s="97">
        <v>31156</v>
      </c>
      <c r="C20" s="98">
        <v>1.0758287292817679</v>
      </c>
      <c r="D20" s="109">
        <v>32284</v>
      </c>
      <c r="E20" s="99">
        <v>1.0362049043522916</v>
      </c>
      <c r="F20" s="109">
        <v>34248</v>
      </c>
      <c r="G20" s="99">
        <v>1.0608350885887747</v>
      </c>
    </row>
    <row r="21" spans="1:7">
      <c r="A21" s="96" t="s">
        <v>29</v>
      </c>
      <c r="B21" s="97">
        <v>19516</v>
      </c>
      <c r="C21" s="98">
        <v>1.0977612779840251</v>
      </c>
      <c r="D21" s="109">
        <v>20588</v>
      </c>
      <c r="E21" s="99">
        <v>1.0549292887886863</v>
      </c>
      <c r="F21" s="109">
        <v>20830</v>
      </c>
      <c r="G21" s="99">
        <v>1.0117544200505149</v>
      </c>
    </row>
    <row r="22" spans="1:7">
      <c r="A22" s="96" t="s">
        <v>30</v>
      </c>
      <c r="B22" s="97">
        <v>21403</v>
      </c>
      <c r="C22" s="98">
        <v>1.0636616638505119</v>
      </c>
      <c r="D22" s="109">
        <v>22022</v>
      </c>
      <c r="E22" s="99">
        <v>1.0289211792739335</v>
      </c>
      <c r="F22" s="109">
        <v>22763</v>
      </c>
      <c r="G22" s="99">
        <v>1.0336481700118063</v>
      </c>
    </row>
    <row r="23" spans="1:7">
      <c r="A23" s="96" t="s">
        <v>31</v>
      </c>
      <c r="B23" s="97">
        <v>48847</v>
      </c>
      <c r="C23" s="98">
        <v>1.0764704586023757</v>
      </c>
      <c r="D23" s="109">
        <v>51297</v>
      </c>
      <c r="E23" s="99">
        <v>1.0501566114602738</v>
      </c>
      <c r="F23" s="109">
        <v>52797</v>
      </c>
      <c r="G23" s="99">
        <v>1.0292414761097139</v>
      </c>
    </row>
    <row r="24" spans="1:7">
      <c r="A24" s="96" t="s">
        <v>32</v>
      </c>
      <c r="B24" s="97">
        <v>55941</v>
      </c>
      <c r="C24" s="98">
        <v>1.0611366136803368</v>
      </c>
      <c r="D24" s="109">
        <v>58821</v>
      </c>
      <c r="E24" s="99">
        <v>1.0514828122486191</v>
      </c>
      <c r="F24" s="109">
        <v>60812</v>
      </c>
      <c r="G24" s="99">
        <v>1.0338484554835858</v>
      </c>
    </row>
    <row r="25" spans="1:7">
      <c r="A25" s="96" t="s">
        <v>33</v>
      </c>
      <c r="B25" s="97">
        <v>104262</v>
      </c>
      <c r="C25" s="98">
        <v>1.0743675614405688</v>
      </c>
      <c r="D25" s="109">
        <v>107098</v>
      </c>
      <c r="E25" s="99">
        <v>1.0272007059139476</v>
      </c>
      <c r="F25" s="109">
        <v>110853</v>
      </c>
      <c r="G25" s="99">
        <v>1.0350613456833928</v>
      </c>
    </row>
    <row r="26" spans="1:7">
      <c r="A26" s="96" t="s">
        <v>34</v>
      </c>
      <c r="B26" s="97">
        <v>263812</v>
      </c>
      <c r="C26" s="98">
        <v>1.0505081074193241</v>
      </c>
      <c r="D26" s="110">
        <v>280253</v>
      </c>
      <c r="E26" s="99">
        <v>1.0623208951829333</v>
      </c>
      <c r="F26" s="110">
        <v>295374</v>
      </c>
      <c r="G26" s="99">
        <v>1.0539548193953321</v>
      </c>
    </row>
    <row r="27" spans="1:7">
      <c r="A27" s="96" t="s">
        <v>35</v>
      </c>
      <c r="B27" s="97">
        <v>49352</v>
      </c>
      <c r="C27" s="98">
        <v>1.0552514539856312</v>
      </c>
      <c r="D27" s="110">
        <v>52110</v>
      </c>
      <c r="E27" s="99">
        <v>1.055884260009726</v>
      </c>
      <c r="F27" s="110">
        <v>53945</v>
      </c>
      <c r="G27" s="99">
        <v>1.035213970447131</v>
      </c>
    </row>
    <row r="28" spans="1:7">
      <c r="A28" s="96" t="s">
        <v>36</v>
      </c>
      <c r="B28" s="97">
        <v>46476</v>
      </c>
      <c r="C28" s="98">
        <v>1.0418058326421735</v>
      </c>
      <c r="D28" s="110">
        <v>50915</v>
      </c>
      <c r="E28" s="99">
        <v>1.0955116619330407</v>
      </c>
      <c r="F28" s="110">
        <v>53728</v>
      </c>
      <c r="G28" s="99">
        <v>1.055248944318963</v>
      </c>
    </row>
    <row r="29" spans="1:7">
      <c r="A29" s="96" t="s">
        <v>37</v>
      </c>
      <c r="B29" s="97">
        <v>95624</v>
      </c>
      <c r="C29" s="98">
        <v>1.0602623379791327</v>
      </c>
      <c r="D29" s="110">
        <v>100923</v>
      </c>
      <c r="E29" s="99">
        <v>1.0554149585878023</v>
      </c>
      <c r="F29" s="110">
        <v>106711</v>
      </c>
      <c r="G29" s="99">
        <v>1.0573506534684858</v>
      </c>
    </row>
    <row r="30" spans="1:7">
      <c r="A30" s="96" t="s">
        <v>38</v>
      </c>
      <c r="B30" s="97">
        <v>328328</v>
      </c>
      <c r="C30" s="98">
        <v>1.0669561035213373</v>
      </c>
      <c r="D30" s="110">
        <v>350118</v>
      </c>
      <c r="E30" s="99">
        <v>1.0663665602689993</v>
      </c>
      <c r="F30" s="110">
        <v>374008</v>
      </c>
      <c r="G30" s="99">
        <v>1.0682341382048337</v>
      </c>
    </row>
    <row r="31" spans="1:7">
      <c r="A31" s="96" t="s">
        <v>39</v>
      </c>
      <c r="B31" s="97">
        <v>192964</v>
      </c>
      <c r="C31" s="98">
        <v>1.0450483628131668</v>
      </c>
      <c r="D31" s="110">
        <v>204881</v>
      </c>
      <c r="E31" s="99">
        <v>1.0617576335482266</v>
      </c>
      <c r="F31" s="110">
        <v>216532</v>
      </c>
      <c r="G31" s="99">
        <v>1.0568671570326189</v>
      </c>
    </row>
    <row r="32" spans="1:7">
      <c r="A32" s="96" t="s">
        <v>40</v>
      </c>
      <c r="B32" s="97">
        <v>45988</v>
      </c>
      <c r="C32" s="98">
        <v>1.0440902692639513</v>
      </c>
      <c r="D32" s="110">
        <v>48010</v>
      </c>
      <c r="E32" s="99">
        <v>1.0439679916499955</v>
      </c>
      <c r="F32" s="110">
        <v>50292</v>
      </c>
      <c r="G32" s="99">
        <v>1.0475317642157884</v>
      </c>
    </row>
    <row r="33" spans="1:7">
      <c r="A33" s="96" t="s">
        <v>41</v>
      </c>
      <c r="B33" s="97">
        <v>22024</v>
      </c>
      <c r="C33" s="98">
        <v>1.050963924413056</v>
      </c>
      <c r="D33" s="110">
        <v>23731</v>
      </c>
      <c r="E33" s="99">
        <v>1.07750635670178</v>
      </c>
      <c r="F33" s="110">
        <v>25001</v>
      </c>
      <c r="G33" s="99">
        <v>1.053516497408453</v>
      </c>
    </row>
    <row r="34" spans="1:7">
      <c r="A34" s="96" t="s">
        <v>42</v>
      </c>
      <c r="B34" s="97">
        <v>10322</v>
      </c>
      <c r="C34" s="98">
        <v>0.99748743718592969</v>
      </c>
      <c r="D34" s="110">
        <v>11689</v>
      </c>
      <c r="E34" s="99">
        <v>1.1324355745010657</v>
      </c>
      <c r="F34" s="110">
        <v>12098</v>
      </c>
      <c r="G34" s="99">
        <v>1.0349901616904782</v>
      </c>
    </row>
    <row r="35" spans="1:7">
      <c r="A35" s="96" t="s">
        <v>43</v>
      </c>
      <c r="B35" s="97">
        <v>10316</v>
      </c>
      <c r="C35" s="98">
        <v>1.0545900633817216</v>
      </c>
      <c r="D35" s="110">
        <v>11119</v>
      </c>
      <c r="E35" s="99">
        <v>1.0778402481582008</v>
      </c>
      <c r="F35" s="110">
        <v>11484</v>
      </c>
      <c r="G35" s="99">
        <v>1.032826693047936</v>
      </c>
    </row>
    <row r="36" spans="1:7">
      <c r="A36" s="96" t="s">
        <v>44</v>
      </c>
      <c r="B36" s="97">
        <v>44851</v>
      </c>
      <c r="C36" s="98">
        <v>1.0695361869560034</v>
      </c>
      <c r="D36" s="110">
        <v>47412</v>
      </c>
      <c r="E36" s="99">
        <v>1.0571001761387706</v>
      </c>
      <c r="F36" s="110">
        <v>50751</v>
      </c>
      <c r="G36" s="99">
        <v>1.0704252088078967</v>
      </c>
    </row>
    <row r="37" spans="1:7">
      <c r="A37" s="96" t="s">
        <v>45</v>
      </c>
      <c r="B37" s="97">
        <v>70103</v>
      </c>
      <c r="C37" s="98">
        <v>1.0635525078132111</v>
      </c>
      <c r="D37" s="110">
        <v>76197</v>
      </c>
      <c r="E37" s="99">
        <v>1.0869292327004549</v>
      </c>
      <c r="F37" s="110">
        <v>80492</v>
      </c>
      <c r="G37" s="99">
        <v>1.056367048571466</v>
      </c>
    </row>
    <row r="38" spans="1:7">
      <c r="A38" s="96" t="s">
        <v>46</v>
      </c>
      <c r="B38" s="97">
        <v>26434</v>
      </c>
      <c r="C38" s="98">
        <v>1.0198302469135803</v>
      </c>
      <c r="D38" s="110">
        <v>29165</v>
      </c>
      <c r="E38" s="99">
        <v>1.1033139138987667</v>
      </c>
      <c r="F38" s="110">
        <v>30467</v>
      </c>
      <c r="G38" s="99">
        <v>1.0446425510029145</v>
      </c>
    </row>
    <row r="39" spans="1:7">
      <c r="A39" s="96" t="s">
        <v>47</v>
      </c>
      <c r="B39" s="97">
        <v>14583</v>
      </c>
      <c r="C39" s="98">
        <v>1.1057779799818017</v>
      </c>
      <c r="D39" s="110">
        <v>15560</v>
      </c>
      <c r="E39" s="99">
        <v>1.0669958170472469</v>
      </c>
      <c r="F39" s="110">
        <v>16412</v>
      </c>
      <c r="G39" s="99">
        <v>1.0547557840616966</v>
      </c>
    </row>
    <row r="40" spans="1:7">
      <c r="A40" s="96" t="s">
        <v>48</v>
      </c>
      <c r="B40" s="97">
        <v>20804</v>
      </c>
      <c r="C40" s="98">
        <v>1.0577587960138295</v>
      </c>
      <c r="D40" s="110">
        <v>23423</v>
      </c>
      <c r="E40" s="99">
        <v>1.1258892520669102</v>
      </c>
      <c r="F40" s="110">
        <v>24378</v>
      </c>
      <c r="G40" s="99">
        <v>1.0407718908764889</v>
      </c>
    </row>
    <row r="41" spans="1:7">
      <c r="A41" s="96" t="s">
        <v>49</v>
      </c>
      <c r="B41" s="97">
        <v>24225</v>
      </c>
      <c r="C41" s="98">
        <v>1.055095818815331</v>
      </c>
      <c r="D41" s="110">
        <v>26454</v>
      </c>
      <c r="E41" s="99">
        <v>1.0920123839009288</v>
      </c>
      <c r="F41" s="110">
        <v>29647</v>
      </c>
      <c r="G41" s="99">
        <v>1.1207000831632268</v>
      </c>
    </row>
    <row r="42" spans="1:7">
      <c r="A42" s="96" t="s">
        <v>50</v>
      </c>
      <c r="B42" s="97">
        <v>11137</v>
      </c>
      <c r="C42" s="98">
        <v>1.0422047538835859</v>
      </c>
      <c r="D42" s="110">
        <v>12515</v>
      </c>
      <c r="E42" s="99">
        <v>1.1237317051270539</v>
      </c>
      <c r="F42" s="110">
        <v>12980</v>
      </c>
      <c r="G42" s="99">
        <v>1.0371554135037955</v>
      </c>
    </row>
    <row r="43" spans="1:7">
      <c r="A43" s="96" t="s">
        <v>51</v>
      </c>
      <c r="B43" s="97">
        <v>157136</v>
      </c>
      <c r="C43" s="98">
        <v>1.0485799701046339</v>
      </c>
      <c r="D43" s="110">
        <v>179970</v>
      </c>
      <c r="E43" s="99">
        <v>1.1453136136849609</v>
      </c>
      <c r="F43" s="110">
        <v>188855</v>
      </c>
      <c r="G43" s="99">
        <v>1.0493693393343335</v>
      </c>
    </row>
    <row r="44" spans="1:7">
      <c r="A44" s="96" t="s">
        <v>52</v>
      </c>
      <c r="B44" s="97">
        <v>17766</v>
      </c>
      <c r="C44" s="98">
        <v>1.0715319662243667</v>
      </c>
      <c r="D44" s="110">
        <v>20673</v>
      </c>
      <c r="E44" s="99">
        <v>1.1636271529888551</v>
      </c>
      <c r="F44" s="110">
        <v>21402</v>
      </c>
      <c r="G44" s="99">
        <v>1.0352633870265564</v>
      </c>
    </row>
    <row r="45" spans="1:7">
      <c r="A45" s="96" t="s">
        <v>53</v>
      </c>
      <c r="B45" s="97">
        <v>26199</v>
      </c>
      <c r="C45" s="98">
        <v>1.0154257586915236</v>
      </c>
      <c r="D45" s="110">
        <v>29127</v>
      </c>
      <c r="E45" s="99">
        <v>1.111759990839345</v>
      </c>
      <c r="F45" s="110">
        <v>29577</v>
      </c>
      <c r="G45" s="99">
        <v>1.0154495828612629</v>
      </c>
    </row>
    <row r="46" spans="1:7">
      <c r="A46" s="96" t="s">
        <v>54</v>
      </c>
      <c r="B46" s="97">
        <v>42071</v>
      </c>
      <c r="C46" s="98">
        <v>1.1979214123006834</v>
      </c>
      <c r="D46" s="110">
        <v>45284</v>
      </c>
      <c r="E46" s="99">
        <v>1.0763708968172851</v>
      </c>
      <c r="F46" s="110">
        <v>45392</v>
      </c>
      <c r="G46" s="99">
        <v>1.0023849483261196</v>
      </c>
    </row>
    <row r="47" spans="1:7">
      <c r="A47" s="96" t="s">
        <v>55</v>
      </c>
      <c r="B47" s="97">
        <v>22193</v>
      </c>
      <c r="C47" s="98">
        <v>1.0791111543323932</v>
      </c>
      <c r="D47" s="110">
        <v>25472</v>
      </c>
      <c r="E47" s="99">
        <v>1.1477492903167665</v>
      </c>
      <c r="F47" s="110">
        <v>26651</v>
      </c>
      <c r="G47" s="99">
        <v>1.0462861180904524</v>
      </c>
    </row>
    <row r="48" spans="1:7">
      <c r="A48" s="96" t="s">
        <v>56</v>
      </c>
      <c r="B48" s="97">
        <v>17764</v>
      </c>
      <c r="C48" s="98">
        <v>1.0626944245034697</v>
      </c>
      <c r="D48" s="110">
        <v>19796</v>
      </c>
      <c r="E48" s="99">
        <v>1.1143886512046837</v>
      </c>
      <c r="F48" s="110">
        <v>20633</v>
      </c>
      <c r="G48" s="99">
        <v>1.0422812689432208</v>
      </c>
    </row>
    <row r="49" spans="1:7">
      <c r="A49" s="96" t="s">
        <v>57</v>
      </c>
      <c r="B49" s="97">
        <v>25752</v>
      </c>
      <c r="C49" s="98">
        <v>1.0779856837875172</v>
      </c>
      <c r="D49" s="110">
        <v>28426</v>
      </c>
      <c r="E49" s="99">
        <v>1.1038365952159055</v>
      </c>
      <c r="F49" s="110">
        <v>29672</v>
      </c>
      <c r="G49" s="99">
        <v>1.0438331105326111</v>
      </c>
    </row>
    <row r="50" spans="1:7">
      <c r="A50" s="96" t="s">
        <v>58</v>
      </c>
      <c r="B50" s="97">
        <v>47169</v>
      </c>
      <c r="C50" s="98">
        <v>1.1854486051771802</v>
      </c>
      <c r="D50" s="110">
        <v>49534</v>
      </c>
      <c r="E50" s="99">
        <v>1.0501388623884331</v>
      </c>
      <c r="F50" s="110">
        <v>52441</v>
      </c>
      <c r="G50" s="99">
        <v>1.0586869624904107</v>
      </c>
    </row>
    <row r="51" spans="1:7">
      <c r="A51" s="96" t="s">
        <v>59</v>
      </c>
      <c r="B51" s="100">
        <v>0</v>
      </c>
      <c r="C51" s="101">
        <v>0</v>
      </c>
      <c r="D51" s="110">
        <v>0</v>
      </c>
      <c r="E51" s="99">
        <v>0</v>
      </c>
      <c r="F51" s="110">
        <v>0</v>
      </c>
      <c r="G51" s="99">
        <v>0</v>
      </c>
    </row>
    <row r="52" spans="1:7">
      <c r="A52" s="96" t="s">
        <v>2</v>
      </c>
      <c r="B52" s="80">
        <v>3959468</v>
      </c>
      <c r="C52" s="101">
        <v>1.059140055318079</v>
      </c>
      <c r="D52" s="110">
        <v>4182207</v>
      </c>
      <c r="E52" s="99">
        <v>1.056254779682523</v>
      </c>
      <c r="F52" s="110">
        <v>4365290</v>
      </c>
      <c r="G52" s="99">
        <v>1.0437766471147889</v>
      </c>
    </row>
  </sheetData>
  <mergeCells count="5">
    <mergeCell ref="D2:E2"/>
    <mergeCell ref="A2:A3"/>
    <mergeCell ref="B2:C2"/>
    <mergeCell ref="F2:G2"/>
    <mergeCell ref="A1:G1"/>
  </mergeCells>
  <phoneticPr fontId="4"/>
  <pageMargins left="0.47244094488188981" right="0.31496062992125984" top="0.39370078740157483" bottom="0.74803149606299213" header="0.31496062992125984" footer="0.31496062992125984"/>
  <pageSetup paperSize="9" scale="10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Normal="100" workbookViewId="0">
      <selection sqref="A1:J1"/>
    </sheetView>
  </sheetViews>
  <sheetFormatPr defaultRowHeight="13.5"/>
  <cols>
    <col min="1" max="1" width="8.75" style="56" customWidth="1"/>
    <col min="2" max="9" width="7.625" style="56" bestFit="1" customWidth="1"/>
    <col min="10" max="10" width="7.75" style="56" bestFit="1" customWidth="1"/>
    <col min="11" max="16384" width="9" style="56"/>
  </cols>
  <sheetData>
    <row r="1" spans="1:10" ht="22.5" customHeight="1">
      <c r="A1" s="227" t="s">
        <v>148</v>
      </c>
      <c r="B1" s="227"/>
      <c r="C1" s="227"/>
      <c r="D1" s="227"/>
      <c r="E1" s="227"/>
      <c r="F1" s="227"/>
      <c r="G1" s="227"/>
      <c r="H1" s="227"/>
      <c r="I1" s="227"/>
      <c r="J1" s="227"/>
    </row>
    <row r="2" spans="1:10">
      <c r="A2" s="230" t="s">
        <v>213</v>
      </c>
      <c r="B2" s="232" t="s">
        <v>186</v>
      </c>
      <c r="C2" s="232" t="s">
        <v>187</v>
      </c>
      <c r="D2" s="232" t="s">
        <v>188</v>
      </c>
      <c r="E2" s="232" t="s">
        <v>189</v>
      </c>
      <c r="F2" s="232" t="s">
        <v>190</v>
      </c>
      <c r="G2" s="232" t="s">
        <v>191</v>
      </c>
      <c r="H2" s="228" t="s">
        <v>194</v>
      </c>
      <c r="I2" s="228" t="s">
        <v>195</v>
      </c>
      <c r="J2" s="232" t="s">
        <v>222</v>
      </c>
    </row>
    <row r="3" spans="1:10">
      <c r="A3" s="231"/>
      <c r="B3" s="232"/>
      <c r="C3" s="232"/>
      <c r="D3" s="232"/>
      <c r="E3" s="232"/>
      <c r="F3" s="232"/>
      <c r="G3" s="232"/>
      <c r="H3" s="229"/>
      <c r="I3" s="229"/>
      <c r="J3" s="232"/>
    </row>
    <row r="4" spans="1:10">
      <c r="A4" s="55" t="s">
        <v>68</v>
      </c>
      <c r="B4" s="135">
        <v>23137</v>
      </c>
      <c r="C4" s="136">
        <v>25240</v>
      </c>
      <c r="D4" s="136">
        <v>16005</v>
      </c>
      <c r="E4" s="136">
        <v>16848</v>
      </c>
      <c r="F4" s="136">
        <v>16120</v>
      </c>
      <c r="G4" s="136">
        <v>14216</v>
      </c>
      <c r="H4" s="137">
        <v>6793</v>
      </c>
      <c r="I4" s="136">
        <v>1254</v>
      </c>
      <c r="J4" s="138">
        <f>SUM(B4:I4)</f>
        <v>119613</v>
      </c>
    </row>
    <row r="5" spans="1:10">
      <c r="A5" s="55" t="s">
        <v>13</v>
      </c>
      <c r="B5" s="135">
        <v>3380</v>
      </c>
      <c r="C5" s="136">
        <v>3467</v>
      </c>
      <c r="D5" s="136">
        <v>2219</v>
      </c>
      <c r="E5" s="136">
        <v>2263</v>
      </c>
      <c r="F5" s="136">
        <v>2321</v>
      </c>
      <c r="G5" s="136">
        <v>2503</v>
      </c>
      <c r="H5" s="136">
        <v>987</v>
      </c>
      <c r="I5" s="136">
        <v>178</v>
      </c>
      <c r="J5" s="138">
        <f t="shared" ref="J5:J51" si="0">SUM(B5:I5)</f>
        <v>17318</v>
      </c>
    </row>
    <row r="6" spans="1:10">
      <c r="A6" s="55" t="s">
        <v>14</v>
      </c>
      <c r="B6" s="135">
        <v>3848</v>
      </c>
      <c r="C6" s="136">
        <v>3797</v>
      </c>
      <c r="D6" s="136">
        <v>2382</v>
      </c>
      <c r="E6" s="136">
        <v>2447</v>
      </c>
      <c r="F6" s="136">
        <v>2544</v>
      </c>
      <c r="G6" s="136">
        <v>2793</v>
      </c>
      <c r="H6" s="136">
        <v>1304</v>
      </c>
      <c r="I6" s="136">
        <v>190</v>
      </c>
      <c r="J6" s="138">
        <f t="shared" si="0"/>
        <v>19305</v>
      </c>
    </row>
    <row r="7" spans="1:10">
      <c r="A7" s="55" t="s">
        <v>15</v>
      </c>
      <c r="B7" s="135">
        <v>11004</v>
      </c>
      <c r="C7" s="136">
        <v>11875</v>
      </c>
      <c r="D7" s="136">
        <v>7352</v>
      </c>
      <c r="E7" s="136">
        <v>7067</v>
      </c>
      <c r="F7" s="136">
        <v>6459</v>
      </c>
      <c r="G7" s="136">
        <v>5849</v>
      </c>
      <c r="H7" s="136">
        <v>2637</v>
      </c>
      <c r="I7" s="136">
        <v>427</v>
      </c>
      <c r="J7" s="138">
        <f t="shared" si="0"/>
        <v>52670</v>
      </c>
    </row>
    <row r="8" spans="1:10">
      <c r="A8" s="55" t="s">
        <v>16</v>
      </c>
      <c r="B8" s="135">
        <v>2440</v>
      </c>
      <c r="C8" s="136">
        <v>2570</v>
      </c>
      <c r="D8" s="136">
        <v>1590</v>
      </c>
      <c r="E8" s="136">
        <v>1554</v>
      </c>
      <c r="F8" s="136">
        <v>1868</v>
      </c>
      <c r="G8" s="136">
        <v>2051</v>
      </c>
      <c r="H8" s="136">
        <v>835</v>
      </c>
      <c r="I8" s="136">
        <v>112</v>
      </c>
      <c r="J8" s="138">
        <f t="shared" si="0"/>
        <v>13020</v>
      </c>
    </row>
    <row r="9" spans="1:10">
      <c r="A9" s="55" t="s">
        <v>17</v>
      </c>
      <c r="B9" s="135">
        <v>4594</v>
      </c>
      <c r="C9" s="136">
        <v>4091</v>
      </c>
      <c r="D9" s="136">
        <v>2417</v>
      </c>
      <c r="E9" s="136">
        <v>2300</v>
      </c>
      <c r="F9" s="136">
        <v>2490</v>
      </c>
      <c r="G9" s="136">
        <v>2582</v>
      </c>
      <c r="H9" s="136">
        <v>1013</v>
      </c>
      <c r="I9" s="136">
        <v>129</v>
      </c>
      <c r="J9" s="138">
        <f t="shared" si="0"/>
        <v>19616</v>
      </c>
    </row>
    <row r="10" spans="1:10">
      <c r="A10" s="55" t="s">
        <v>18</v>
      </c>
      <c r="B10" s="135">
        <v>7492</v>
      </c>
      <c r="C10" s="136">
        <v>6895</v>
      </c>
      <c r="D10" s="136">
        <v>4182</v>
      </c>
      <c r="E10" s="136">
        <v>4146</v>
      </c>
      <c r="F10" s="136">
        <v>4466</v>
      </c>
      <c r="G10" s="136">
        <v>4769</v>
      </c>
      <c r="H10" s="136">
        <v>2019</v>
      </c>
      <c r="I10" s="136">
        <v>345</v>
      </c>
      <c r="J10" s="138">
        <f t="shared" si="0"/>
        <v>34314</v>
      </c>
    </row>
    <row r="11" spans="1:10">
      <c r="A11" s="55" t="s">
        <v>19</v>
      </c>
      <c r="B11" s="135">
        <v>18170</v>
      </c>
      <c r="C11" s="136">
        <v>15872</v>
      </c>
      <c r="D11" s="136">
        <v>9731</v>
      </c>
      <c r="E11" s="136">
        <v>10623</v>
      </c>
      <c r="F11" s="136">
        <v>9577</v>
      </c>
      <c r="G11" s="136">
        <v>9118</v>
      </c>
      <c r="H11" s="136">
        <v>4564</v>
      </c>
      <c r="I11" s="136">
        <v>616</v>
      </c>
      <c r="J11" s="138">
        <f t="shared" si="0"/>
        <v>78271</v>
      </c>
    </row>
    <row r="12" spans="1:10">
      <c r="A12" s="55" t="s">
        <v>20</v>
      </c>
      <c r="B12" s="135">
        <v>10418</v>
      </c>
      <c r="C12" s="136">
        <v>10334</v>
      </c>
      <c r="D12" s="136">
        <v>6719</v>
      </c>
      <c r="E12" s="136">
        <v>6762</v>
      </c>
      <c r="F12" s="136">
        <v>5970</v>
      </c>
      <c r="G12" s="136">
        <v>5731</v>
      </c>
      <c r="H12" s="136">
        <v>2762</v>
      </c>
      <c r="I12" s="136">
        <v>346</v>
      </c>
      <c r="J12" s="138">
        <f t="shared" si="0"/>
        <v>49042</v>
      </c>
    </row>
    <row r="13" spans="1:10">
      <c r="A13" s="55" t="s">
        <v>21</v>
      </c>
      <c r="B13" s="135">
        <v>11970</v>
      </c>
      <c r="C13" s="136">
        <v>10708</v>
      </c>
      <c r="D13" s="136">
        <v>5788</v>
      </c>
      <c r="E13" s="136">
        <v>6423</v>
      </c>
      <c r="F13" s="136">
        <v>5999</v>
      </c>
      <c r="G13" s="136">
        <v>5286</v>
      </c>
      <c r="H13" s="136">
        <v>2692</v>
      </c>
      <c r="I13" s="136">
        <v>385</v>
      </c>
      <c r="J13" s="138">
        <f t="shared" si="0"/>
        <v>49251</v>
      </c>
    </row>
    <row r="14" spans="1:10">
      <c r="A14" s="55" t="s">
        <v>22</v>
      </c>
      <c r="B14" s="139">
        <v>60186</v>
      </c>
      <c r="C14" s="136">
        <v>54608</v>
      </c>
      <c r="D14" s="136">
        <v>33084</v>
      </c>
      <c r="E14" s="136">
        <v>35751</v>
      </c>
      <c r="F14" s="136">
        <v>31758</v>
      </c>
      <c r="G14" s="136">
        <v>25044</v>
      </c>
      <c r="H14" s="136">
        <v>14471</v>
      </c>
      <c r="I14" s="136">
        <v>2078</v>
      </c>
      <c r="J14" s="138">
        <f t="shared" si="0"/>
        <v>256980</v>
      </c>
    </row>
    <row r="15" spans="1:10">
      <c r="A15" s="55" t="s">
        <v>23</v>
      </c>
      <c r="B15" s="137">
        <v>55303</v>
      </c>
      <c r="C15" s="137">
        <v>47044</v>
      </c>
      <c r="D15" s="137">
        <v>30194</v>
      </c>
      <c r="E15" s="137">
        <v>34972</v>
      </c>
      <c r="F15" s="137">
        <v>30741</v>
      </c>
      <c r="G15" s="137">
        <v>25372</v>
      </c>
      <c r="H15" s="137">
        <v>16152</v>
      </c>
      <c r="I15" s="137">
        <v>2618</v>
      </c>
      <c r="J15" s="138">
        <f t="shared" si="0"/>
        <v>242396</v>
      </c>
    </row>
    <row r="16" spans="1:10">
      <c r="A16" s="55" t="s">
        <v>24</v>
      </c>
      <c r="B16" s="137">
        <v>169672</v>
      </c>
      <c r="C16" s="137">
        <v>148430</v>
      </c>
      <c r="D16" s="137">
        <v>122510</v>
      </c>
      <c r="E16" s="137">
        <v>120235</v>
      </c>
      <c r="F16" s="137">
        <v>96790</v>
      </c>
      <c r="G16" s="137">
        <v>60725</v>
      </c>
      <c r="H16" s="137">
        <v>38010</v>
      </c>
      <c r="I16" s="137">
        <v>8315</v>
      </c>
      <c r="J16" s="138">
        <f t="shared" si="0"/>
        <v>764687</v>
      </c>
    </row>
    <row r="17" spans="1:10">
      <c r="A17" s="55" t="s">
        <v>25</v>
      </c>
      <c r="B17" s="137">
        <v>93293</v>
      </c>
      <c r="C17" s="137">
        <v>80170</v>
      </c>
      <c r="D17" s="137">
        <v>53675</v>
      </c>
      <c r="E17" s="137">
        <v>62458</v>
      </c>
      <c r="F17" s="137">
        <v>56526</v>
      </c>
      <c r="G17" s="137">
        <v>39102</v>
      </c>
      <c r="H17" s="137">
        <v>25463</v>
      </c>
      <c r="I17" s="137">
        <v>4737</v>
      </c>
      <c r="J17" s="138">
        <f t="shared" si="0"/>
        <v>415424</v>
      </c>
    </row>
    <row r="18" spans="1:10">
      <c r="A18" s="55" t="s">
        <v>26</v>
      </c>
      <c r="B18" s="135">
        <v>11362</v>
      </c>
      <c r="C18" s="136">
        <v>9394</v>
      </c>
      <c r="D18" s="136">
        <v>5487</v>
      </c>
      <c r="E18" s="136">
        <v>5379</v>
      </c>
      <c r="F18" s="136">
        <v>5429</v>
      </c>
      <c r="G18" s="136">
        <v>5510</v>
      </c>
      <c r="H18" s="136">
        <v>2478</v>
      </c>
      <c r="I18" s="136">
        <v>344</v>
      </c>
      <c r="J18" s="138">
        <f t="shared" si="0"/>
        <v>45383</v>
      </c>
    </row>
    <row r="19" spans="1:10">
      <c r="A19" s="55" t="s">
        <v>27</v>
      </c>
      <c r="B19" s="135">
        <v>5452</v>
      </c>
      <c r="C19" s="136">
        <v>5848</v>
      </c>
      <c r="D19" s="136">
        <v>3393</v>
      </c>
      <c r="E19" s="136">
        <v>3639</v>
      </c>
      <c r="F19" s="136">
        <v>3273</v>
      </c>
      <c r="G19" s="136">
        <v>3206</v>
      </c>
      <c r="H19" s="136">
        <v>1713</v>
      </c>
      <c r="I19" s="136">
        <v>250</v>
      </c>
      <c r="J19" s="138">
        <f t="shared" si="0"/>
        <v>26774</v>
      </c>
    </row>
    <row r="20" spans="1:10">
      <c r="A20" s="55" t="s">
        <v>28</v>
      </c>
      <c r="B20" s="135">
        <v>7585</v>
      </c>
      <c r="C20" s="136">
        <v>7869</v>
      </c>
      <c r="D20" s="136">
        <v>4404</v>
      </c>
      <c r="E20" s="136">
        <v>4519</v>
      </c>
      <c r="F20" s="136">
        <v>4099</v>
      </c>
      <c r="G20" s="136">
        <v>3643</v>
      </c>
      <c r="H20" s="136">
        <v>1861</v>
      </c>
      <c r="I20" s="136">
        <v>268</v>
      </c>
      <c r="J20" s="138">
        <f t="shared" si="0"/>
        <v>34248</v>
      </c>
    </row>
    <row r="21" spans="1:10">
      <c r="A21" s="55" t="s">
        <v>29</v>
      </c>
      <c r="B21" s="135">
        <v>4381</v>
      </c>
      <c r="C21" s="136">
        <v>4566</v>
      </c>
      <c r="D21" s="136">
        <v>2791</v>
      </c>
      <c r="E21" s="136">
        <v>2679</v>
      </c>
      <c r="F21" s="136">
        <v>2708</v>
      </c>
      <c r="G21" s="136">
        <v>2406</v>
      </c>
      <c r="H21" s="136">
        <v>1106</v>
      </c>
      <c r="I21" s="136">
        <v>193</v>
      </c>
      <c r="J21" s="138">
        <f t="shared" si="0"/>
        <v>20830</v>
      </c>
    </row>
    <row r="22" spans="1:10">
      <c r="A22" s="55" t="s">
        <v>30</v>
      </c>
      <c r="B22" s="135">
        <v>4915</v>
      </c>
      <c r="C22" s="136">
        <v>4867</v>
      </c>
      <c r="D22" s="136">
        <v>2639</v>
      </c>
      <c r="E22" s="136">
        <v>2807</v>
      </c>
      <c r="F22" s="136">
        <v>2970</v>
      </c>
      <c r="G22" s="136">
        <v>2868</v>
      </c>
      <c r="H22" s="136">
        <v>1470</v>
      </c>
      <c r="I22" s="136">
        <v>227</v>
      </c>
      <c r="J22" s="138">
        <f t="shared" si="0"/>
        <v>22763</v>
      </c>
    </row>
    <row r="23" spans="1:10">
      <c r="A23" s="55" t="s">
        <v>31</v>
      </c>
      <c r="B23" s="135">
        <v>12478</v>
      </c>
      <c r="C23" s="136">
        <v>9667</v>
      </c>
      <c r="D23" s="136">
        <v>6214</v>
      </c>
      <c r="E23" s="136">
        <v>6847</v>
      </c>
      <c r="F23" s="136">
        <v>6813</v>
      </c>
      <c r="G23" s="136">
        <v>6529</v>
      </c>
      <c r="H23" s="136">
        <v>3687</v>
      </c>
      <c r="I23" s="136">
        <v>562</v>
      </c>
      <c r="J23" s="138">
        <f t="shared" si="0"/>
        <v>52797</v>
      </c>
    </row>
    <row r="24" spans="1:10">
      <c r="A24" s="55" t="s">
        <v>32</v>
      </c>
      <c r="B24" s="135">
        <v>12855</v>
      </c>
      <c r="C24" s="136">
        <v>13018</v>
      </c>
      <c r="D24" s="136">
        <v>7351</v>
      </c>
      <c r="E24" s="136">
        <v>8330</v>
      </c>
      <c r="F24" s="136">
        <v>8006</v>
      </c>
      <c r="G24" s="136">
        <v>7236</v>
      </c>
      <c r="H24" s="136">
        <v>3472</v>
      </c>
      <c r="I24" s="136">
        <v>544</v>
      </c>
      <c r="J24" s="138">
        <f t="shared" si="0"/>
        <v>60812</v>
      </c>
    </row>
    <row r="25" spans="1:10">
      <c r="A25" s="55" t="s">
        <v>33</v>
      </c>
      <c r="B25" s="135">
        <v>27153</v>
      </c>
      <c r="C25" s="136">
        <v>21063</v>
      </c>
      <c r="D25" s="136">
        <v>13992</v>
      </c>
      <c r="E25" s="136">
        <v>14584</v>
      </c>
      <c r="F25" s="136">
        <v>13535</v>
      </c>
      <c r="G25" s="136">
        <v>12467</v>
      </c>
      <c r="H25" s="136">
        <v>6973</v>
      </c>
      <c r="I25" s="136">
        <v>1086</v>
      </c>
      <c r="J25" s="138">
        <f t="shared" si="0"/>
        <v>110853</v>
      </c>
    </row>
    <row r="26" spans="1:10">
      <c r="A26" s="55" t="s">
        <v>34</v>
      </c>
      <c r="B26" s="135">
        <v>67526</v>
      </c>
      <c r="C26" s="136">
        <v>63360</v>
      </c>
      <c r="D26" s="136">
        <v>40320</v>
      </c>
      <c r="E26" s="136">
        <v>42824</v>
      </c>
      <c r="F26" s="136">
        <v>36927</v>
      </c>
      <c r="G26" s="136">
        <v>27149</v>
      </c>
      <c r="H26" s="136">
        <v>14967</v>
      </c>
      <c r="I26" s="136">
        <v>2301</v>
      </c>
      <c r="J26" s="138">
        <f t="shared" si="0"/>
        <v>295374</v>
      </c>
    </row>
    <row r="27" spans="1:10">
      <c r="A27" s="55" t="s">
        <v>35</v>
      </c>
      <c r="B27" s="135">
        <v>11205</v>
      </c>
      <c r="C27" s="137">
        <v>11397</v>
      </c>
      <c r="D27" s="136">
        <v>6948</v>
      </c>
      <c r="E27" s="136">
        <v>7601</v>
      </c>
      <c r="F27" s="137">
        <v>7180</v>
      </c>
      <c r="G27" s="136">
        <v>6087</v>
      </c>
      <c r="H27" s="136">
        <v>3094</v>
      </c>
      <c r="I27" s="136">
        <v>433</v>
      </c>
      <c r="J27" s="138">
        <f t="shared" si="0"/>
        <v>53945</v>
      </c>
    </row>
    <row r="28" spans="1:10">
      <c r="A28" s="55" t="s">
        <v>36</v>
      </c>
      <c r="B28" s="135">
        <v>14276</v>
      </c>
      <c r="C28" s="137">
        <v>11194</v>
      </c>
      <c r="D28" s="136">
        <v>6477</v>
      </c>
      <c r="E28" s="136">
        <v>7369</v>
      </c>
      <c r="F28" s="137">
        <v>6291</v>
      </c>
      <c r="G28" s="136">
        <v>5054</v>
      </c>
      <c r="H28" s="136">
        <v>2725</v>
      </c>
      <c r="I28" s="136">
        <v>342</v>
      </c>
      <c r="J28" s="138">
        <f t="shared" si="0"/>
        <v>53728</v>
      </c>
    </row>
    <row r="29" spans="1:10">
      <c r="A29" s="55" t="s">
        <v>37</v>
      </c>
      <c r="B29" s="135">
        <v>26384</v>
      </c>
      <c r="C29" s="137">
        <v>23312</v>
      </c>
      <c r="D29" s="136">
        <v>12958</v>
      </c>
      <c r="E29" s="136">
        <v>14691</v>
      </c>
      <c r="F29" s="137">
        <v>12539</v>
      </c>
      <c r="G29" s="136">
        <v>9744</v>
      </c>
      <c r="H29" s="136">
        <v>6086</v>
      </c>
      <c r="I29" s="136">
        <v>997</v>
      </c>
      <c r="J29" s="138">
        <f t="shared" si="0"/>
        <v>106711</v>
      </c>
    </row>
    <row r="30" spans="1:10">
      <c r="A30" s="55" t="s">
        <v>38</v>
      </c>
      <c r="B30" s="135">
        <v>90413</v>
      </c>
      <c r="C30" s="137">
        <v>78602</v>
      </c>
      <c r="D30" s="136">
        <v>49926</v>
      </c>
      <c r="E30" s="136">
        <v>55193</v>
      </c>
      <c r="F30" s="137">
        <v>45254</v>
      </c>
      <c r="G30" s="136">
        <v>31785</v>
      </c>
      <c r="H30" s="136">
        <v>19434</v>
      </c>
      <c r="I30" s="136">
        <v>3401</v>
      </c>
      <c r="J30" s="138">
        <f t="shared" si="0"/>
        <v>374008</v>
      </c>
    </row>
    <row r="31" spans="1:10">
      <c r="A31" s="55" t="s">
        <v>39</v>
      </c>
      <c r="B31" s="137">
        <v>52032</v>
      </c>
      <c r="C31" s="137">
        <v>42439</v>
      </c>
      <c r="D31" s="137">
        <v>26509</v>
      </c>
      <c r="E31" s="137">
        <v>30625</v>
      </c>
      <c r="F31" s="137">
        <v>28049</v>
      </c>
      <c r="G31" s="137">
        <v>21990</v>
      </c>
      <c r="H31" s="137">
        <v>12666</v>
      </c>
      <c r="I31" s="137">
        <v>2222</v>
      </c>
      <c r="J31" s="138">
        <f t="shared" si="0"/>
        <v>216532</v>
      </c>
    </row>
    <row r="32" spans="1:10">
      <c r="A32" s="55" t="s">
        <v>40</v>
      </c>
      <c r="B32" s="135">
        <v>11350</v>
      </c>
      <c r="C32" s="137">
        <v>9727</v>
      </c>
      <c r="D32" s="137">
        <v>5581</v>
      </c>
      <c r="E32" s="136">
        <v>6707</v>
      </c>
      <c r="F32" s="137">
        <v>6690</v>
      </c>
      <c r="G32" s="136">
        <v>5935</v>
      </c>
      <c r="H32" s="136">
        <v>3720</v>
      </c>
      <c r="I32" s="136">
        <v>582</v>
      </c>
      <c r="J32" s="138">
        <f t="shared" si="0"/>
        <v>50292</v>
      </c>
    </row>
    <row r="33" spans="1:10">
      <c r="A33" s="55" t="s">
        <v>41</v>
      </c>
      <c r="B33" s="135">
        <v>5304</v>
      </c>
      <c r="C33" s="137">
        <v>5204</v>
      </c>
      <c r="D33" s="136">
        <v>3099</v>
      </c>
      <c r="E33" s="136">
        <v>3313</v>
      </c>
      <c r="F33" s="137">
        <v>3371</v>
      </c>
      <c r="G33" s="136">
        <v>3013</v>
      </c>
      <c r="H33" s="136">
        <v>1478</v>
      </c>
      <c r="I33" s="136">
        <v>219</v>
      </c>
      <c r="J33" s="138">
        <f t="shared" si="0"/>
        <v>25001</v>
      </c>
    </row>
    <row r="34" spans="1:10">
      <c r="A34" s="55" t="s">
        <v>42</v>
      </c>
      <c r="B34" s="135">
        <v>2693</v>
      </c>
      <c r="C34" s="137">
        <v>2535</v>
      </c>
      <c r="D34" s="136">
        <v>1550</v>
      </c>
      <c r="E34" s="136">
        <v>1559</v>
      </c>
      <c r="F34" s="137">
        <v>1445</v>
      </c>
      <c r="G34" s="136">
        <v>1552</v>
      </c>
      <c r="H34" s="136">
        <v>676</v>
      </c>
      <c r="I34" s="136">
        <v>88</v>
      </c>
      <c r="J34" s="138">
        <f t="shared" si="0"/>
        <v>12098</v>
      </c>
    </row>
    <row r="35" spans="1:10">
      <c r="A35" s="55" t="s">
        <v>43</v>
      </c>
      <c r="B35" s="135">
        <v>2274</v>
      </c>
      <c r="C35" s="137">
        <v>2717</v>
      </c>
      <c r="D35" s="136">
        <v>1426</v>
      </c>
      <c r="E35" s="136">
        <v>1338</v>
      </c>
      <c r="F35" s="137">
        <v>1447</v>
      </c>
      <c r="G35" s="136">
        <v>1526</v>
      </c>
      <c r="H35" s="136">
        <v>668</v>
      </c>
      <c r="I35" s="136">
        <v>88</v>
      </c>
      <c r="J35" s="138">
        <f t="shared" si="0"/>
        <v>11484</v>
      </c>
    </row>
    <row r="36" spans="1:10">
      <c r="A36" s="55" t="s">
        <v>44</v>
      </c>
      <c r="B36" s="135">
        <v>11211</v>
      </c>
      <c r="C36" s="137">
        <v>11725</v>
      </c>
      <c r="D36" s="136">
        <v>6624</v>
      </c>
      <c r="E36" s="136">
        <v>6900</v>
      </c>
      <c r="F36" s="137">
        <v>5781</v>
      </c>
      <c r="G36" s="136">
        <v>5264</v>
      </c>
      <c r="H36" s="136">
        <v>2789</v>
      </c>
      <c r="I36" s="136">
        <v>457</v>
      </c>
      <c r="J36" s="138">
        <f t="shared" si="0"/>
        <v>50751</v>
      </c>
    </row>
    <row r="37" spans="1:10">
      <c r="A37" s="55" t="s">
        <v>45</v>
      </c>
      <c r="B37" s="135">
        <v>19251</v>
      </c>
      <c r="C37" s="137">
        <v>17089</v>
      </c>
      <c r="D37" s="136">
        <v>10251</v>
      </c>
      <c r="E37" s="136">
        <v>10863</v>
      </c>
      <c r="F37" s="137">
        <v>9387</v>
      </c>
      <c r="G37" s="136">
        <v>8196</v>
      </c>
      <c r="H37" s="136">
        <v>4733</v>
      </c>
      <c r="I37" s="136">
        <v>722</v>
      </c>
      <c r="J37" s="138">
        <f t="shared" si="0"/>
        <v>80492</v>
      </c>
    </row>
    <row r="38" spans="1:10">
      <c r="A38" s="55" t="s">
        <v>46</v>
      </c>
      <c r="B38" s="135">
        <v>6471</v>
      </c>
      <c r="C38" s="137">
        <v>6286</v>
      </c>
      <c r="D38" s="136">
        <v>3719</v>
      </c>
      <c r="E38" s="136">
        <v>3969</v>
      </c>
      <c r="F38" s="137">
        <v>3885</v>
      </c>
      <c r="G38" s="136">
        <v>3724</v>
      </c>
      <c r="H38" s="136">
        <v>2059</v>
      </c>
      <c r="I38" s="136">
        <v>354</v>
      </c>
      <c r="J38" s="138">
        <f t="shared" si="0"/>
        <v>30467</v>
      </c>
    </row>
    <row r="39" spans="1:10">
      <c r="A39" s="55" t="s">
        <v>47</v>
      </c>
      <c r="B39" s="135">
        <v>3103</v>
      </c>
      <c r="C39" s="137">
        <v>3583</v>
      </c>
      <c r="D39" s="136">
        <v>2053</v>
      </c>
      <c r="E39" s="136">
        <v>2238</v>
      </c>
      <c r="F39" s="137">
        <v>2173</v>
      </c>
      <c r="G39" s="136">
        <v>2114</v>
      </c>
      <c r="H39" s="136">
        <v>999</v>
      </c>
      <c r="I39" s="136">
        <v>149</v>
      </c>
      <c r="J39" s="138">
        <f t="shared" si="0"/>
        <v>16412</v>
      </c>
    </row>
    <row r="40" spans="1:10">
      <c r="A40" s="55" t="s">
        <v>48</v>
      </c>
      <c r="B40" s="135">
        <v>5192</v>
      </c>
      <c r="C40" s="137">
        <v>4940</v>
      </c>
      <c r="D40" s="136">
        <v>3132</v>
      </c>
      <c r="E40" s="136">
        <v>3474</v>
      </c>
      <c r="F40" s="137">
        <v>3022</v>
      </c>
      <c r="G40" s="136">
        <v>2846</v>
      </c>
      <c r="H40" s="136">
        <v>1516</v>
      </c>
      <c r="I40" s="136">
        <v>256</v>
      </c>
      <c r="J40" s="138">
        <f t="shared" si="0"/>
        <v>24378</v>
      </c>
    </row>
    <row r="41" spans="1:10">
      <c r="A41" s="55" t="s">
        <v>49</v>
      </c>
      <c r="B41" s="135">
        <v>6247</v>
      </c>
      <c r="C41" s="137">
        <v>6193</v>
      </c>
      <c r="D41" s="136">
        <v>3699</v>
      </c>
      <c r="E41" s="136">
        <v>3946</v>
      </c>
      <c r="F41" s="137">
        <v>3928</v>
      </c>
      <c r="G41" s="136">
        <v>3522</v>
      </c>
      <c r="H41" s="136">
        <v>1829</v>
      </c>
      <c r="I41" s="136">
        <v>283</v>
      </c>
      <c r="J41" s="138">
        <f t="shared" si="0"/>
        <v>29647</v>
      </c>
    </row>
    <row r="42" spans="1:10">
      <c r="A42" s="55" t="s">
        <v>50</v>
      </c>
      <c r="B42" s="135">
        <v>2668</v>
      </c>
      <c r="C42" s="137">
        <v>2539</v>
      </c>
      <c r="D42" s="136">
        <v>1492</v>
      </c>
      <c r="E42" s="136">
        <v>1773</v>
      </c>
      <c r="F42" s="137">
        <v>1697</v>
      </c>
      <c r="G42" s="136">
        <v>1753</v>
      </c>
      <c r="H42" s="136">
        <v>922</v>
      </c>
      <c r="I42" s="136">
        <v>136</v>
      </c>
      <c r="J42" s="138">
        <f t="shared" si="0"/>
        <v>12980</v>
      </c>
    </row>
    <row r="43" spans="1:10">
      <c r="A43" s="55" t="s">
        <v>51</v>
      </c>
      <c r="B43" s="137">
        <v>45827</v>
      </c>
      <c r="C43" s="137">
        <v>39067</v>
      </c>
      <c r="D43" s="136">
        <v>25244</v>
      </c>
      <c r="E43" s="136">
        <v>26263</v>
      </c>
      <c r="F43" s="137">
        <v>22075</v>
      </c>
      <c r="G43" s="136">
        <v>18821</v>
      </c>
      <c r="H43" s="136">
        <v>9838</v>
      </c>
      <c r="I43" s="136">
        <v>1720</v>
      </c>
      <c r="J43" s="138">
        <f t="shared" si="0"/>
        <v>188855</v>
      </c>
    </row>
    <row r="44" spans="1:10">
      <c r="A44" s="55" t="s">
        <v>52</v>
      </c>
      <c r="B44" s="135">
        <v>4645</v>
      </c>
      <c r="C44" s="137">
        <v>4478</v>
      </c>
      <c r="D44" s="136">
        <v>2723</v>
      </c>
      <c r="E44" s="136">
        <v>2848</v>
      </c>
      <c r="F44" s="137">
        <v>2622</v>
      </c>
      <c r="G44" s="137">
        <v>2671</v>
      </c>
      <c r="H44" s="136">
        <v>1234</v>
      </c>
      <c r="I44" s="136">
        <v>181</v>
      </c>
      <c r="J44" s="138">
        <f t="shared" si="0"/>
        <v>21402</v>
      </c>
    </row>
    <row r="45" spans="1:10">
      <c r="A45" s="55" t="s">
        <v>53</v>
      </c>
      <c r="B45" s="135">
        <v>7508</v>
      </c>
      <c r="C45" s="137">
        <v>5886</v>
      </c>
      <c r="D45" s="136">
        <v>3313</v>
      </c>
      <c r="E45" s="136">
        <v>3602</v>
      </c>
      <c r="F45" s="137">
        <v>3627</v>
      </c>
      <c r="G45" s="137">
        <v>3517</v>
      </c>
      <c r="H45" s="136">
        <v>1759</v>
      </c>
      <c r="I45" s="136">
        <v>365</v>
      </c>
      <c r="J45" s="138">
        <f t="shared" si="0"/>
        <v>29577</v>
      </c>
    </row>
    <row r="46" spans="1:10">
      <c r="A46" s="55" t="s">
        <v>54</v>
      </c>
      <c r="B46" s="135">
        <v>10779</v>
      </c>
      <c r="C46" s="137">
        <v>9174</v>
      </c>
      <c r="D46" s="136">
        <v>5788</v>
      </c>
      <c r="E46" s="136">
        <v>5749</v>
      </c>
      <c r="F46" s="137">
        <v>5440</v>
      </c>
      <c r="G46" s="137">
        <v>5481</v>
      </c>
      <c r="H46" s="136">
        <v>2565</v>
      </c>
      <c r="I46" s="136">
        <v>416</v>
      </c>
      <c r="J46" s="138">
        <f t="shared" si="0"/>
        <v>45392</v>
      </c>
    </row>
    <row r="47" spans="1:10">
      <c r="A47" s="55" t="s">
        <v>55</v>
      </c>
      <c r="B47" s="135">
        <v>6131</v>
      </c>
      <c r="C47" s="137">
        <v>5511</v>
      </c>
      <c r="D47" s="136">
        <v>3310</v>
      </c>
      <c r="E47" s="136">
        <v>3527</v>
      </c>
      <c r="F47" s="137">
        <v>3184</v>
      </c>
      <c r="G47" s="137">
        <v>3125</v>
      </c>
      <c r="H47" s="136">
        <v>1606</v>
      </c>
      <c r="I47" s="136">
        <v>257</v>
      </c>
      <c r="J47" s="138">
        <f t="shared" si="0"/>
        <v>26651</v>
      </c>
    </row>
    <row r="48" spans="1:10">
      <c r="A48" s="55" t="s">
        <v>56</v>
      </c>
      <c r="B48" s="135">
        <v>4716</v>
      </c>
      <c r="C48" s="137">
        <v>3874</v>
      </c>
      <c r="D48" s="136">
        <v>2583</v>
      </c>
      <c r="E48" s="136">
        <v>2621</v>
      </c>
      <c r="F48" s="137">
        <v>2689</v>
      </c>
      <c r="G48" s="137">
        <v>2638</v>
      </c>
      <c r="H48" s="136">
        <v>1271</v>
      </c>
      <c r="I48" s="136">
        <v>241</v>
      </c>
      <c r="J48" s="138">
        <f t="shared" si="0"/>
        <v>20633</v>
      </c>
    </row>
    <row r="49" spans="1:10">
      <c r="A49" s="55" t="s">
        <v>57</v>
      </c>
      <c r="B49" s="135">
        <v>6207</v>
      </c>
      <c r="C49" s="137">
        <v>6102</v>
      </c>
      <c r="D49" s="136">
        <v>3862</v>
      </c>
      <c r="E49" s="136">
        <v>3716</v>
      </c>
      <c r="F49" s="137">
        <v>3613</v>
      </c>
      <c r="G49" s="137">
        <v>4038</v>
      </c>
      <c r="H49" s="136">
        <v>1789</v>
      </c>
      <c r="I49" s="136">
        <v>345</v>
      </c>
      <c r="J49" s="138">
        <f t="shared" si="0"/>
        <v>29672</v>
      </c>
    </row>
    <row r="50" spans="1:10">
      <c r="A50" s="55" t="s">
        <v>58</v>
      </c>
      <c r="B50" s="135">
        <v>12874</v>
      </c>
      <c r="C50" s="137">
        <v>9268</v>
      </c>
      <c r="D50" s="140">
        <v>7117</v>
      </c>
      <c r="E50" s="140">
        <v>7632</v>
      </c>
      <c r="F50" s="137">
        <v>6627</v>
      </c>
      <c r="G50" s="137">
        <v>5770</v>
      </c>
      <c r="H50" s="140">
        <v>2536</v>
      </c>
      <c r="I50" s="140">
        <v>617</v>
      </c>
      <c r="J50" s="138">
        <f t="shared" si="0"/>
        <v>52441</v>
      </c>
    </row>
    <row r="51" spans="1:10">
      <c r="A51" s="55" t="s">
        <v>5</v>
      </c>
      <c r="B51" s="137">
        <f t="shared" ref="B51:I51" si="1">SUM(B4:B50)</f>
        <v>997375</v>
      </c>
      <c r="C51" s="137">
        <f t="shared" si="1"/>
        <v>887595</v>
      </c>
      <c r="D51" s="137">
        <f t="shared" si="1"/>
        <v>583823</v>
      </c>
      <c r="E51" s="137">
        <f t="shared" si="1"/>
        <v>622974</v>
      </c>
      <c r="F51" s="137">
        <f t="shared" si="1"/>
        <v>549405</v>
      </c>
      <c r="G51" s="137">
        <f t="shared" si="1"/>
        <v>436321</v>
      </c>
      <c r="H51" s="137">
        <f t="shared" si="1"/>
        <v>245421</v>
      </c>
      <c r="I51" s="137">
        <f t="shared" si="1"/>
        <v>42376</v>
      </c>
      <c r="J51" s="138">
        <f t="shared" si="0"/>
        <v>4365290</v>
      </c>
    </row>
    <row r="52" spans="1:10">
      <c r="A52" s="55" t="s">
        <v>59</v>
      </c>
      <c r="B52" s="141">
        <v>0</v>
      </c>
      <c r="C52" s="141">
        <v>0</v>
      </c>
      <c r="D52" s="141">
        <v>0</v>
      </c>
      <c r="E52" s="141">
        <v>0</v>
      </c>
      <c r="F52" s="141">
        <v>0</v>
      </c>
      <c r="G52" s="141">
        <v>0</v>
      </c>
      <c r="H52" s="141">
        <v>0</v>
      </c>
      <c r="I52" s="141">
        <v>0</v>
      </c>
      <c r="J52" s="142">
        <f t="shared" ref="J52" si="2">SUM(B52:I52)</f>
        <v>0</v>
      </c>
    </row>
    <row r="53" spans="1:10" ht="14.25" customHeight="1">
      <c r="A53" s="73" t="s">
        <v>65</v>
      </c>
      <c r="B53" s="142">
        <f>B51+B52</f>
        <v>997375</v>
      </c>
      <c r="C53" s="142">
        <f t="shared" ref="C53:I53" si="3">C51+C52</f>
        <v>887595</v>
      </c>
      <c r="D53" s="142">
        <f t="shared" si="3"/>
        <v>583823</v>
      </c>
      <c r="E53" s="142">
        <f t="shared" si="3"/>
        <v>622974</v>
      </c>
      <c r="F53" s="142">
        <f t="shared" si="3"/>
        <v>549405</v>
      </c>
      <c r="G53" s="142">
        <f t="shared" si="3"/>
        <v>436321</v>
      </c>
      <c r="H53" s="142">
        <f t="shared" si="3"/>
        <v>245421</v>
      </c>
      <c r="I53" s="142">
        <f t="shared" si="3"/>
        <v>42376</v>
      </c>
      <c r="J53" s="142">
        <f>SUM(J51:J52)</f>
        <v>4365290</v>
      </c>
    </row>
  </sheetData>
  <mergeCells count="11">
    <mergeCell ref="A1:J1"/>
    <mergeCell ref="H2:H3"/>
    <mergeCell ref="I2:I3"/>
    <mergeCell ref="A2:A3"/>
    <mergeCell ref="J2:J3"/>
    <mergeCell ref="B2:B3"/>
    <mergeCell ref="C2:C3"/>
    <mergeCell ref="D2:D3"/>
    <mergeCell ref="E2:E3"/>
    <mergeCell ref="F2:F3"/>
    <mergeCell ref="G2:G3"/>
  </mergeCells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zoomScaleNormal="100" workbookViewId="0">
      <selection sqref="A1:G1"/>
    </sheetView>
  </sheetViews>
  <sheetFormatPr defaultColWidth="6" defaultRowHeight="12" customHeight="1"/>
  <cols>
    <col min="1" max="1" width="2.375" style="2" customWidth="1"/>
    <col min="2" max="2" width="6.125" style="2" customWidth="1"/>
    <col min="3" max="3" width="12.125" style="2" customWidth="1"/>
    <col min="4" max="4" width="17.875" style="2" customWidth="1"/>
    <col min="5" max="5" width="18" style="2" customWidth="1"/>
    <col min="6" max="6" width="7.875" style="2" customWidth="1"/>
    <col min="7" max="7" width="8.75" style="2" customWidth="1"/>
    <col min="8" max="8" width="8.375" style="2" customWidth="1"/>
    <col min="9" max="12" width="6" style="2"/>
    <col min="13" max="13" width="14.25" style="2" customWidth="1"/>
    <col min="14" max="14" width="11.75" style="2" customWidth="1"/>
    <col min="15" max="16384" width="6" style="2"/>
  </cols>
  <sheetData>
    <row r="1" spans="1:8" ht="21.75" customHeight="1">
      <c r="A1" s="248" t="s">
        <v>277</v>
      </c>
      <c r="B1" s="248"/>
      <c r="C1" s="248"/>
      <c r="D1" s="248"/>
      <c r="E1" s="248"/>
      <c r="F1" s="248"/>
      <c r="G1" s="248"/>
    </row>
    <row r="2" spans="1:8" ht="14.45" customHeight="1">
      <c r="A2" s="244" t="s">
        <v>181</v>
      </c>
      <c r="B2" s="244"/>
      <c r="C2" s="244"/>
      <c r="D2" s="184" t="s">
        <v>66</v>
      </c>
      <c r="E2" s="184" t="s">
        <v>67</v>
      </c>
      <c r="F2" s="244" t="s">
        <v>2</v>
      </c>
      <c r="G2" s="244"/>
    </row>
    <row r="3" spans="1:8" ht="14.45" customHeight="1">
      <c r="A3" s="242" t="s">
        <v>224</v>
      </c>
      <c r="B3" s="242"/>
      <c r="C3" s="242"/>
      <c r="D3" s="133">
        <v>218887</v>
      </c>
      <c r="E3" s="133">
        <v>572357</v>
      </c>
      <c r="F3" s="247">
        <f t="shared" ref="F3:F49" si="0">SUM(D3:E3)</f>
        <v>791244</v>
      </c>
      <c r="G3" s="247"/>
      <c r="H3" s="3"/>
    </row>
    <row r="4" spans="1:8" ht="14.45" customHeight="1">
      <c r="A4" s="242" t="s">
        <v>225</v>
      </c>
      <c r="B4" s="242"/>
      <c r="C4" s="242"/>
      <c r="D4" s="133">
        <v>37984</v>
      </c>
      <c r="E4" s="133">
        <v>77698</v>
      </c>
      <c r="F4" s="247">
        <f t="shared" si="0"/>
        <v>115682</v>
      </c>
      <c r="G4" s="247"/>
      <c r="H4" s="3"/>
    </row>
    <row r="5" spans="1:8" ht="14.45" customHeight="1">
      <c r="A5" s="242" t="s">
        <v>226</v>
      </c>
      <c r="B5" s="242"/>
      <c r="C5" s="242"/>
      <c r="D5" s="133">
        <v>42086</v>
      </c>
      <c r="E5" s="133">
        <v>80494</v>
      </c>
      <c r="F5" s="247">
        <f t="shared" si="0"/>
        <v>122580</v>
      </c>
      <c r="G5" s="247"/>
      <c r="H5" s="3"/>
    </row>
    <row r="6" spans="1:8" ht="14.45" customHeight="1">
      <c r="A6" s="242" t="s">
        <v>227</v>
      </c>
      <c r="B6" s="242"/>
      <c r="C6" s="242"/>
      <c r="D6" s="133">
        <v>101047</v>
      </c>
      <c r="E6" s="133">
        <v>263223</v>
      </c>
      <c r="F6" s="247">
        <f t="shared" si="0"/>
        <v>364270</v>
      </c>
      <c r="G6" s="247"/>
      <c r="H6" s="3"/>
    </row>
    <row r="7" spans="1:8" ht="14.45" customHeight="1">
      <c r="A7" s="242" t="s">
        <v>228</v>
      </c>
      <c r="B7" s="242"/>
      <c r="C7" s="242"/>
      <c r="D7" s="133">
        <v>28305</v>
      </c>
      <c r="E7" s="133">
        <v>61017</v>
      </c>
      <c r="F7" s="247">
        <f t="shared" si="0"/>
        <v>89322</v>
      </c>
      <c r="G7" s="247"/>
      <c r="H7" s="3"/>
    </row>
    <row r="8" spans="1:8" ht="14.45" customHeight="1">
      <c r="A8" s="242" t="s">
        <v>229</v>
      </c>
      <c r="B8" s="242"/>
      <c r="C8" s="242"/>
      <c r="D8" s="133">
        <v>44889</v>
      </c>
      <c r="E8" s="133">
        <v>88679</v>
      </c>
      <c r="F8" s="247">
        <f t="shared" si="0"/>
        <v>133568</v>
      </c>
      <c r="G8" s="247"/>
      <c r="H8" s="3"/>
    </row>
    <row r="9" spans="1:8" ht="14.45" customHeight="1">
      <c r="A9" s="242" t="s">
        <v>230</v>
      </c>
      <c r="B9" s="242"/>
      <c r="C9" s="242"/>
      <c r="D9" s="133">
        <v>79817</v>
      </c>
      <c r="E9" s="133">
        <v>175730</v>
      </c>
      <c r="F9" s="247">
        <f t="shared" si="0"/>
        <v>255547</v>
      </c>
      <c r="G9" s="247"/>
      <c r="H9" s="3"/>
    </row>
    <row r="10" spans="1:8" ht="14.45" customHeight="1">
      <c r="A10" s="242" t="s">
        <v>231</v>
      </c>
      <c r="B10" s="242"/>
      <c r="C10" s="242"/>
      <c r="D10" s="133">
        <v>149998</v>
      </c>
      <c r="E10" s="133">
        <v>412861</v>
      </c>
      <c r="F10" s="247">
        <f t="shared" si="0"/>
        <v>562859</v>
      </c>
      <c r="G10" s="247"/>
      <c r="H10" s="3"/>
    </row>
    <row r="11" spans="1:8" ht="14.45" customHeight="1">
      <c r="A11" s="242" t="s">
        <v>232</v>
      </c>
      <c r="B11" s="242"/>
      <c r="C11" s="242"/>
      <c r="D11" s="133">
        <v>98427</v>
      </c>
      <c r="E11" s="133">
        <v>253879</v>
      </c>
      <c r="F11" s="247">
        <f t="shared" si="0"/>
        <v>352306</v>
      </c>
      <c r="G11" s="247"/>
      <c r="H11" s="3"/>
    </row>
    <row r="12" spans="1:8" ht="14.45" customHeight="1">
      <c r="A12" s="242" t="s">
        <v>233</v>
      </c>
      <c r="B12" s="242"/>
      <c r="C12" s="242"/>
      <c r="D12" s="133">
        <v>98574</v>
      </c>
      <c r="E12" s="133">
        <v>250474</v>
      </c>
      <c r="F12" s="247">
        <f t="shared" si="0"/>
        <v>349048</v>
      </c>
      <c r="G12" s="247"/>
      <c r="H12" s="3"/>
    </row>
    <row r="13" spans="1:8" ht="14.45" customHeight="1">
      <c r="A13" s="242" t="s">
        <v>234</v>
      </c>
      <c r="B13" s="242"/>
      <c r="C13" s="242"/>
      <c r="D13" s="133">
        <v>470409</v>
      </c>
      <c r="E13" s="133">
        <v>1309965</v>
      </c>
      <c r="F13" s="247">
        <f t="shared" si="0"/>
        <v>1780374</v>
      </c>
      <c r="G13" s="247"/>
      <c r="H13" s="3"/>
    </row>
    <row r="14" spans="1:8" ht="14.45" customHeight="1">
      <c r="A14" s="242" t="s">
        <v>235</v>
      </c>
      <c r="B14" s="242"/>
      <c r="C14" s="242"/>
      <c r="D14" s="133">
        <v>399408</v>
      </c>
      <c r="E14" s="133">
        <v>1294717</v>
      </c>
      <c r="F14" s="247">
        <f t="shared" si="0"/>
        <v>1694125</v>
      </c>
      <c r="G14" s="247"/>
      <c r="H14" s="3"/>
    </row>
    <row r="15" spans="1:8" ht="14.45" customHeight="1">
      <c r="A15" s="242" t="s">
        <v>236</v>
      </c>
      <c r="B15" s="242"/>
      <c r="C15" s="242"/>
      <c r="D15" s="133">
        <v>1121397</v>
      </c>
      <c r="E15" s="133">
        <v>3971589</v>
      </c>
      <c r="F15" s="247">
        <f t="shared" si="0"/>
        <v>5092986</v>
      </c>
      <c r="G15" s="247"/>
      <c r="H15" s="3"/>
    </row>
    <row r="16" spans="1:8" ht="14.45" customHeight="1">
      <c r="A16" s="242" t="s">
        <v>237</v>
      </c>
      <c r="B16" s="242"/>
      <c r="C16" s="242"/>
      <c r="D16" s="133">
        <v>663687</v>
      </c>
      <c r="E16" s="133">
        <v>2237665</v>
      </c>
      <c r="F16" s="247">
        <f t="shared" si="0"/>
        <v>2901352</v>
      </c>
      <c r="G16" s="247"/>
      <c r="H16" s="3"/>
    </row>
    <row r="17" spans="1:8" ht="14.45" customHeight="1">
      <c r="A17" s="242" t="s">
        <v>238</v>
      </c>
      <c r="B17" s="242"/>
      <c r="C17" s="242"/>
      <c r="D17" s="133">
        <v>105017</v>
      </c>
      <c r="E17" s="133">
        <v>211242</v>
      </c>
      <c r="F17" s="247">
        <f t="shared" si="0"/>
        <v>316259</v>
      </c>
      <c r="G17" s="247"/>
      <c r="H17" s="3"/>
    </row>
    <row r="18" spans="1:8" ht="14.45" customHeight="1">
      <c r="A18" s="242" t="s">
        <v>239</v>
      </c>
      <c r="B18" s="242"/>
      <c r="C18" s="242"/>
      <c r="D18" s="133">
        <v>52464</v>
      </c>
      <c r="E18" s="133">
        <v>138974</v>
      </c>
      <c r="F18" s="247">
        <f t="shared" si="0"/>
        <v>191438</v>
      </c>
      <c r="G18" s="247"/>
      <c r="H18" s="3"/>
    </row>
    <row r="19" spans="1:8" ht="14.45" customHeight="1">
      <c r="A19" s="242" t="s">
        <v>240</v>
      </c>
      <c r="B19" s="242"/>
      <c r="C19" s="242"/>
      <c r="D19" s="133">
        <v>65825</v>
      </c>
      <c r="E19" s="133">
        <v>161202</v>
      </c>
      <c r="F19" s="247">
        <f t="shared" si="0"/>
        <v>227027</v>
      </c>
      <c r="G19" s="247"/>
      <c r="H19" s="3"/>
    </row>
    <row r="20" spans="1:8" ht="14.45" customHeight="1">
      <c r="A20" s="242" t="s">
        <v>241</v>
      </c>
      <c r="B20" s="242"/>
      <c r="C20" s="242"/>
      <c r="D20" s="133">
        <v>40889</v>
      </c>
      <c r="E20" s="133">
        <v>104004</v>
      </c>
      <c r="F20" s="247">
        <f t="shared" si="0"/>
        <v>144893</v>
      </c>
      <c r="G20" s="247"/>
      <c r="H20" s="3"/>
    </row>
    <row r="21" spans="1:8" ht="14.45" customHeight="1">
      <c r="A21" s="242" t="s">
        <v>242</v>
      </c>
      <c r="B21" s="242"/>
      <c r="C21" s="242"/>
      <c r="D21" s="133">
        <v>41780</v>
      </c>
      <c r="E21" s="133">
        <v>121502</v>
      </c>
      <c r="F21" s="247">
        <f t="shared" si="0"/>
        <v>163282</v>
      </c>
      <c r="G21" s="247"/>
      <c r="H21" s="3"/>
    </row>
    <row r="22" spans="1:8" ht="14.45" customHeight="1">
      <c r="A22" s="242" t="s">
        <v>243</v>
      </c>
      <c r="B22" s="242"/>
      <c r="C22" s="242"/>
      <c r="D22" s="133">
        <v>100074</v>
      </c>
      <c r="E22" s="133">
        <v>267144</v>
      </c>
      <c r="F22" s="247">
        <f t="shared" si="0"/>
        <v>367218</v>
      </c>
      <c r="G22" s="247"/>
      <c r="H22" s="3"/>
    </row>
    <row r="23" spans="1:8" ht="14.45" customHeight="1">
      <c r="A23" s="242" t="s">
        <v>244</v>
      </c>
      <c r="B23" s="242"/>
      <c r="C23" s="242"/>
      <c r="D23" s="133">
        <v>106724</v>
      </c>
      <c r="E23" s="133">
        <v>326928</v>
      </c>
      <c r="F23" s="247">
        <f t="shared" si="0"/>
        <v>433652</v>
      </c>
      <c r="G23" s="247"/>
      <c r="H23" s="3"/>
    </row>
    <row r="24" spans="1:8" ht="14.45" customHeight="1">
      <c r="A24" s="242" t="s">
        <v>245</v>
      </c>
      <c r="B24" s="242"/>
      <c r="C24" s="242"/>
      <c r="D24" s="133">
        <v>217401</v>
      </c>
      <c r="E24" s="133">
        <v>564408</v>
      </c>
      <c r="F24" s="247">
        <f t="shared" si="0"/>
        <v>781809</v>
      </c>
      <c r="G24" s="247"/>
      <c r="H24" s="3"/>
    </row>
    <row r="25" spans="1:8" ht="14.45" customHeight="1">
      <c r="A25" s="242" t="s">
        <v>246</v>
      </c>
      <c r="B25" s="242"/>
      <c r="C25" s="242"/>
      <c r="D25" s="133">
        <v>474210</v>
      </c>
      <c r="E25" s="133">
        <v>1543479</v>
      </c>
      <c r="F25" s="247">
        <f t="shared" si="0"/>
        <v>2017689</v>
      </c>
      <c r="G25" s="247"/>
      <c r="H25" s="3"/>
    </row>
    <row r="26" spans="1:8" ht="14.45" customHeight="1">
      <c r="A26" s="242" t="s">
        <v>247</v>
      </c>
      <c r="B26" s="242"/>
      <c r="C26" s="242"/>
      <c r="D26" s="133">
        <v>96364</v>
      </c>
      <c r="E26" s="133">
        <v>281616</v>
      </c>
      <c r="F26" s="247">
        <f t="shared" si="0"/>
        <v>377980</v>
      </c>
      <c r="G26" s="247"/>
      <c r="H26" s="3"/>
    </row>
    <row r="27" spans="1:8" ht="14.45" customHeight="1">
      <c r="A27" s="242" t="s">
        <v>248</v>
      </c>
      <c r="B27" s="242"/>
      <c r="C27" s="242"/>
      <c r="D27" s="133">
        <v>95855</v>
      </c>
      <c r="E27" s="133">
        <v>259284</v>
      </c>
      <c r="F27" s="247">
        <f t="shared" si="0"/>
        <v>355139</v>
      </c>
      <c r="G27" s="247"/>
      <c r="H27" s="3"/>
    </row>
    <row r="28" spans="1:8" ht="14.45" customHeight="1">
      <c r="A28" s="242" t="s">
        <v>249</v>
      </c>
      <c r="B28" s="242"/>
      <c r="C28" s="242"/>
      <c r="D28" s="133">
        <v>188315</v>
      </c>
      <c r="E28" s="133">
        <v>511485</v>
      </c>
      <c r="F28" s="247">
        <f t="shared" si="0"/>
        <v>699800</v>
      </c>
      <c r="G28" s="247"/>
      <c r="H28" s="3"/>
    </row>
    <row r="29" spans="1:8" ht="14.45" customHeight="1">
      <c r="A29" s="242" t="s">
        <v>250</v>
      </c>
      <c r="B29" s="242"/>
      <c r="C29" s="242"/>
      <c r="D29" s="133">
        <v>619748</v>
      </c>
      <c r="E29" s="133">
        <v>1797276</v>
      </c>
      <c r="F29" s="247">
        <f t="shared" si="0"/>
        <v>2417024</v>
      </c>
      <c r="G29" s="247"/>
      <c r="H29" s="3"/>
    </row>
    <row r="30" spans="1:8" ht="14.45" customHeight="1">
      <c r="A30" s="242" t="s">
        <v>251</v>
      </c>
      <c r="B30" s="242"/>
      <c r="C30" s="242"/>
      <c r="D30" s="133">
        <v>364083</v>
      </c>
      <c r="E30" s="133">
        <v>1090837</v>
      </c>
      <c r="F30" s="247">
        <f t="shared" si="0"/>
        <v>1454920</v>
      </c>
      <c r="G30" s="247"/>
      <c r="H30" s="3"/>
    </row>
    <row r="31" spans="1:8" ht="14.45" customHeight="1">
      <c r="A31" s="242" t="s">
        <v>252</v>
      </c>
      <c r="B31" s="242"/>
      <c r="C31" s="242"/>
      <c r="D31" s="133">
        <v>87214</v>
      </c>
      <c r="E31" s="133">
        <v>259951</v>
      </c>
      <c r="F31" s="247">
        <f t="shared" si="0"/>
        <v>347165</v>
      </c>
      <c r="G31" s="247"/>
      <c r="H31" s="3"/>
    </row>
    <row r="32" spans="1:8" ht="14.45" customHeight="1">
      <c r="A32" s="242" t="s">
        <v>253</v>
      </c>
      <c r="B32" s="242"/>
      <c r="C32" s="242"/>
      <c r="D32" s="133">
        <v>45592</v>
      </c>
      <c r="E32" s="133">
        <v>125901</v>
      </c>
      <c r="F32" s="247">
        <f t="shared" si="0"/>
        <v>171493</v>
      </c>
      <c r="G32" s="247"/>
      <c r="H32" s="3"/>
    </row>
    <row r="33" spans="1:8" ht="14.45" customHeight="1">
      <c r="A33" s="242" t="s">
        <v>254</v>
      </c>
      <c r="B33" s="242"/>
      <c r="C33" s="242"/>
      <c r="D33" s="133">
        <v>26056</v>
      </c>
      <c r="E33" s="133">
        <v>52794</v>
      </c>
      <c r="F33" s="247">
        <f t="shared" si="0"/>
        <v>78850</v>
      </c>
      <c r="G33" s="247"/>
      <c r="H33" s="3"/>
    </row>
    <row r="34" spans="1:8" ht="14.45" customHeight="1">
      <c r="A34" s="242" t="s">
        <v>255</v>
      </c>
      <c r="B34" s="242"/>
      <c r="C34" s="242"/>
      <c r="D34" s="133">
        <v>25711</v>
      </c>
      <c r="E34" s="133">
        <v>49666</v>
      </c>
      <c r="F34" s="247">
        <f t="shared" si="0"/>
        <v>75377</v>
      </c>
      <c r="G34" s="247"/>
      <c r="H34" s="3"/>
    </row>
    <row r="35" spans="1:8" ht="14.45" customHeight="1">
      <c r="A35" s="242" t="s">
        <v>256</v>
      </c>
      <c r="B35" s="242"/>
      <c r="C35" s="242"/>
      <c r="D35" s="133">
        <v>95558</v>
      </c>
      <c r="E35" s="133">
        <v>236194</v>
      </c>
      <c r="F35" s="247">
        <f t="shared" si="0"/>
        <v>331752</v>
      </c>
      <c r="G35" s="247"/>
      <c r="H35" s="3"/>
    </row>
    <row r="36" spans="1:8" ht="14.45" customHeight="1">
      <c r="A36" s="242" t="s">
        <v>257</v>
      </c>
      <c r="B36" s="242"/>
      <c r="C36" s="242"/>
      <c r="D36" s="133">
        <v>154761</v>
      </c>
      <c r="E36" s="133">
        <v>381794</v>
      </c>
      <c r="F36" s="247">
        <f t="shared" si="0"/>
        <v>536555</v>
      </c>
      <c r="G36" s="247"/>
      <c r="H36" s="3"/>
    </row>
    <row r="37" spans="1:8" ht="14.45" customHeight="1">
      <c r="A37" s="242" t="s">
        <v>258</v>
      </c>
      <c r="B37" s="242"/>
      <c r="C37" s="242"/>
      <c r="D37" s="133">
        <v>57331</v>
      </c>
      <c r="E37" s="133">
        <v>154360</v>
      </c>
      <c r="F37" s="247">
        <f t="shared" si="0"/>
        <v>211691</v>
      </c>
      <c r="G37" s="247"/>
      <c r="H37" s="3"/>
    </row>
    <row r="38" spans="1:8" ht="14.45" customHeight="1">
      <c r="A38" s="242" t="s">
        <v>259</v>
      </c>
      <c r="B38" s="242"/>
      <c r="C38" s="242"/>
      <c r="D38" s="133">
        <v>29567</v>
      </c>
      <c r="E38" s="133">
        <v>83482</v>
      </c>
      <c r="F38" s="247">
        <f t="shared" si="0"/>
        <v>113049</v>
      </c>
      <c r="G38" s="247"/>
      <c r="H38" s="3"/>
    </row>
    <row r="39" spans="1:8" ht="14.45" customHeight="1">
      <c r="A39" s="242" t="s">
        <v>260</v>
      </c>
      <c r="B39" s="242"/>
      <c r="C39" s="242"/>
      <c r="D39" s="133">
        <v>42344</v>
      </c>
      <c r="E39" s="133">
        <v>121723</v>
      </c>
      <c r="F39" s="247">
        <f t="shared" si="0"/>
        <v>164067</v>
      </c>
      <c r="G39" s="247"/>
      <c r="H39" s="3"/>
    </row>
    <row r="40" spans="1:8" ht="14.45" customHeight="1">
      <c r="A40" s="242" t="s">
        <v>261</v>
      </c>
      <c r="B40" s="242"/>
      <c r="C40" s="242"/>
      <c r="D40" s="133">
        <v>55004</v>
      </c>
      <c r="E40" s="133">
        <v>132395</v>
      </c>
      <c r="F40" s="247">
        <f t="shared" si="0"/>
        <v>187399</v>
      </c>
      <c r="G40" s="247"/>
      <c r="H40" s="3"/>
    </row>
    <row r="41" spans="1:8" ht="14.45" customHeight="1">
      <c r="A41" s="242" t="s">
        <v>262</v>
      </c>
      <c r="B41" s="242"/>
      <c r="C41" s="242"/>
      <c r="D41" s="133">
        <v>23954</v>
      </c>
      <c r="E41" s="133">
        <v>62722</v>
      </c>
      <c r="F41" s="247">
        <f t="shared" si="0"/>
        <v>86676</v>
      </c>
      <c r="G41" s="247"/>
      <c r="H41" s="3"/>
    </row>
    <row r="42" spans="1:8" ht="14.45" customHeight="1">
      <c r="A42" s="242" t="s">
        <v>263</v>
      </c>
      <c r="B42" s="242"/>
      <c r="C42" s="242"/>
      <c r="D42" s="133">
        <v>333848</v>
      </c>
      <c r="E42" s="133">
        <v>875401</v>
      </c>
      <c r="F42" s="247">
        <f t="shared" si="0"/>
        <v>1209249</v>
      </c>
      <c r="G42" s="247"/>
      <c r="H42" s="3"/>
    </row>
    <row r="43" spans="1:8" ht="14.45" customHeight="1">
      <c r="A43" s="242" t="s">
        <v>264</v>
      </c>
      <c r="B43" s="242"/>
      <c r="C43" s="242"/>
      <c r="D43" s="133">
        <v>42958</v>
      </c>
      <c r="E43" s="133">
        <v>93796</v>
      </c>
      <c r="F43" s="247">
        <f t="shared" si="0"/>
        <v>136754</v>
      </c>
      <c r="G43" s="247"/>
      <c r="H43" s="3"/>
    </row>
    <row r="44" spans="1:8" ht="14.45" customHeight="1">
      <c r="A44" s="242" t="s">
        <v>265</v>
      </c>
      <c r="B44" s="242"/>
      <c r="C44" s="242"/>
      <c r="D44" s="133">
        <v>67647</v>
      </c>
      <c r="E44" s="133">
        <v>122115</v>
      </c>
      <c r="F44" s="247">
        <f t="shared" si="0"/>
        <v>189762</v>
      </c>
      <c r="G44" s="247"/>
      <c r="H44" s="3"/>
    </row>
    <row r="45" spans="1:8" ht="14.45" customHeight="1">
      <c r="A45" s="242" t="s">
        <v>266</v>
      </c>
      <c r="B45" s="242"/>
      <c r="C45" s="242"/>
      <c r="D45" s="133">
        <v>95948</v>
      </c>
      <c r="E45" s="133">
        <v>196365</v>
      </c>
      <c r="F45" s="247">
        <f t="shared" si="0"/>
        <v>292313</v>
      </c>
      <c r="G45" s="247"/>
      <c r="H45" s="3"/>
    </row>
    <row r="46" spans="1:8" ht="14.45" customHeight="1">
      <c r="A46" s="242" t="s">
        <v>267</v>
      </c>
      <c r="B46" s="242"/>
      <c r="C46" s="242"/>
      <c r="D46" s="133">
        <v>54014</v>
      </c>
      <c r="E46" s="133">
        <v>115027</v>
      </c>
      <c r="F46" s="247">
        <f t="shared" si="0"/>
        <v>169041</v>
      </c>
      <c r="G46" s="247"/>
      <c r="H46" s="3"/>
    </row>
    <row r="47" spans="1:8" ht="14.45" customHeight="1">
      <c r="A47" s="242" t="s">
        <v>268</v>
      </c>
      <c r="B47" s="242"/>
      <c r="C47" s="242"/>
      <c r="D47" s="133">
        <v>43189</v>
      </c>
      <c r="E47" s="133">
        <v>89751</v>
      </c>
      <c r="F47" s="247">
        <f t="shared" si="0"/>
        <v>132940</v>
      </c>
      <c r="G47" s="247"/>
      <c r="H47" s="3"/>
    </row>
    <row r="48" spans="1:8" ht="14.45" customHeight="1">
      <c r="A48" s="242" t="s">
        <v>269</v>
      </c>
      <c r="B48" s="242"/>
      <c r="C48" s="242"/>
      <c r="D48" s="133">
        <v>62357</v>
      </c>
      <c r="E48" s="133">
        <v>130396</v>
      </c>
      <c r="F48" s="247">
        <f t="shared" si="0"/>
        <v>192753</v>
      </c>
      <c r="G48" s="247"/>
      <c r="H48" s="3"/>
    </row>
    <row r="49" spans="1:8" ht="14.45" customHeight="1">
      <c r="A49" s="242" t="s">
        <v>270</v>
      </c>
      <c r="B49" s="242"/>
      <c r="C49" s="242"/>
      <c r="D49" s="133">
        <v>99480</v>
      </c>
      <c r="E49" s="133">
        <v>203081</v>
      </c>
      <c r="F49" s="247">
        <f t="shared" si="0"/>
        <v>302561</v>
      </c>
      <c r="G49" s="247"/>
      <c r="H49" s="3"/>
    </row>
    <row r="50" spans="1:8" ht="14.45" customHeight="1">
      <c r="A50" s="237" t="s">
        <v>149</v>
      </c>
      <c r="B50" s="238"/>
      <c r="C50" s="239"/>
      <c r="D50" s="133">
        <f>SUM(D3:D49)</f>
        <v>7566197</v>
      </c>
      <c r="E50" s="133">
        <f>SUM(E3:E49)</f>
        <v>21916643</v>
      </c>
      <c r="F50" s="240">
        <f t="shared" ref="F50" si="1">SUM(F3:F49)</f>
        <v>29482840</v>
      </c>
      <c r="G50" s="241"/>
      <c r="H50" s="3"/>
    </row>
    <row r="51" spans="1:8" ht="14.45" customHeight="1">
      <c r="A51" s="242" t="s">
        <v>179</v>
      </c>
      <c r="B51" s="242"/>
      <c r="C51" s="242"/>
      <c r="D51" s="134">
        <v>225585</v>
      </c>
      <c r="E51" s="134">
        <v>516746</v>
      </c>
      <c r="F51" s="243">
        <f>SUM(D51:E51)</f>
        <v>742331</v>
      </c>
      <c r="G51" s="243"/>
      <c r="H51" s="3"/>
    </row>
    <row r="52" spans="1:8" ht="14.45" customHeight="1">
      <c r="A52" s="244" t="s">
        <v>2</v>
      </c>
      <c r="B52" s="244"/>
      <c r="C52" s="244"/>
      <c r="D52" s="134">
        <f>SUM(D50:D51)</f>
        <v>7791782</v>
      </c>
      <c r="E52" s="134">
        <f>SUM(E50:E51)</f>
        <v>22433389</v>
      </c>
      <c r="F52" s="245">
        <f>SUM(D52:E52)</f>
        <v>30225171</v>
      </c>
      <c r="G52" s="246"/>
    </row>
    <row r="53" spans="1:8" ht="12.95" customHeight="1">
      <c r="A53" s="4"/>
      <c r="B53" s="185"/>
      <c r="C53" s="233"/>
      <c r="D53" s="233"/>
      <c r="E53" s="233"/>
      <c r="F53" s="233"/>
      <c r="G53" s="233"/>
    </row>
    <row r="54" spans="1:8" ht="12.95" customHeight="1">
      <c r="A54" s="4"/>
      <c r="B54" s="185"/>
      <c r="C54" s="234"/>
      <c r="D54" s="235"/>
      <c r="E54" s="235"/>
      <c r="F54" s="235"/>
      <c r="G54" s="235"/>
      <c r="H54" s="187"/>
    </row>
    <row r="55" spans="1:8" ht="12.95" customHeight="1">
      <c r="A55" s="4"/>
      <c r="B55" s="4"/>
      <c r="C55" s="187"/>
      <c r="D55" s="187"/>
      <c r="E55" s="187"/>
      <c r="F55" s="187"/>
      <c r="G55" s="187"/>
      <c r="H55" s="187"/>
    </row>
    <row r="56" spans="1:8" ht="14.25" customHeight="1">
      <c r="B56" s="186"/>
      <c r="C56" s="236"/>
      <c r="D56" s="236"/>
      <c r="E56" s="236"/>
      <c r="F56" s="236"/>
      <c r="G56" s="236"/>
    </row>
  </sheetData>
  <mergeCells count="106">
    <mergeCell ref="A5:C5"/>
    <mergeCell ref="F5:G5"/>
    <mergeCell ref="A6:C6"/>
    <mergeCell ref="F6:G6"/>
    <mergeCell ref="A7:C7"/>
    <mergeCell ref="F7:G7"/>
    <mergeCell ref="A1:G1"/>
    <mergeCell ref="A2:C2"/>
    <mergeCell ref="F2:G2"/>
    <mergeCell ref="A3:C3"/>
    <mergeCell ref="F3:G3"/>
    <mergeCell ref="A4:C4"/>
    <mergeCell ref="F4:G4"/>
    <mergeCell ref="A11:C11"/>
    <mergeCell ref="F11:G11"/>
    <mergeCell ref="A12:C12"/>
    <mergeCell ref="F12:G12"/>
    <mergeCell ref="A13:C13"/>
    <mergeCell ref="F13:G13"/>
    <mergeCell ref="A8:C8"/>
    <mergeCell ref="F8:G8"/>
    <mergeCell ref="A9:C9"/>
    <mergeCell ref="F9:G9"/>
    <mergeCell ref="A10:C10"/>
    <mergeCell ref="F10:G10"/>
    <mergeCell ref="A17:C17"/>
    <mergeCell ref="F17:G17"/>
    <mergeCell ref="A18:C18"/>
    <mergeCell ref="F18:G18"/>
    <mergeCell ref="A19:C19"/>
    <mergeCell ref="F19:G19"/>
    <mergeCell ref="A14:C14"/>
    <mergeCell ref="F14:G14"/>
    <mergeCell ref="A15:C15"/>
    <mergeCell ref="F15:G15"/>
    <mergeCell ref="A16:C16"/>
    <mergeCell ref="F16:G16"/>
    <mergeCell ref="A23:C23"/>
    <mergeCell ref="F23:G23"/>
    <mergeCell ref="A24:C24"/>
    <mergeCell ref="F24:G24"/>
    <mergeCell ref="A25:C25"/>
    <mergeCell ref="F25:G25"/>
    <mergeCell ref="A20:C20"/>
    <mergeCell ref="F20:G20"/>
    <mergeCell ref="A21:C21"/>
    <mergeCell ref="F21:G21"/>
    <mergeCell ref="A22:C22"/>
    <mergeCell ref="F22:G22"/>
    <mergeCell ref="A29:C29"/>
    <mergeCell ref="F29:G29"/>
    <mergeCell ref="A30:C30"/>
    <mergeCell ref="F30:G30"/>
    <mergeCell ref="A31:C31"/>
    <mergeCell ref="F31:G31"/>
    <mergeCell ref="A26:C26"/>
    <mergeCell ref="F26:G26"/>
    <mergeCell ref="A27:C27"/>
    <mergeCell ref="F27:G27"/>
    <mergeCell ref="A28:C28"/>
    <mergeCell ref="F28:G28"/>
    <mergeCell ref="A35:C35"/>
    <mergeCell ref="F35:G35"/>
    <mergeCell ref="A36:C36"/>
    <mergeCell ref="F36:G36"/>
    <mergeCell ref="A37:C37"/>
    <mergeCell ref="F37:G37"/>
    <mergeCell ref="A32:C32"/>
    <mergeCell ref="F32:G32"/>
    <mergeCell ref="A33:C33"/>
    <mergeCell ref="F33:G33"/>
    <mergeCell ref="A34:C34"/>
    <mergeCell ref="F34:G34"/>
    <mergeCell ref="A41:C41"/>
    <mergeCell ref="F41:G41"/>
    <mergeCell ref="A42:C42"/>
    <mergeCell ref="F42:G42"/>
    <mergeCell ref="A43:C43"/>
    <mergeCell ref="F43:G43"/>
    <mergeCell ref="A38:C38"/>
    <mergeCell ref="F38:G38"/>
    <mergeCell ref="A39:C39"/>
    <mergeCell ref="F39:G39"/>
    <mergeCell ref="A40:C40"/>
    <mergeCell ref="F40:G40"/>
    <mergeCell ref="A47:C47"/>
    <mergeCell ref="F47:G47"/>
    <mergeCell ref="A48:C48"/>
    <mergeCell ref="F48:G48"/>
    <mergeCell ref="A49:C49"/>
    <mergeCell ref="F49:G49"/>
    <mergeCell ref="A44:C44"/>
    <mergeCell ref="F44:G44"/>
    <mergeCell ref="A45:C45"/>
    <mergeCell ref="F45:G45"/>
    <mergeCell ref="A46:C46"/>
    <mergeCell ref="F46:G46"/>
    <mergeCell ref="C53:G53"/>
    <mergeCell ref="C54:G54"/>
    <mergeCell ref="C56:G56"/>
    <mergeCell ref="A50:C50"/>
    <mergeCell ref="F50:G50"/>
    <mergeCell ref="A51:C51"/>
    <mergeCell ref="F51:G51"/>
    <mergeCell ref="A52:C52"/>
    <mergeCell ref="F52:G52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ignoredErrors>
    <ignoredError sqref="F5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zoomScaleNormal="100" workbookViewId="0">
      <selection sqref="A1:I1"/>
    </sheetView>
  </sheetViews>
  <sheetFormatPr defaultRowHeight="13.5"/>
  <cols>
    <col min="2" max="9" width="9.625" customWidth="1"/>
  </cols>
  <sheetData>
    <row r="1" spans="1:9" ht="20.25" customHeight="1">
      <c r="A1" s="250" t="s">
        <v>143</v>
      </c>
      <c r="B1" s="251"/>
      <c r="C1" s="251"/>
      <c r="D1" s="251"/>
      <c r="E1" s="251"/>
      <c r="F1" s="251"/>
      <c r="G1" s="251"/>
      <c r="H1" s="251"/>
      <c r="I1" s="251"/>
    </row>
    <row r="2" spans="1:9" ht="12" customHeight="1">
      <c r="A2" s="255" t="s">
        <v>271</v>
      </c>
      <c r="B2" s="257" t="s">
        <v>0</v>
      </c>
      <c r="C2" s="257"/>
      <c r="D2" s="257"/>
      <c r="E2" s="257" t="s">
        <v>1</v>
      </c>
      <c r="F2" s="257"/>
      <c r="G2" s="257"/>
      <c r="H2" s="257" t="s">
        <v>7</v>
      </c>
      <c r="I2" s="257" t="s">
        <v>69</v>
      </c>
    </row>
    <row r="3" spans="1:9" ht="12" customHeight="1">
      <c r="A3" s="256"/>
      <c r="B3" s="15" t="s">
        <v>70</v>
      </c>
      <c r="C3" s="15" t="s">
        <v>71</v>
      </c>
      <c r="D3" s="15" t="s">
        <v>5</v>
      </c>
      <c r="E3" s="15" t="s">
        <v>72</v>
      </c>
      <c r="F3" s="15" t="s">
        <v>73</v>
      </c>
      <c r="G3" s="15" t="s">
        <v>5</v>
      </c>
      <c r="H3" s="258"/>
      <c r="I3" s="258"/>
    </row>
    <row r="4" spans="1:9" ht="12" customHeight="1">
      <c r="A4" s="151" t="s">
        <v>185</v>
      </c>
      <c r="B4" s="152" t="s">
        <v>74</v>
      </c>
      <c r="C4" s="152" t="s">
        <v>74</v>
      </c>
      <c r="D4" s="152">
        <v>8</v>
      </c>
      <c r="E4" s="152" t="s">
        <v>74</v>
      </c>
      <c r="F4" s="152" t="s">
        <v>74</v>
      </c>
      <c r="G4" s="152" t="s">
        <v>74</v>
      </c>
      <c r="H4" s="152">
        <v>8</v>
      </c>
      <c r="I4" s="152" t="s">
        <v>75</v>
      </c>
    </row>
    <row r="5" spans="1:9" ht="12" customHeight="1">
      <c r="A5" s="153">
        <v>22</v>
      </c>
      <c r="B5" s="154" t="s">
        <v>74</v>
      </c>
      <c r="C5" s="154" t="s">
        <v>74</v>
      </c>
      <c r="D5" s="154">
        <v>11</v>
      </c>
      <c r="E5" s="154" t="s">
        <v>74</v>
      </c>
      <c r="F5" s="154">
        <v>1</v>
      </c>
      <c r="G5" s="154">
        <v>1</v>
      </c>
      <c r="H5" s="154">
        <v>12</v>
      </c>
      <c r="I5" s="154" t="s">
        <v>75</v>
      </c>
    </row>
    <row r="6" spans="1:9" ht="12" customHeight="1">
      <c r="A6" s="153">
        <v>23</v>
      </c>
      <c r="B6" s="154" t="s">
        <v>74</v>
      </c>
      <c r="C6" s="154" t="s">
        <v>74</v>
      </c>
      <c r="D6" s="154">
        <v>163</v>
      </c>
      <c r="E6" s="155" t="s">
        <v>74</v>
      </c>
      <c r="F6" s="155" t="s">
        <v>74</v>
      </c>
      <c r="G6" s="155" t="s">
        <v>177</v>
      </c>
      <c r="H6" s="154">
        <v>163</v>
      </c>
      <c r="I6" s="154" t="s">
        <v>75</v>
      </c>
    </row>
    <row r="7" spans="1:9" ht="12" customHeight="1">
      <c r="A7" s="153">
        <v>24</v>
      </c>
      <c r="B7" s="154" t="s">
        <v>74</v>
      </c>
      <c r="C7" s="154" t="s">
        <v>74</v>
      </c>
      <c r="D7" s="154">
        <v>857</v>
      </c>
      <c r="E7" s="154" t="s">
        <v>74</v>
      </c>
      <c r="F7" s="154" t="s">
        <v>74</v>
      </c>
      <c r="G7" s="154" t="s">
        <v>74</v>
      </c>
      <c r="H7" s="154">
        <v>857</v>
      </c>
      <c r="I7" s="154" t="s">
        <v>75</v>
      </c>
    </row>
    <row r="8" spans="1:9" ht="12" customHeight="1">
      <c r="A8" s="153">
        <v>25</v>
      </c>
      <c r="B8" s="154" t="s">
        <v>74</v>
      </c>
      <c r="C8" s="154" t="s">
        <v>74</v>
      </c>
      <c r="D8" s="156">
        <v>3291</v>
      </c>
      <c r="E8" s="154" t="s">
        <v>74</v>
      </c>
      <c r="F8" s="154" t="s">
        <v>74</v>
      </c>
      <c r="G8" s="154" t="s">
        <v>74</v>
      </c>
      <c r="H8" s="156">
        <v>3291</v>
      </c>
      <c r="I8" s="154" t="s">
        <v>75</v>
      </c>
    </row>
    <row r="9" spans="1:9" ht="12" customHeight="1">
      <c r="A9" s="153">
        <v>26</v>
      </c>
      <c r="B9" s="154" t="s">
        <v>74</v>
      </c>
      <c r="C9" s="154" t="s">
        <v>74</v>
      </c>
      <c r="D9" s="156">
        <v>8737</v>
      </c>
      <c r="E9" s="154" t="s">
        <v>74</v>
      </c>
      <c r="F9" s="154" t="s">
        <v>74</v>
      </c>
      <c r="G9" s="154" t="s">
        <v>74</v>
      </c>
      <c r="H9" s="156">
        <v>8737</v>
      </c>
      <c r="I9" s="154" t="s">
        <v>75</v>
      </c>
    </row>
    <row r="10" spans="1:9" ht="12" customHeight="1">
      <c r="A10" s="153">
        <v>27</v>
      </c>
      <c r="B10" s="154" t="s">
        <v>74</v>
      </c>
      <c r="C10" s="154" t="s">
        <v>74</v>
      </c>
      <c r="D10" s="156">
        <v>12283</v>
      </c>
      <c r="E10" s="154">
        <v>489</v>
      </c>
      <c r="F10" s="154">
        <v>669</v>
      </c>
      <c r="G10" s="156">
        <v>1158</v>
      </c>
      <c r="H10" s="156">
        <v>13441</v>
      </c>
      <c r="I10" s="154" t="s">
        <v>75</v>
      </c>
    </row>
    <row r="11" spans="1:9" ht="12" customHeight="1">
      <c r="A11" s="153">
        <v>28</v>
      </c>
      <c r="B11" s="154" t="s">
        <v>74</v>
      </c>
      <c r="C11" s="154" t="s">
        <v>74</v>
      </c>
      <c r="D11" s="156">
        <v>15769</v>
      </c>
      <c r="E11" s="154">
        <v>562</v>
      </c>
      <c r="F11" s="156">
        <v>1070</v>
      </c>
      <c r="G11" s="156">
        <v>1632</v>
      </c>
      <c r="H11" s="156">
        <v>17401</v>
      </c>
      <c r="I11" s="154" t="s">
        <v>75</v>
      </c>
    </row>
    <row r="12" spans="1:9" ht="12" customHeight="1">
      <c r="A12" s="153">
        <v>29</v>
      </c>
      <c r="B12" s="154" t="s">
        <v>74</v>
      </c>
      <c r="C12" s="154" t="s">
        <v>74</v>
      </c>
      <c r="D12" s="156">
        <v>17102</v>
      </c>
      <c r="E12" s="154">
        <v>637</v>
      </c>
      <c r="F12" s="156">
        <v>1708</v>
      </c>
      <c r="G12" s="156">
        <v>2345</v>
      </c>
      <c r="H12" s="156">
        <v>19447</v>
      </c>
      <c r="I12" s="154" t="s">
        <v>75</v>
      </c>
    </row>
    <row r="13" spans="1:9" ht="12" customHeight="1">
      <c r="A13" s="153">
        <v>30</v>
      </c>
      <c r="B13" s="154" t="s">
        <v>74</v>
      </c>
      <c r="C13" s="154" t="s">
        <v>74</v>
      </c>
      <c r="D13" s="156">
        <v>21893</v>
      </c>
      <c r="E13" s="154">
        <v>668</v>
      </c>
      <c r="F13" s="156">
        <v>1972</v>
      </c>
      <c r="G13" s="156">
        <v>2640</v>
      </c>
      <c r="H13" s="156">
        <v>24533</v>
      </c>
      <c r="I13" s="154" t="s">
        <v>75</v>
      </c>
    </row>
    <row r="14" spans="1:9" ht="12" customHeight="1">
      <c r="A14" s="153">
        <v>31</v>
      </c>
      <c r="B14" s="154" t="s">
        <v>74</v>
      </c>
      <c r="C14" s="154" t="s">
        <v>74</v>
      </c>
      <c r="D14" s="156">
        <v>30996</v>
      </c>
      <c r="E14" s="154">
        <v>759</v>
      </c>
      <c r="F14" s="156">
        <v>1938</v>
      </c>
      <c r="G14" s="156">
        <v>2697</v>
      </c>
      <c r="H14" s="156">
        <v>33693</v>
      </c>
      <c r="I14" s="156">
        <v>35803</v>
      </c>
    </row>
    <row r="15" spans="1:9" ht="12" customHeight="1">
      <c r="A15" s="153">
        <v>32</v>
      </c>
      <c r="B15" s="154" t="s">
        <v>74</v>
      </c>
      <c r="C15" s="154" t="s">
        <v>74</v>
      </c>
      <c r="D15" s="156">
        <v>33808</v>
      </c>
      <c r="E15" s="154">
        <v>845</v>
      </c>
      <c r="F15" s="156">
        <v>2064</v>
      </c>
      <c r="G15" s="156">
        <v>2909</v>
      </c>
      <c r="H15" s="156">
        <v>36717</v>
      </c>
      <c r="I15" s="156">
        <v>45744</v>
      </c>
    </row>
    <row r="16" spans="1:9" ht="12" customHeight="1">
      <c r="A16" s="153">
        <v>33</v>
      </c>
      <c r="B16" s="154" t="s">
        <v>74</v>
      </c>
      <c r="C16" s="154" t="s">
        <v>74</v>
      </c>
      <c r="D16" s="156">
        <v>33818</v>
      </c>
      <c r="E16" s="154">
        <v>991</v>
      </c>
      <c r="F16" s="156">
        <v>1837</v>
      </c>
      <c r="G16" s="156">
        <v>2828</v>
      </c>
      <c r="H16" s="156">
        <v>36646</v>
      </c>
      <c r="I16" s="156">
        <v>49263</v>
      </c>
    </row>
    <row r="17" spans="1:9" ht="12" customHeight="1">
      <c r="A17" s="153">
        <v>34</v>
      </c>
      <c r="B17" s="154" t="s">
        <v>74</v>
      </c>
      <c r="C17" s="154" t="s">
        <v>74</v>
      </c>
      <c r="D17" s="156">
        <v>39380</v>
      </c>
      <c r="E17" s="156">
        <v>1109</v>
      </c>
      <c r="F17" s="156">
        <v>2010</v>
      </c>
      <c r="G17" s="156">
        <v>3119</v>
      </c>
      <c r="H17" s="156">
        <v>42499</v>
      </c>
      <c r="I17" s="156">
        <v>57194</v>
      </c>
    </row>
    <row r="18" spans="1:9" ht="12" customHeight="1">
      <c r="A18" s="153">
        <v>35</v>
      </c>
      <c r="B18" s="154" t="s">
        <v>74</v>
      </c>
      <c r="C18" s="154" t="s">
        <v>74</v>
      </c>
      <c r="D18" s="156">
        <v>53710</v>
      </c>
      <c r="E18" s="156">
        <v>1062</v>
      </c>
      <c r="F18" s="156">
        <v>2382</v>
      </c>
      <c r="G18" s="156">
        <v>3444</v>
      </c>
      <c r="H18" s="156">
        <v>57154</v>
      </c>
      <c r="I18" s="156">
        <v>76214</v>
      </c>
    </row>
    <row r="19" spans="1:9" ht="12" customHeight="1">
      <c r="A19" s="153">
        <v>36</v>
      </c>
      <c r="B19" s="154" t="s">
        <v>74</v>
      </c>
      <c r="C19" s="154" t="s">
        <v>74</v>
      </c>
      <c r="D19" s="156">
        <v>61509</v>
      </c>
      <c r="E19" s="156">
        <v>1165</v>
      </c>
      <c r="F19" s="156">
        <v>3124</v>
      </c>
      <c r="G19" s="156">
        <v>4289</v>
      </c>
      <c r="H19" s="156">
        <v>65798</v>
      </c>
      <c r="I19" s="156">
        <v>86328</v>
      </c>
    </row>
    <row r="20" spans="1:9" ht="12" customHeight="1">
      <c r="A20" s="153">
        <v>37</v>
      </c>
      <c r="B20" s="156">
        <v>1920</v>
      </c>
      <c r="C20" s="156">
        <v>62032</v>
      </c>
      <c r="D20" s="156">
        <v>63952</v>
      </c>
      <c r="E20" s="156">
        <v>1184</v>
      </c>
      <c r="F20" s="156">
        <v>3272</v>
      </c>
      <c r="G20" s="156">
        <v>4456</v>
      </c>
      <c r="H20" s="156">
        <v>68408</v>
      </c>
      <c r="I20" s="156">
        <v>74822</v>
      </c>
    </row>
    <row r="21" spans="1:9" ht="12" customHeight="1">
      <c r="A21" s="153">
        <v>38</v>
      </c>
      <c r="B21" s="156">
        <v>2566</v>
      </c>
      <c r="C21" s="156">
        <v>85022</v>
      </c>
      <c r="D21" s="156">
        <v>87588</v>
      </c>
      <c r="E21" s="156">
        <v>1238</v>
      </c>
      <c r="F21" s="156">
        <v>3521</v>
      </c>
      <c r="G21" s="156">
        <v>4759</v>
      </c>
      <c r="H21" s="156">
        <v>92347</v>
      </c>
      <c r="I21" s="156">
        <v>100074</v>
      </c>
    </row>
    <row r="22" spans="1:9" ht="12" customHeight="1">
      <c r="A22" s="153">
        <v>39</v>
      </c>
      <c r="B22" s="156">
        <v>4191</v>
      </c>
      <c r="C22" s="156">
        <v>114476</v>
      </c>
      <c r="D22" s="156">
        <v>118667</v>
      </c>
      <c r="E22" s="156">
        <v>1424</v>
      </c>
      <c r="F22" s="156">
        <v>4361</v>
      </c>
      <c r="G22" s="156">
        <v>5785</v>
      </c>
      <c r="H22" s="156">
        <v>124452</v>
      </c>
      <c r="I22" s="156">
        <v>127749</v>
      </c>
    </row>
    <row r="23" spans="1:9" ht="12" customHeight="1">
      <c r="A23" s="153">
        <v>40</v>
      </c>
      <c r="B23" s="156">
        <v>8624</v>
      </c>
      <c r="C23" s="156">
        <v>139114</v>
      </c>
      <c r="D23" s="156">
        <v>147738</v>
      </c>
      <c r="E23" s="156">
        <v>1737</v>
      </c>
      <c r="F23" s="156">
        <v>4772</v>
      </c>
      <c r="G23" s="156">
        <v>6509</v>
      </c>
      <c r="H23" s="156">
        <v>154247</v>
      </c>
      <c r="I23" s="156">
        <v>158827</v>
      </c>
    </row>
    <row r="24" spans="1:9" ht="12" customHeight="1">
      <c r="A24" s="153">
        <v>41</v>
      </c>
      <c r="B24" s="156">
        <v>15171</v>
      </c>
      <c r="C24" s="156">
        <v>187819</v>
      </c>
      <c r="D24" s="156">
        <v>202990</v>
      </c>
      <c r="E24" s="156">
        <v>2056</v>
      </c>
      <c r="F24" s="156">
        <v>5645</v>
      </c>
      <c r="G24" s="156">
        <v>7701</v>
      </c>
      <c r="H24" s="156">
        <v>210691</v>
      </c>
      <c r="I24" s="156">
        <v>212409</v>
      </c>
    </row>
    <row r="25" spans="1:9" ht="12" customHeight="1">
      <c r="A25" s="153">
        <v>42</v>
      </c>
      <c r="B25" s="156">
        <v>11291</v>
      </c>
      <c r="C25" s="156">
        <v>244108</v>
      </c>
      <c r="D25" s="156">
        <v>255399</v>
      </c>
      <c r="E25" s="156">
        <v>2142</v>
      </c>
      <c r="F25" s="156">
        <v>6903</v>
      </c>
      <c r="G25" s="156">
        <v>9045</v>
      </c>
      <c r="H25" s="156">
        <v>264444</v>
      </c>
      <c r="I25" s="156">
        <v>267538</v>
      </c>
    </row>
    <row r="26" spans="1:9" ht="12" customHeight="1">
      <c r="A26" s="153">
        <v>43</v>
      </c>
      <c r="B26" s="156">
        <v>14972</v>
      </c>
      <c r="C26" s="156">
        <v>306702</v>
      </c>
      <c r="D26" s="156">
        <v>321674</v>
      </c>
      <c r="E26" s="156">
        <v>2342</v>
      </c>
      <c r="F26" s="156">
        <v>7201</v>
      </c>
      <c r="G26" s="156">
        <v>9543</v>
      </c>
      <c r="H26" s="156">
        <v>331217</v>
      </c>
      <c r="I26" s="156">
        <v>343542</v>
      </c>
    </row>
    <row r="27" spans="1:9" ht="12" customHeight="1">
      <c r="A27" s="153">
        <v>44</v>
      </c>
      <c r="B27" s="156">
        <v>18524</v>
      </c>
      <c r="C27" s="156">
        <v>454886</v>
      </c>
      <c r="D27" s="156">
        <v>473410</v>
      </c>
      <c r="E27" s="156">
        <v>2369</v>
      </c>
      <c r="F27" s="156">
        <v>7668</v>
      </c>
      <c r="G27" s="156">
        <v>10037</v>
      </c>
      <c r="H27" s="156">
        <v>483447</v>
      </c>
      <c r="I27" s="156">
        <v>492880</v>
      </c>
    </row>
    <row r="28" spans="1:9" ht="12" customHeight="1">
      <c r="A28" s="153">
        <v>45</v>
      </c>
      <c r="B28" s="156">
        <v>45184</v>
      </c>
      <c r="C28" s="156">
        <v>599500</v>
      </c>
      <c r="D28" s="156">
        <v>644684</v>
      </c>
      <c r="E28" s="156">
        <v>2526</v>
      </c>
      <c r="F28" s="156">
        <v>8522</v>
      </c>
      <c r="G28" s="156">
        <v>11048</v>
      </c>
      <c r="H28" s="156">
        <v>655732</v>
      </c>
      <c r="I28" s="156">
        <v>663467</v>
      </c>
    </row>
    <row r="29" spans="1:9" ht="12" customHeight="1">
      <c r="A29" s="153">
        <v>46</v>
      </c>
      <c r="B29" s="156">
        <v>410926</v>
      </c>
      <c r="C29" s="156">
        <v>445685</v>
      </c>
      <c r="D29" s="156">
        <v>856611</v>
      </c>
      <c r="E29" s="156">
        <v>2534</v>
      </c>
      <c r="F29" s="156">
        <v>9420</v>
      </c>
      <c r="G29" s="156">
        <v>11954</v>
      </c>
      <c r="H29" s="156">
        <v>868565</v>
      </c>
      <c r="I29" s="156">
        <v>961135</v>
      </c>
    </row>
    <row r="30" spans="1:9" ht="12" customHeight="1">
      <c r="A30" s="153">
        <v>47</v>
      </c>
      <c r="B30" s="156">
        <v>593228</v>
      </c>
      <c r="C30" s="156">
        <v>482801</v>
      </c>
      <c r="D30" s="156">
        <v>1076029</v>
      </c>
      <c r="E30" s="156">
        <v>2654</v>
      </c>
      <c r="F30" s="156">
        <v>10014</v>
      </c>
      <c r="G30" s="156">
        <v>12668</v>
      </c>
      <c r="H30" s="156">
        <v>1088697</v>
      </c>
      <c r="I30" s="156">
        <v>1392045</v>
      </c>
    </row>
    <row r="31" spans="1:9" ht="12" customHeight="1">
      <c r="A31" s="153">
        <v>48</v>
      </c>
      <c r="B31" s="156">
        <v>981659</v>
      </c>
      <c r="C31" s="156">
        <v>565831</v>
      </c>
      <c r="D31" s="156">
        <v>1547490</v>
      </c>
      <c r="E31" s="156">
        <v>2449</v>
      </c>
      <c r="F31" s="156">
        <v>8992</v>
      </c>
      <c r="G31" s="156">
        <v>11441</v>
      </c>
      <c r="H31" s="156">
        <v>1558931</v>
      </c>
      <c r="I31" s="156">
        <v>2288966</v>
      </c>
    </row>
    <row r="32" spans="1:9" ht="12" customHeight="1">
      <c r="A32" s="153">
        <v>49</v>
      </c>
      <c r="B32" s="156">
        <v>916218</v>
      </c>
      <c r="C32" s="156">
        <v>415382</v>
      </c>
      <c r="D32" s="156">
        <v>1331600</v>
      </c>
      <c r="E32" s="156">
        <v>2405</v>
      </c>
      <c r="F32" s="156">
        <v>9826</v>
      </c>
      <c r="G32" s="156">
        <v>12231</v>
      </c>
      <c r="H32" s="156">
        <v>1343831</v>
      </c>
      <c r="I32" s="156">
        <v>2335530</v>
      </c>
    </row>
    <row r="33" spans="1:9" ht="12" customHeight="1">
      <c r="A33" s="153">
        <v>50</v>
      </c>
      <c r="B33" s="156">
        <v>967320</v>
      </c>
      <c r="C33" s="156">
        <v>344523</v>
      </c>
      <c r="D33" s="156">
        <v>1311843</v>
      </c>
      <c r="E33" s="156">
        <v>2561</v>
      </c>
      <c r="F33" s="156">
        <v>9313</v>
      </c>
      <c r="G33" s="156">
        <v>11874</v>
      </c>
      <c r="H33" s="156">
        <v>1323717</v>
      </c>
      <c r="I33" s="156">
        <v>2466326</v>
      </c>
    </row>
    <row r="34" spans="1:9" ht="12" customHeight="1">
      <c r="A34" s="153">
        <v>51</v>
      </c>
      <c r="B34" s="156">
        <v>1225672</v>
      </c>
      <c r="C34" s="156">
        <v>328705</v>
      </c>
      <c r="D34" s="156">
        <v>1554377</v>
      </c>
      <c r="E34" s="156">
        <v>2677</v>
      </c>
      <c r="F34" s="156">
        <v>9858</v>
      </c>
      <c r="G34" s="156">
        <v>12535</v>
      </c>
      <c r="H34" s="156">
        <v>1566912</v>
      </c>
      <c r="I34" s="156">
        <v>2852584</v>
      </c>
    </row>
    <row r="35" spans="1:9" ht="12" customHeight="1">
      <c r="A35" s="153">
        <v>52</v>
      </c>
      <c r="B35" s="156">
        <v>1455508</v>
      </c>
      <c r="C35" s="156">
        <v>280490</v>
      </c>
      <c r="D35" s="156">
        <v>1735998</v>
      </c>
      <c r="E35" s="156">
        <v>2692</v>
      </c>
      <c r="F35" s="156">
        <v>11480</v>
      </c>
      <c r="G35" s="156">
        <v>14172</v>
      </c>
      <c r="H35" s="156">
        <v>1750170</v>
      </c>
      <c r="I35" s="156">
        <v>3151431</v>
      </c>
    </row>
    <row r="36" spans="1:9" ht="12" customHeight="1">
      <c r="A36" s="153">
        <v>53</v>
      </c>
      <c r="B36" s="156">
        <v>1529252</v>
      </c>
      <c r="C36" s="156">
        <v>289242</v>
      </c>
      <c r="D36" s="156">
        <v>1818494</v>
      </c>
      <c r="E36" s="156">
        <v>3009</v>
      </c>
      <c r="F36" s="156">
        <v>12708</v>
      </c>
      <c r="G36" s="156">
        <v>15717</v>
      </c>
      <c r="H36" s="156">
        <v>1834211</v>
      </c>
      <c r="I36" s="156">
        <v>3525110</v>
      </c>
    </row>
    <row r="37" spans="1:9" ht="12" customHeight="1">
      <c r="A37" s="153">
        <v>54</v>
      </c>
      <c r="B37" s="156">
        <v>1622237</v>
      </c>
      <c r="C37" s="156">
        <v>358306</v>
      </c>
      <c r="D37" s="156">
        <v>1980543</v>
      </c>
      <c r="E37" s="156">
        <v>3184</v>
      </c>
      <c r="F37" s="156">
        <v>13900</v>
      </c>
      <c r="G37" s="156">
        <v>17084</v>
      </c>
      <c r="H37" s="156">
        <v>1997627</v>
      </c>
      <c r="I37" s="156">
        <v>4038298</v>
      </c>
    </row>
    <row r="38" spans="1:9" ht="12" customHeight="1">
      <c r="A38" s="153">
        <v>55</v>
      </c>
      <c r="B38" s="156">
        <v>1494115</v>
      </c>
      <c r="C38" s="156">
        <v>336150</v>
      </c>
      <c r="D38" s="156">
        <v>1830265</v>
      </c>
      <c r="E38" s="156">
        <v>3322</v>
      </c>
      <c r="F38" s="156">
        <v>15237</v>
      </c>
      <c r="G38" s="156">
        <v>18559</v>
      </c>
      <c r="H38" s="156">
        <v>1848824</v>
      </c>
      <c r="I38" s="156">
        <v>3909333</v>
      </c>
    </row>
    <row r="39" spans="1:9" ht="12" customHeight="1">
      <c r="A39" s="153">
        <v>56</v>
      </c>
      <c r="B39" s="156">
        <v>1571186</v>
      </c>
      <c r="C39" s="156">
        <v>360056</v>
      </c>
      <c r="D39" s="156">
        <v>1931242</v>
      </c>
      <c r="E39" s="156">
        <v>2960</v>
      </c>
      <c r="F39" s="156">
        <v>16358</v>
      </c>
      <c r="G39" s="156">
        <v>19318</v>
      </c>
      <c r="H39" s="156">
        <v>1950560</v>
      </c>
      <c r="I39" s="156">
        <v>4006388</v>
      </c>
    </row>
    <row r="40" spans="1:9" ht="12" customHeight="1">
      <c r="A40" s="153">
        <v>57</v>
      </c>
      <c r="B40" s="156">
        <v>1602278</v>
      </c>
      <c r="C40" s="156">
        <v>386402</v>
      </c>
      <c r="D40" s="156">
        <v>1988680</v>
      </c>
      <c r="E40" s="156">
        <v>3109</v>
      </c>
      <c r="F40" s="156">
        <v>16546</v>
      </c>
      <c r="G40" s="156">
        <v>19655</v>
      </c>
      <c r="H40" s="156">
        <v>2008335</v>
      </c>
      <c r="I40" s="156">
        <v>4086138</v>
      </c>
    </row>
    <row r="41" spans="1:9" ht="12" customHeight="1">
      <c r="A41" s="153">
        <v>58</v>
      </c>
      <c r="B41" s="156">
        <v>1686726</v>
      </c>
      <c r="C41" s="156">
        <v>408971</v>
      </c>
      <c r="D41" s="156">
        <v>2095697</v>
      </c>
      <c r="E41" s="156">
        <v>3270</v>
      </c>
      <c r="F41" s="156">
        <v>17202</v>
      </c>
      <c r="G41" s="156">
        <v>20472</v>
      </c>
      <c r="H41" s="156">
        <v>2116169</v>
      </c>
      <c r="I41" s="156">
        <v>4232246</v>
      </c>
    </row>
    <row r="42" spans="1:9" ht="12" customHeight="1">
      <c r="A42" s="153">
        <v>59</v>
      </c>
      <c r="B42" s="156">
        <v>1857675</v>
      </c>
      <c r="C42" s="156">
        <v>431944</v>
      </c>
      <c r="D42" s="156">
        <v>2289619</v>
      </c>
      <c r="E42" s="156">
        <v>3228</v>
      </c>
      <c r="F42" s="156">
        <v>18172</v>
      </c>
      <c r="G42" s="156">
        <v>21400</v>
      </c>
      <c r="H42" s="156">
        <v>2311019</v>
      </c>
      <c r="I42" s="156">
        <v>4658833</v>
      </c>
    </row>
    <row r="43" spans="1:9" ht="12" customHeight="1">
      <c r="A43" s="153">
        <v>60</v>
      </c>
      <c r="B43" s="156">
        <v>1945799</v>
      </c>
      <c r="C43" s="156">
        <v>442925</v>
      </c>
      <c r="D43" s="156">
        <v>2388724</v>
      </c>
      <c r="E43" s="156">
        <v>3473</v>
      </c>
      <c r="F43" s="156">
        <v>18768</v>
      </c>
      <c r="G43" s="156">
        <v>22241</v>
      </c>
      <c r="H43" s="156">
        <v>2410945</v>
      </c>
      <c r="I43" s="156">
        <v>4948366</v>
      </c>
    </row>
    <row r="44" spans="1:9" ht="12" customHeight="1">
      <c r="A44" s="153">
        <v>61</v>
      </c>
      <c r="B44" s="156">
        <v>2208979</v>
      </c>
      <c r="C44" s="156">
        <v>455694</v>
      </c>
      <c r="D44" s="156">
        <v>2664673</v>
      </c>
      <c r="E44" s="156">
        <v>3191</v>
      </c>
      <c r="F44" s="156">
        <v>19631</v>
      </c>
      <c r="G44" s="156">
        <v>22822</v>
      </c>
      <c r="H44" s="156">
        <v>2687495</v>
      </c>
      <c r="I44" s="156">
        <v>5516193</v>
      </c>
    </row>
    <row r="45" spans="1:9" ht="12" customHeight="1">
      <c r="A45" s="153">
        <v>62</v>
      </c>
      <c r="B45" s="156">
        <v>2802592</v>
      </c>
      <c r="C45" s="156">
        <v>506326</v>
      </c>
      <c r="D45" s="156">
        <v>3308918</v>
      </c>
      <c r="E45" s="156">
        <v>3447</v>
      </c>
      <c r="F45" s="156">
        <v>21537</v>
      </c>
      <c r="G45" s="156">
        <v>24984</v>
      </c>
      <c r="H45" s="156">
        <v>3333902</v>
      </c>
      <c r="I45" s="156">
        <v>6829338</v>
      </c>
    </row>
    <row r="46" spans="1:9" ht="12" customHeight="1">
      <c r="A46" s="153">
        <v>63</v>
      </c>
      <c r="B46" s="156">
        <v>3410682</v>
      </c>
      <c r="C46" s="156">
        <v>509354</v>
      </c>
      <c r="D46" s="156">
        <v>3920036</v>
      </c>
      <c r="E46" s="156">
        <v>3526</v>
      </c>
      <c r="F46" s="156">
        <v>23296</v>
      </c>
      <c r="G46" s="156">
        <v>26822</v>
      </c>
      <c r="H46" s="156">
        <v>3946858</v>
      </c>
      <c r="I46" s="156">
        <v>8426867</v>
      </c>
    </row>
    <row r="47" spans="1:9" ht="12" customHeight="1">
      <c r="A47" s="153" t="s">
        <v>323</v>
      </c>
      <c r="B47" s="156">
        <v>3756942</v>
      </c>
      <c r="C47" s="156">
        <v>484841</v>
      </c>
      <c r="D47" s="156">
        <v>4241783</v>
      </c>
      <c r="E47" s="156">
        <v>3528</v>
      </c>
      <c r="F47" s="156">
        <v>23578</v>
      </c>
      <c r="G47" s="156">
        <v>27106</v>
      </c>
      <c r="H47" s="156">
        <v>4268889</v>
      </c>
      <c r="I47" s="156">
        <v>9662752</v>
      </c>
    </row>
    <row r="48" spans="1:9" ht="12" customHeight="1">
      <c r="A48" s="153">
        <v>2</v>
      </c>
      <c r="B48" s="156">
        <v>4572019</v>
      </c>
      <c r="C48" s="156">
        <v>125028</v>
      </c>
      <c r="D48" s="156">
        <v>4697047</v>
      </c>
      <c r="E48" s="156">
        <v>3890</v>
      </c>
      <c r="F48" s="156">
        <v>26180</v>
      </c>
      <c r="G48" s="156">
        <v>30070</v>
      </c>
      <c r="H48" s="156">
        <v>4727117</v>
      </c>
      <c r="I48" s="156">
        <v>10997431</v>
      </c>
    </row>
    <row r="49" spans="1:10" ht="12" customHeight="1">
      <c r="A49" s="153">
        <v>3</v>
      </c>
      <c r="B49" s="156">
        <v>4436580</v>
      </c>
      <c r="C49" s="156">
        <v>1384</v>
      </c>
      <c r="D49" s="156">
        <v>4437964</v>
      </c>
      <c r="E49" s="156">
        <v>3873</v>
      </c>
      <c r="F49" s="156">
        <v>26647</v>
      </c>
      <c r="G49" s="156">
        <v>30520</v>
      </c>
      <c r="H49" s="156">
        <v>4468484</v>
      </c>
      <c r="I49" s="156">
        <v>10633777</v>
      </c>
    </row>
    <row r="50" spans="1:10" ht="12" customHeight="1">
      <c r="A50" s="153">
        <v>4</v>
      </c>
      <c r="B50" s="156">
        <v>4675900</v>
      </c>
      <c r="C50" s="156">
        <v>1120</v>
      </c>
      <c r="D50" s="156">
        <v>4677020</v>
      </c>
      <c r="E50" s="156">
        <v>3655</v>
      </c>
      <c r="F50" s="156">
        <v>31038</v>
      </c>
      <c r="G50" s="156">
        <v>34693</v>
      </c>
      <c r="H50" s="156">
        <v>4711713</v>
      </c>
      <c r="I50" s="156">
        <v>11790699</v>
      </c>
    </row>
    <row r="51" spans="1:10" ht="12" customHeight="1">
      <c r="A51" s="153">
        <v>5</v>
      </c>
      <c r="B51" s="156">
        <v>4662243</v>
      </c>
      <c r="C51" s="156">
        <v>1129</v>
      </c>
      <c r="D51" s="156">
        <v>4663372</v>
      </c>
      <c r="E51" s="156">
        <v>3438</v>
      </c>
      <c r="F51" s="156">
        <v>35455</v>
      </c>
      <c r="G51" s="156">
        <v>38893</v>
      </c>
      <c r="H51" s="156">
        <v>4702265</v>
      </c>
      <c r="I51" s="156">
        <v>11933620</v>
      </c>
    </row>
    <row r="52" spans="1:10" ht="12" customHeight="1">
      <c r="A52" s="153">
        <v>6</v>
      </c>
      <c r="B52" s="156">
        <v>5209666</v>
      </c>
      <c r="C52" s="156">
        <v>1061</v>
      </c>
      <c r="D52" s="156">
        <v>5210727</v>
      </c>
      <c r="E52" s="156">
        <v>3619</v>
      </c>
      <c r="F52" s="156">
        <v>34601</v>
      </c>
      <c r="G52" s="156">
        <v>38220</v>
      </c>
      <c r="H52" s="156">
        <v>5248947</v>
      </c>
      <c r="I52" s="156">
        <v>13578934</v>
      </c>
    </row>
    <row r="53" spans="1:10" ht="12" customHeight="1">
      <c r="A53" s="153">
        <v>7</v>
      </c>
      <c r="B53" s="156">
        <v>5824368</v>
      </c>
      <c r="C53" s="156">
        <v>1036</v>
      </c>
      <c r="D53" s="156">
        <v>5825404</v>
      </c>
      <c r="E53" s="156">
        <v>3230</v>
      </c>
      <c r="F53" s="156">
        <v>37277</v>
      </c>
      <c r="G53" s="156">
        <v>40507</v>
      </c>
      <c r="H53" s="156">
        <v>5865911</v>
      </c>
      <c r="I53" s="156">
        <v>15298125</v>
      </c>
    </row>
    <row r="54" spans="1:10" ht="12" customHeight="1">
      <c r="A54" s="153">
        <v>8</v>
      </c>
      <c r="B54" s="156">
        <v>6235335</v>
      </c>
      <c r="C54" s="156">
        <v>1103</v>
      </c>
      <c r="D54" s="156">
        <v>6236438</v>
      </c>
      <c r="E54" s="156">
        <v>3285</v>
      </c>
      <c r="F54" s="156">
        <v>39147</v>
      </c>
      <c r="G54" s="156">
        <v>42432</v>
      </c>
      <c r="H54" s="156">
        <v>6278870</v>
      </c>
      <c r="I54" s="156">
        <v>16694769</v>
      </c>
    </row>
    <row r="55" spans="1:10" ht="12" customHeight="1">
      <c r="A55" s="153">
        <v>9</v>
      </c>
      <c r="B55" s="156">
        <v>5810593</v>
      </c>
      <c r="C55" s="154">
        <v>933</v>
      </c>
      <c r="D55" s="156">
        <v>5811526</v>
      </c>
      <c r="E55" s="156">
        <v>3419</v>
      </c>
      <c r="F55" s="156">
        <v>37383</v>
      </c>
      <c r="G55" s="156">
        <v>40802</v>
      </c>
      <c r="H55" s="156">
        <v>5852328</v>
      </c>
      <c r="I55" s="156">
        <v>16802750</v>
      </c>
    </row>
    <row r="56" spans="1:10" ht="12" customHeight="1">
      <c r="A56" s="153">
        <v>10</v>
      </c>
      <c r="B56" s="156">
        <v>5371302</v>
      </c>
      <c r="C56" s="154">
        <v>970</v>
      </c>
      <c r="D56" s="156">
        <v>5372272</v>
      </c>
      <c r="E56" s="156">
        <v>3281</v>
      </c>
      <c r="F56" s="156">
        <v>37600</v>
      </c>
      <c r="G56" s="156">
        <v>40881</v>
      </c>
      <c r="H56" s="156">
        <v>5413153</v>
      </c>
      <c r="I56" s="156">
        <v>15806218</v>
      </c>
    </row>
    <row r="57" spans="1:10" ht="12" customHeight="1">
      <c r="A57" s="153">
        <v>11</v>
      </c>
      <c r="B57" s="156">
        <v>5610972</v>
      </c>
      <c r="C57" s="156">
        <v>1007</v>
      </c>
      <c r="D57" s="156">
        <v>5611979</v>
      </c>
      <c r="E57" s="156">
        <v>3365</v>
      </c>
      <c r="F57" s="156">
        <v>38559</v>
      </c>
      <c r="G57" s="156">
        <v>41924</v>
      </c>
      <c r="H57" s="156">
        <v>5653903</v>
      </c>
      <c r="I57" s="156">
        <v>16357572</v>
      </c>
    </row>
    <row r="58" spans="1:10" ht="12" customHeight="1">
      <c r="A58" s="153">
        <v>12</v>
      </c>
      <c r="B58" s="156">
        <v>5856845</v>
      </c>
      <c r="C58" s="154">
        <v>990</v>
      </c>
      <c r="D58" s="156">
        <v>5857835</v>
      </c>
      <c r="E58" s="156">
        <v>3329</v>
      </c>
      <c r="F58" s="156">
        <v>33695</v>
      </c>
      <c r="G58" s="156">
        <v>37024</v>
      </c>
      <c r="H58" s="156">
        <v>5894859</v>
      </c>
      <c r="I58" s="156">
        <v>17818590</v>
      </c>
    </row>
    <row r="59" spans="1:10" ht="12" customHeight="1">
      <c r="A59" s="153">
        <v>13</v>
      </c>
      <c r="B59" s="156">
        <v>4347846</v>
      </c>
      <c r="C59" s="156">
        <v>1035</v>
      </c>
      <c r="D59" s="156">
        <v>4348881</v>
      </c>
      <c r="E59" s="156">
        <v>3069</v>
      </c>
      <c r="F59" s="156">
        <v>29452</v>
      </c>
      <c r="G59" s="156">
        <v>32521</v>
      </c>
      <c r="H59" s="156">
        <v>4381402</v>
      </c>
      <c r="I59" s="156">
        <v>16215657</v>
      </c>
    </row>
    <row r="60" spans="1:10" ht="12" customHeight="1">
      <c r="A60" s="153">
        <v>14</v>
      </c>
      <c r="B60" s="156">
        <v>3748099</v>
      </c>
      <c r="C60" s="156">
        <v>1067</v>
      </c>
      <c r="D60" s="156">
        <v>3749166</v>
      </c>
      <c r="E60" s="156">
        <v>2992</v>
      </c>
      <c r="F60" s="156">
        <v>29666</v>
      </c>
      <c r="G60" s="156">
        <v>32658</v>
      </c>
      <c r="H60" s="156">
        <v>3781824</v>
      </c>
      <c r="I60" s="156">
        <v>16522804</v>
      </c>
    </row>
    <row r="61" spans="1:10" ht="12" customHeight="1">
      <c r="A61" s="153">
        <v>15</v>
      </c>
      <c r="B61" s="156">
        <v>2720176</v>
      </c>
      <c r="C61" s="154">
        <v>853</v>
      </c>
      <c r="D61" s="156">
        <v>2721029</v>
      </c>
      <c r="E61" s="156">
        <v>2907</v>
      </c>
      <c r="F61" s="156">
        <v>28603</v>
      </c>
      <c r="G61" s="156">
        <v>31510</v>
      </c>
      <c r="H61" s="156">
        <v>2752539</v>
      </c>
      <c r="I61" s="156">
        <v>13296330</v>
      </c>
    </row>
    <row r="62" spans="1:10" ht="12" customHeight="1">
      <c r="A62" s="153">
        <v>16</v>
      </c>
      <c r="B62" s="156">
        <v>3484310</v>
      </c>
      <c r="C62" s="156">
        <v>1015</v>
      </c>
      <c r="D62" s="156">
        <v>3485325</v>
      </c>
      <c r="E62" s="156">
        <v>2615</v>
      </c>
      <c r="F62" s="156">
        <v>29242</v>
      </c>
      <c r="G62" s="156">
        <v>31857</v>
      </c>
      <c r="H62" s="156">
        <v>3517182</v>
      </c>
      <c r="I62" s="156">
        <v>16831112</v>
      </c>
    </row>
    <row r="63" spans="1:10" ht="12" customHeight="1">
      <c r="A63" s="153">
        <v>17</v>
      </c>
      <c r="B63" s="156">
        <v>3611502</v>
      </c>
      <c r="C63" s="154">
        <v>971</v>
      </c>
      <c r="D63" s="156">
        <v>3612473</v>
      </c>
      <c r="E63" s="156">
        <v>2870</v>
      </c>
      <c r="F63" s="156">
        <v>27698</v>
      </c>
      <c r="G63" s="156">
        <v>30568</v>
      </c>
      <c r="H63" s="156">
        <f>D63+G63</f>
        <v>3643041</v>
      </c>
      <c r="I63" s="156">
        <v>17403565</v>
      </c>
      <c r="J63" s="193"/>
    </row>
    <row r="64" spans="1:10" ht="12" customHeight="1">
      <c r="A64" s="153">
        <v>18</v>
      </c>
      <c r="B64" s="156">
        <v>4301208</v>
      </c>
      <c r="C64" s="154">
        <v>983</v>
      </c>
      <c r="D64" s="156">
        <v>4302191</v>
      </c>
      <c r="E64" s="156">
        <v>2904</v>
      </c>
      <c r="F64" s="156">
        <v>26553</v>
      </c>
      <c r="G64" s="156">
        <f>F64+E64</f>
        <v>29457</v>
      </c>
      <c r="H64" s="156">
        <f>D64+G64</f>
        <v>4331648</v>
      </c>
      <c r="I64" s="156">
        <v>17534565</v>
      </c>
      <c r="J64" s="193"/>
    </row>
    <row r="65" spans="1:10" ht="12" customHeight="1">
      <c r="A65" s="153">
        <v>19</v>
      </c>
      <c r="B65" s="156">
        <v>4208225</v>
      </c>
      <c r="C65" s="154">
        <v>872</v>
      </c>
      <c r="D65" s="156">
        <v>4209097</v>
      </c>
      <c r="E65" s="156">
        <v>2904</v>
      </c>
      <c r="F65" s="156">
        <v>24427</v>
      </c>
      <c r="G65" s="156">
        <v>27331</v>
      </c>
      <c r="H65" s="156">
        <v>4236428</v>
      </c>
      <c r="I65" s="156">
        <v>17294935</v>
      </c>
      <c r="J65" s="193"/>
    </row>
    <row r="66" spans="1:10" ht="12" customHeight="1">
      <c r="A66" s="153">
        <v>20</v>
      </c>
      <c r="B66" s="156">
        <v>3800523</v>
      </c>
      <c r="C66" s="154">
        <v>861</v>
      </c>
      <c r="D66" s="156">
        <v>3801384</v>
      </c>
      <c r="E66" s="156">
        <v>2826</v>
      </c>
      <c r="F66" s="156">
        <v>25574</v>
      </c>
      <c r="G66" s="156">
        <v>28400</v>
      </c>
      <c r="H66" s="156">
        <v>3829784</v>
      </c>
      <c r="I66" s="156">
        <v>15987250</v>
      </c>
      <c r="J66" s="193"/>
    </row>
    <row r="67" spans="1:10" ht="12" customHeight="1">
      <c r="A67" s="153">
        <v>21</v>
      </c>
      <c r="B67" s="156">
        <v>4014527</v>
      </c>
      <c r="C67" s="154">
        <v>943</v>
      </c>
      <c r="D67" s="156">
        <v>4015470</v>
      </c>
      <c r="E67" s="156">
        <v>2944</v>
      </c>
      <c r="F67" s="156">
        <v>24606</v>
      </c>
      <c r="G67" s="156">
        <v>27550</v>
      </c>
      <c r="H67" s="156">
        <v>4043020</v>
      </c>
      <c r="I67" s="156">
        <v>15445684</v>
      </c>
      <c r="J67" s="193"/>
    </row>
    <row r="68" spans="1:10" ht="12" customHeight="1">
      <c r="A68" s="153">
        <v>22</v>
      </c>
      <c r="B68" s="156">
        <v>4184092</v>
      </c>
      <c r="C68" s="154">
        <v>988</v>
      </c>
      <c r="D68" s="156">
        <v>4185080</v>
      </c>
      <c r="E68" s="156">
        <v>2702</v>
      </c>
      <c r="F68" s="156">
        <v>25422</v>
      </c>
      <c r="G68" s="156">
        <v>28124</v>
      </c>
      <c r="H68" s="156">
        <v>4213204</v>
      </c>
      <c r="I68" s="156">
        <v>16637224</v>
      </c>
      <c r="J68" s="193"/>
    </row>
    <row r="69" spans="1:10" ht="12" customHeight="1">
      <c r="A69" s="153">
        <v>23</v>
      </c>
      <c r="B69" s="252">
        <v>3961382</v>
      </c>
      <c r="C69" s="252"/>
      <c r="D69" s="156">
        <v>3961382</v>
      </c>
      <c r="E69" s="156">
        <v>2752</v>
      </c>
      <c r="F69" s="156">
        <v>23774</v>
      </c>
      <c r="G69" s="156">
        <v>26526</v>
      </c>
      <c r="H69" s="156">
        <v>3987908</v>
      </c>
      <c r="I69" s="156">
        <v>16994200</v>
      </c>
      <c r="J69" s="193"/>
    </row>
    <row r="70" spans="1:10" ht="12" customHeight="1">
      <c r="A70" s="153">
        <v>24</v>
      </c>
      <c r="B70" s="252">
        <v>3924008</v>
      </c>
      <c r="C70" s="252"/>
      <c r="D70" s="156">
        <v>3924008</v>
      </c>
      <c r="E70" s="156">
        <v>2738</v>
      </c>
      <c r="F70" s="156">
        <v>24775</v>
      </c>
      <c r="G70" s="156">
        <v>27513</v>
      </c>
      <c r="H70" s="156">
        <v>3951521</v>
      </c>
      <c r="I70" s="156">
        <v>18490657</v>
      </c>
      <c r="J70" s="193"/>
    </row>
    <row r="71" spans="1:10" ht="12" customHeight="1">
      <c r="A71" s="153">
        <v>25</v>
      </c>
      <c r="B71" s="253">
        <v>3296805</v>
      </c>
      <c r="C71" s="254"/>
      <c r="D71" s="156">
        <v>3296805</v>
      </c>
      <c r="E71" s="156">
        <v>2748</v>
      </c>
      <c r="F71" s="156">
        <v>24205</v>
      </c>
      <c r="G71" s="156">
        <f>E71+F71</f>
        <v>26953</v>
      </c>
      <c r="H71" s="156">
        <f>D71+G71</f>
        <v>3323758</v>
      </c>
      <c r="I71" s="156">
        <v>17472748</v>
      </c>
      <c r="J71" s="193"/>
    </row>
    <row r="72" spans="1:10" ht="12" customHeight="1">
      <c r="A72" s="153">
        <v>26</v>
      </c>
      <c r="B72" s="259">
        <v>3210844</v>
      </c>
      <c r="C72" s="254"/>
      <c r="D72" s="156">
        <v>3210844</v>
      </c>
      <c r="E72" s="156">
        <v>2539</v>
      </c>
      <c r="F72" s="156">
        <v>24863</v>
      </c>
      <c r="G72" s="156">
        <v>27402</v>
      </c>
      <c r="H72" s="157">
        <v>3238246</v>
      </c>
      <c r="I72" s="158">
        <v>16903388</v>
      </c>
      <c r="J72" s="193"/>
    </row>
    <row r="73" spans="1:10" ht="12" customHeight="1">
      <c r="A73" s="153">
        <v>27</v>
      </c>
      <c r="B73" s="253">
        <v>3249593</v>
      </c>
      <c r="C73" s="254"/>
      <c r="D73" s="157">
        <v>3249593</v>
      </c>
      <c r="E73" s="156">
        <v>2851</v>
      </c>
      <c r="F73" s="157">
        <v>26524</v>
      </c>
      <c r="G73" s="156">
        <v>29375</v>
      </c>
      <c r="H73" s="156">
        <v>3278968</v>
      </c>
      <c r="I73" s="159">
        <v>16213789</v>
      </c>
      <c r="J73" s="193"/>
    </row>
    <row r="74" spans="1:10" ht="12" customHeight="1">
      <c r="A74" s="153">
        <v>28</v>
      </c>
      <c r="B74" s="253">
        <v>3738380</v>
      </c>
      <c r="C74" s="254"/>
      <c r="D74" s="157">
        <v>3738380</v>
      </c>
      <c r="E74" s="156">
        <v>2738</v>
      </c>
      <c r="F74" s="157">
        <v>26888</v>
      </c>
      <c r="G74" s="156">
        <v>29626</v>
      </c>
      <c r="H74" s="156">
        <v>3768006</v>
      </c>
      <c r="I74" s="159">
        <v>17116420</v>
      </c>
      <c r="J74" s="193"/>
    </row>
    <row r="75" spans="1:10" ht="12" customHeight="1">
      <c r="A75" s="153">
        <v>29</v>
      </c>
      <c r="B75" s="253">
        <v>3959468</v>
      </c>
      <c r="C75" s="254"/>
      <c r="D75" s="157">
        <v>3959468</v>
      </c>
      <c r="E75" s="156">
        <v>2799</v>
      </c>
      <c r="F75" s="157">
        <v>26872</v>
      </c>
      <c r="G75" s="156">
        <v>29671</v>
      </c>
      <c r="H75" s="156">
        <v>3989139</v>
      </c>
      <c r="I75" s="159">
        <v>17889292</v>
      </c>
      <c r="J75" s="193"/>
    </row>
    <row r="76" spans="1:10" ht="12" customHeight="1">
      <c r="A76" s="153">
        <v>30</v>
      </c>
      <c r="B76" s="253">
        <v>4182207</v>
      </c>
      <c r="C76" s="254"/>
      <c r="D76" s="157">
        <f>B76</f>
        <v>4182207</v>
      </c>
      <c r="E76" s="156">
        <v>2608</v>
      </c>
      <c r="F76" s="157">
        <v>25402</v>
      </c>
      <c r="G76" s="156">
        <f>E76+F76</f>
        <v>28010</v>
      </c>
      <c r="H76" s="156">
        <f>D76+G76</f>
        <v>4210217</v>
      </c>
      <c r="I76" s="159">
        <v>18954031</v>
      </c>
      <c r="J76" s="193"/>
    </row>
    <row r="77" spans="1:10" ht="12" customHeight="1">
      <c r="A77" s="189" t="s">
        <v>322</v>
      </c>
      <c r="B77" s="260">
        <v>4365290</v>
      </c>
      <c r="C77" s="261"/>
      <c r="D77" s="190">
        <f>B77</f>
        <v>4365290</v>
      </c>
      <c r="E77" s="191">
        <v>2613</v>
      </c>
      <c r="F77" s="190">
        <v>23857</v>
      </c>
      <c r="G77" s="191">
        <f>E77+F77</f>
        <v>26470</v>
      </c>
      <c r="H77" s="191">
        <f>D77+G77</f>
        <v>4391760</v>
      </c>
      <c r="I77" s="192">
        <v>20080671</v>
      </c>
      <c r="J77" s="193"/>
    </row>
    <row r="78" spans="1:10">
      <c r="A78" s="61"/>
      <c r="B78" s="60"/>
      <c r="C78" s="60"/>
      <c r="D78" s="60"/>
      <c r="E78" s="249" t="s">
        <v>316</v>
      </c>
      <c r="F78" s="249"/>
      <c r="G78" s="249"/>
      <c r="H78" s="249"/>
      <c r="I78" s="249"/>
    </row>
  </sheetData>
  <mergeCells count="16">
    <mergeCell ref="E78:I78"/>
    <mergeCell ref="A1:I1"/>
    <mergeCell ref="B69:C69"/>
    <mergeCell ref="B70:C70"/>
    <mergeCell ref="B71:C71"/>
    <mergeCell ref="A2:A3"/>
    <mergeCell ref="B2:D2"/>
    <mergeCell ref="E2:G2"/>
    <mergeCell ref="H2:H3"/>
    <mergeCell ref="I2:I3"/>
    <mergeCell ref="B72:C72"/>
    <mergeCell ref="B73:C73"/>
    <mergeCell ref="B76:C76"/>
    <mergeCell ref="B74:C74"/>
    <mergeCell ref="B75:C75"/>
    <mergeCell ref="B77:C77"/>
  </mergeCells>
  <phoneticPr fontId="4"/>
  <printOptions horizontalCentered="1"/>
  <pageMargins left="0.70866141732283472" right="0.70866141732283472" top="0.35433070866141736" bottom="0.15748031496062992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15</vt:i4>
      </vt:variant>
    </vt:vector>
  </HeadingPairs>
  <TitlesOfParts>
    <vt:vector size="30" baseType="lpstr">
      <vt:lpstr>1 月別・種類別発行数</vt:lpstr>
      <vt:lpstr>２　年代別・性別発行数</vt:lpstr>
      <vt:lpstr>３　年代別・月別発行数</vt:lpstr>
      <vt:lpstr>４　性別・月別発行数</vt:lpstr>
      <vt:lpstr>５　月別・都道府県別発行数</vt:lpstr>
      <vt:lpstr>６　一般旅券発行数</vt:lpstr>
      <vt:lpstr>７　年代別・都道府県別発行数</vt:lpstr>
      <vt:lpstr>８  一般旅券有効旅券数</vt:lpstr>
      <vt:lpstr>９　旅券発行数及び海外旅行者数</vt:lpstr>
      <vt:lpstr>１０　一般旅券発行数の推移（国内）</vt:lpstr>
      <vt:lpstr>【その他】１　紛失・盗難件数</vt:lpstr>
      <vt:lpstr>【その他】２　不正使用件数</vt:lpstr>
      <vt:lpstr>【その他】３　一般旅券紛失・盗難件数</vt:lpstr>
      <vt:lpstr>【その他】４　未交付失効（国内用）</vt:lpstr>
      <vt:lpstr>【その他】５　未交付失効（在外用）</vt:lpstr>
      <vt:lpstr>'【その他】１　紛失・盗難件数'!Print_Area</vt:lpstr>
      <vt:lpstr>'【その他】２　不正使用件数'!Print_Area</vt:lpstr>
      <vt:lpstr>'【その他】３　一般旅券紛失・盗難件数'!Print_Area</vt:lpstr>
      <vt:lpstr>'【その他】４　未交付失効（国内用）'!Print_Area</vt:lpstr>
      <vt:lpstr>'【その他】５　未交付失効（在外用）'!Print_Area</vt:lpstr>
      <vt:lpstr>'1 月別・種類別発行数'!Print_Area</vt:lpstr>
      <vt:lpstr>'１０　一般旅券発行数の推移（国内）'!Print_Area</vt:lpstr>
      <vt:lpstr>'２　年代別・性別発行数'!Print_Area</vt:lpstr>
      <vt:lpstr>'３　年代別・月別発行数'!Print_Area</vt:lpstr>
      <vt:lpstr>'４　性別・月別発行数'!Print_Area</vt:lpstr>
      <vt:lpstr>'５　月別・都道府県別発行数'!Print_Area</vt:lpstr>
      <vt:lpstr>'６　一般旅券発行数'!Print_Area</vt:lpstr>
      <vt:lpstr>'７　年代別・都道府県別発行数'!Print_Area</vt:lpstr>
      <vt:lpstr>'８  一般旅券有効旅券数'!Print_Area</vt:lpstr>
      <vt:lpstr>'９　旅券発行数及び海外旅行者数'!Print_Area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情報通信課</cp:lastModifiedBy>
  <cp:lastPrinted>2020-02-12T06:39:47Z</cp:lastPrinted>
  <dcterms:created xsi:type="dcterms:W3CDTF">2014-01-22T06:51:49Z</dcterms:created>
  <dcterms:modified xsi:type="dcterms:W3CDTF">2020-02-19T05:23:47Z</dcterms:modified>
</cp:coreProperties>
</file>