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1667\Desktop\井上\作業\230220木田様：令和4年旅券統計\"/>
    </mc:Choice>
  </mc:AlternateContent>
  <bookViews>
    <workbookView xWindow="336" yWindow="84" windowWidth="16740" windowHeight="11508" tabRatio="895"/>
  </bookViews>
  <sheets>
    <sheet name="1 月別・種類別発行数" sheetId="1" r:id="rId1"/>
    <sheet name="２　年代別・性別発行数" sheetId="2" r:id="rId2"/>
    <sheet name="３　年代別・月別発行数" sheetId="6" r:id="rId3"/>
    <sheet name="４　性別・月別発行数" sheetId="7" r:id="rId4"/>
    <sheet name="５　月別・都道府県別発行数" sheetId="5" r:id="rId5"/>
    <sheet name="６　一般旅券発行数" sheetId="4" r:id="rId6"/>
    <sheet name="７　年代別・都道府県別発行数" sheetId="8" r:id="rId7"/>
    <sheet name="８  一般旅券有効旅券数" sheetId="17" r:id="rId8"/>
    <sheet name="９　旅券発行数及び海外旅行者数" sheetId="10" r:id="rId9"/>
    <sheet name="１０　一般旅券発行数の推移（国内）" sheetId="11" r:id="rId10"/>
    <sheet name="【その他】１　紛失・盗難件数" sheetId="13" r:id="rId11"/>
    <sheet name="【その他】２　不正使用件数" sheetId="12" r:id="rId12"/>
    <sheet name="【その他】３　一般旅券紛失・盗難件数" sheetId="14" r:id="rId13"/>
    <sheet name="【その他】４　未交付失効（国内用）" sheetId="15" r:id="rId14"/>
    <sheet name="【その他】５　未交付失効（在外用）" sheetId="16" r:id="rId15"/>
  </sheets>
  <definedNames>
    <definedName name="_xlnm.Print_Area" localSheetId="10">'【その他】１　紛失・盗難件数'!$A$1:$L$6</definedName>
    <definedName name="_xlnm.Print_Area" localSheetId="11">'【その他】２　不正使用件数'!$A$1:$L$11</definedName>
    <definedName name="_xlnm.Print_Area" localSheetId="12">'【その他】３　一般旅券紛失・盗難件数'!$B$2:$AA$34</definedName>
    <definedName name="_xlnm.Print_Area" localSheetId="13">'【その他】４　未交付失効（国内用）'!$A$1:$F$21</definedName>
    <definedName name="_xlnm.Print_Area" localSheetId="14">'【その他】５　未交付失効（在外用）'!$A$1:$D$30</definedName>
    <definedName name="_xlnm.Print_Area" localSheetId="0">'1 月別・種類別発行数'!$A$1:$I$17</definedName>
    <definedName name="_xlnm.Print_Area" localSheetId="9">'１０　一般旅券発行数の推移（国内）'!$A$1:$Q$41</definedName>
    <definedName name="_xlnm.Print_Area" localSheetId="1">'２　年代別・性別発行数'!$A$1:$K$14</definedName>
    <definedName name="_xlnm.Print_Area" localSheetId="2">'３　年代別・月別発行数'!$A$1:$J$16</definedName>
    <definedName name="_xlnm.Print_Area" localSheetId="3">'４　性別・月別発行数'!$A$1:$D$17</definedName>
    <definedName name="_xlnm.Print_Area" localSheetId="4">'５　月別・都道府県別発行数'!$A$1:$N$52</definedName>
    <definedName name="_xlnm.Print_Area" localSheetId="5">'６　一般旅券発行数'!$A$1:$G$51</definedName>
    <definedName name="_xlnm.Print_Area" localSheetId="6">'７　年代別・都道府県別発行数'!$A$1:$J$51</definedName>
    <definedName name="_xlnm.Print_Area" localSheetId="7">'８  一般旅券有効旅券数'!$A$1:$G$52</definedName>
    <definedName name="_xlnm.Print_Area" localSheetId="8">'９　旅券発行数及び海外旅行者数'!$A$1:$I$81</definedName>
  </definedNames>
  <calcPr calcId="162913"/>
</workbook>
</file>

<file path=xl/calcChain.xml><?xml version="1.0" encoding="utf-8"?>
<calcChain xmlns="http://schemas.openxmlformats.org/spreadsheetml/2006/main">
  <c r="AI40" i="14" l="1"/>
  <c r="L4" i="13" l="1"/>
  <c r="H80" i="10" l="1"/>
  <c r="G80" i="10"/>
  <c r="D80" i="10"/>
  <c r="G79" i="10" l="1"/>
  <c r="D79" i="10"/>
  <c r="H79" i="10" s="1"/>
  <c r="G78" i="10"/>
  <c r="H78" i="10" s="1"/>
  <c r="D78" i="10"/>
  <c r="G51" i="4" l="1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 l="1"/>
  <c r="F51" i="4"/>
  <c r="D19" i="16" l="1"/>
  <c r="AG40" i="14" l="1"/>
  <c r="E50" i="17" l="1"/>
  <c r="D50" i="17"/>
  <c r="H15" i="1" l="1"/>
  <c r="H14" i="1"/>
  <c r="H13" i="1"/>
  <c r="H12" i="1"/>
  <c r="H11" i="1"/>
  <c r="H10" i="1"/>
  <c r="H9" i="1"/>
  <c r="H8" i="1"/>
  <c r="H7" i="1"/>
  <c r="H6" i="1"/>
  <c r="H5" i="1"/>
  <c r="H4" i="1"/>
  <c r="J4" i="13" l="1"/>
  <c r="I4" i="13"/>
  <c r="H4" i="13"/>
  <c r="G4" i="13"/>
  <c r="F4" i="13"/>
  <c r="E4" i="13"/>
  <c r="D4" i="13"/>
  <c r="C4" i="13"/>
  <c r="B4" i="13"/>
  <c r="AH40" i="14" l="1"/>
  <c r="K4" i="13"/>
  <c r="N4" i="5" l="1"/>
  <c r="N5" i="5"/>
  <c r="N6" i="5"/>
  <c r="N7" i="5"/>
  <c r="N8" i="5"/>
  <c r="N9" i="5"/>
  <c r="N10" i="5"/>
  <c r="N11" i="5"/>
  <c r="N12" i="5"/>
  <c r="N13" i="5"/>
  <c r="AF40" i="14" l="1"/>
  <c r="D77" i="10"/>
  <c r="G77" i="10"/>
  <c r="B16" i="1"/>
  <c r="C16" i="1"/>
  <c r="D16" i="1"/>
  <c r="H77" i="10" l="1"/>
  <c r="F51" i="17"/>
  <c r="E52" i="17"/>
  <c r="D52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50" i="17" l="1"/>
  <c r="F52" i="17"/>
  <c r="B51" i="8" l="1"/>
  <c r="D16" i="6"/>
  <c r="P38" i="11" l="1"/>
  <c r="AE40" i="14" l="1"/>
  <c r="F19" i="15" l="1"/>
  <c r="I12" i="2" l="1"/>
  <c r="H12" i="2"/>
  <c r="G76" i="10" l="1"/>
  <c r="D76" i="10"/>
  <c r="O38" i="11"/>
  <c r="H76" i="10" l="1"/>
  <c r="N20" i="5" l="1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15" i="5"/>
  <c r="N16" i="5"/>
  <c r="N17" i="5"/>
  <c r="N18" i="5"/>
  <c r="N19" i="5"/>
  <c r="N14" i="5"/>
  <c r="AD40" i="14" l="1"/>
  <c r="AC40" i="14" l="1"/>
  <c r="I51" i="8"/>
  <c r="H51" i="8"/>
  <c r="G51" i="8" l="1"/>
  <c r="F51" i="8"/>
  <c r="E51" i="8"/>
  <c r="D51" i="8"/>
  <c r="C51" i="8"/>
  <c r="M51" i="5" l="1"/>
  <c r="L51" i="5"/>
  <c r="K51" i="5"/>
  <c r="J51" i="5"/>
  <c r="I51" i="5"/>
  <c r="H51" i="5"/>
  <c r="G51" i="5"/>
  <c r="F51" i="5"/>
  <c r="E51" i="5"/>
  <c r="D51" i="5"/>
  <c r="C51" i="5" l="1"/>
  <c r="B51" i="5"/>
  <c r="N51" i="5" l="1"/>
  <c r="J5" i="6" l="1"/>
  <c r="J6" i="6"/>
  <c r="J7" i="6"/>
  <c r="J8" i="6"/>
  <c r="J9" i="6"/>
  <c r="J10" i="6"/>
  <c r="J11" i="6"/>
  <c r="J12" i="6"/>
  <c r="J13" i="6"/>
  <c r="J14" i="6"/>
  <c r="J15" i="6"/>
  <c r="J4" i="6"/>
  <c r="C16" i="6" l="1"/>
  <c r="E16" i="6"/>
  <c r="F16" i="6"/>
  <c r="G16" i="6"/>
  <c r="H16" i="6"/>
  <c r="I16" i="6"/>
  <c r="B16" i="6"/>
  <c r="J16" i="6" l="1"/>
  <c r="D6" i="2" l="1"/>
  <c r="H6" i="2"/>
  <c r="J6" i="2"/>
  <c r="F6" i="2"/>
  <c r="H63" i="10" l="1"/>
  <c r="G64" i="10"/>
  <c r="H64" i="10" s="1"/>
  <c r="J4" i="8" l="1"/>
  <c r="J51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E5" i="1" l="1"/>
  <c r="E6" i="1"/>
  <c r="E7" i="1"/>
  <c r="E8" i="1"/>
  <c r="E9" i="1"/>
  <c r="E10" i="1"/>
  <c r="E11" i="1"/>
  <c r="E12" i="1"/>
  <c r="E13" i="1"/>
  <c r="E14" i="1"/>
  <c r="E15" i="1"/>
  <c r="E4" i="1"/>
  <c r="E16" i="1" l="1"/>
  <c r="D17" i="1" l="1"/>
  <c r="F16" i="1"/>
  <c r="G16" i="1"/>
  <c r="H16" i="1" l="1"/>
  <c r="I16" i="1" s="1"/>
  <c r="Z40" i="14" l="1"/>
  <c r="Y40" i="14" l="1"/>
  <c r="X40" i="14"/>
  <c r="W40" i="14"/>
  <c r="V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G71" i="10" l="1"/>
  <c r="H71" i="10" s="1"/>
  <c r="D7" i="7" l="1"/>
  <c r="B16" i="7"/>
  <c r="C16" i="7"/>
  <c r="D5" i="7"/>
  <c r="D8" i="7"/>
  <c r="D9" i="7"/>
  <c r="D10" i="7"/>
  <c r="D11" i="7"/>
  <c r="D12" i="7"/>
  <c r="D13" i="7"/>
  <c r="D14" i="7"/>
  <c r="D15" i="7"/>
  <c r="D4" i="7"/>
  <c r="D6" i="7" l="1"/>
  <c r="D16" i="7" s="1"/>
  <c r="D13" i="2" l="1"/>
  <c r="F13" i="2"/>
  <c r="B13" i="2"/>
  <c r="B6" i="2"/>
  <c r="I12" i="1"/>
  <c r="I8" i="1"/>
  <c r="I7" i="1"/>
  <c r="I9" i="1"/>
  <c r="I10" i="1"/>
  <c r="I14" i="1"/>
  <c r="I5" i="1"/>
  <c r="I11" i="1"/>
  <c r="I13" i="1"/>
  <c r="I15" i="1"/>
  <c r="I4" i="1"/>
  <c r="H13" i="2" l="1"/>
  <c r="I6" i="1"/>
  <c r="B17" i="1" l="1"/>
  <c r="D14" i="2"/>
  <c r="J7" i="2"/>
  <c r="F7" i="2"/>
  <c r="D7" i="2"/>
  <c r="I14" i="2"/>
  <c r="F14" i="2"/>
  <c r="B14" i="2"/>
  <c r="H7" i="2"/>
  <c r="B7" i="2"/>
  <c r="H14" i="2"/>
  <c r="E17" i="1" l="1"/>
  <c r="C17" i="1"/>
</calcChain>
</file>

<file path=xl/sharedStrings.xml><?xml version="1.0" encoding="utf-8"?>
<sst xmlns="http://schemas.openxmlformats.org/spreadsheetml/2006/main" count="605" uniqueCount="293">
  <si>
    <t>一般旅券</t>
  </si>
  <si>
    <t>公用旅券</t>
  </si>
  <si>
    <t>合計</t>
  </si>
  <si>
    <t>5年</t>
  </si>
  <si>
    <t>10年</t>
  </si>
  <si>
    <t>小計</t>
  </si>
  <si>
    <t>外交旅券</t>
  </si>
  <si>
    <t>計</t>
  </si>
  <si>
    <t>性別</t>
  </si>
  <si>
    <t>男</t>
  </si>
  <si>
    <t>女</t>
  </si>
  <si>
    <t>人数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</si>
  <si>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</si>
  <si>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</si>
  <si>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</si>
  <si>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</si>
  <si>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</si>
  <si>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</si>
  <si>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</si>
  <si>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</si>
  <si>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</si>
  <si>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</si>
  <si>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</si>
  <si>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</si>
  <si>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</si>
  <si>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</si>
  <si>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</si>
  <si>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</si>
  <si>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</si>
  <si>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</si>
  <si>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</si>
  <si>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</si>
  <si>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</si>
  <si>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</si>
  <si>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</si>
  <si>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</si>
  <si>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</si>
  <si>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</si>
  <si>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</si>
  <si>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</si>
  <si>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</si>
  <si>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</si>
  <si>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</si>
  <si>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</si>
  <si>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</si>
  <si>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</si>
  <si>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</si>
  <si>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</si>
  <si>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</si>
  <si>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</si>
  <si>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</si>
  <si>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</si>
  <si>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</si>
  <si>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</si>
  <si>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</si>
  <si>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</si>
  <si>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</si>
  <si>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</si>
  <si>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</si>
  <si>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都道府県名</t>
  </si>
  <si>
    <t>一般旅券発行数</t>
  </si>
  <si>
    <t>対前年比</t>
  </si>
  <si>
    <t>比率</t>
    <rPh sb="0" eb="2">
      <t>ヒリツ</t>
    </rPh>
    <phoneticPr fontId="4"/>
  </si>
  <si>
    <t>計</t>
    <rPh sb="0" eb="1">
      <t>ケイ</t>
    </rPh>
    <phoneticPr fontId="4"/>
  </si>
  <si>
    <t>合計</t>
    <rPh sb="0" eb="2">
      <t>ゴウケイ</t>
    </rPh>
    <phoneticPr fontId="4"/>
  </si>
  <si>
    <t>5年旅券</t>
  </si>
  <si>
    <t>10年旅券</t>
  </si>
  <si>
    <t>北海道</t>
    <phoneticPr fontId="4"/>
  </si>
  <si>
    <t>数次往復</t>
  </si>
  <si>
    <t>一往復・限定</t>
  </si>
  <si>
    <t>外交</t>
  </si>
  <si>
    <t>公用</t>
  </si>
  <si>
    <t>－</t>
  </si>
  <si>
    <t>-</t>
  </si>
  <si>
    <t>２０１２年</t>
  </si>
  <si>
    <t>２０１３年</t>
  </si>
  <si>
    <t>国内</t>
  </si>
  <si>
    <t>国外</t>
  </si>
  <si>
    <t>52(114)</t>
  </si>
  <si>
    <t>47(65)</t>
  </si>
  <si>
    <t>欧州</t>
  </si>
  <si>
    <t>27(52)</t>
  </si>
  <si>
    <t>20(31)</t>
  </si>
  <si>
    <t>アジア</t>
  </si>
  <si>
    <t>13(16)</t>
  </si>
  <si>
    <t>12(17)</t>
  </si>
  <si>
    <t>北米</t>
  </si>
  <si>
    <t>4(15)</t>
  </si>
  <si>
    <t>8(8)</t>
  </si>
  <si>
    <t>中南米</t>
  </si>
  <si>
    <t>5(18)</t>
  </si>
  <si>
    <t>3(5)</t>
  </si>
  <si>
    <t>２０１２年　</t>
    <phoneticPr fontId="4"/>
  </si>
  <si>
    <t>２０１３年</t>
    <rPh sb="4" eb="5">
      <t>ネン</t>
    </rPh>
    <phoneticPr fontId="4"/>
  </si>
  <si>
    <t>平成</t>
    <rPh sb="0" eb="2">
      <t>ヘイセイ</t>
    </rPh>
    <phoneticPr fontId="18"/>
  </si>
  <si>
    <t>発行数</t>
    <rPh sb="0" eb="3">
      <t>ハッコウスウ</t>
    </rPh>
    <phoneticPr fontId="18"/>
  </si>
  <si>
    <t>元</t>
    <rPh sb="0" eb="1">
      <t>モト</t>
    </rPh>
    <phoneticPr fontId="18"/>
  </si>
  <si>
    <t>合計</t>
    <rPh sb="0" eb="2">
      <t>ゴウケイ</t>
    </rPh>
    <phoneticPr fontId="18"/>
  </si>
  <si>
    <t>国内紛失・盗難件数</t>
    <rPh sb="0" eb="2">
      <t>コクナイ</t>
    </rPh>
    <rPh sb="2" eb="4">
      <t>フンシツ</t>
    </rPh>
    <rPh sb="5" eb="7">
      <t>トウナン</t>
    </rPh>
    <rPh sb="7" eb="9">
      <t>ケンスウ</t>
    </rPh>
    <phoneticPr fontId="18"/>
  </si>
  <si>
    <t>国外紛失・盗難件数</t>
    <rPh sb="0" eb="2">
      <t>コクガイ</t>
    </rPh>
    <rPh sb="2" eb="4">
      <t>フンシツ</t>
    </rPh>
    <rPh sb="5" eb="7">
      <t>トウナン</t>
    </rPh>
    <rPh sb="7" eb="9">
      <t>ケンスウ</t>
    </rPh>
    <phoneticPr fontId="18"/>
  </si>
  <si>
    <t>比率</t>
    <rPh sb="0" eb="2">
      <t>ヒリツ</t>
    </rPh>
    <phoneticPr fontId="4"/>
  </si>
  <si>
    <t>中東・アフリカ</t>
    <rPh sb="0" eb="2">
      <t>チュウトウ</t>
    </rPh>
    <phoneticPr fontId="4"/>
  </si>
  <si>
    <t>大洋州</t>
    <rPh sb="0" eb="3">
      <t>タイヨウシュウ</t>
    </rPh>
    <phoneticPr fontId="4"/>
  </si>
  <si>
    <t>0(0)</t>
    <phoneticPr fontId="4"/>
  </si>
  <si>
    <t>3(13)</t>
    <phoneticPr fontId="4"/>
  </si>
  <si>
    <t>4(4)</t>
    <phoneticPr fontId="4"/>
  </si>
  <si>
    <t>２０１４年</t>
  </si>
  <si>
    <t>２０１４年</t>
    <rPh sb="4" eb="5">
      <t>ネン</t>
    </rPh>
    <phoneticPr fontId="4"/>
  </si>
  <si>
    <t>13(30)</t>
    <phoneticPr fontId="4"/>
  </si>
  <si>
    <t>3(3)</t>
    <phoneticPr fontId="4"/>
  </si>
  <si>
    <t>6(8)</t>
    <phoneticPr fontId="4"/>
  </si>
  <si>
    <t>25(46)</t>
    <phoneticPr fontId="4"/>
  </si>
  <si>
    <t>3(5)</t>
    <phoneticPr fontId="4"/>
  </si>
  <si>
    <t>記載変更</t>
    <rPh sb="0" eb="2">
      <t>キサイ</t>
    </rPh>
    <rPh sb="2" eb="4">
      <t>ヘンコウ</t>
    </rPh>
    <phoneticPr fontId="4"/>
  </si>
  <si>
    <t>29（57）</t>
    <phoneticPr fontId="4"/>
  </si>
  <si>
    <t>19（45）</t>
    <phoneticPr fontId="4"/>
  </si>
  <si>
    <t>4（4）</t>
    <phoneticPr fontId="4"/>
  </si>
  <si>
    <t>3（3）</t>
    <phoneticPr fontId="4"/>
  </si>
  <si>
    <t>3（5）</t>
    <phoneticPr fontId="4"/>
  </si>
  <si>
    <t>２０１５年</t>
    <rPh sb="4" eb="5">
      <t>ネン</t>
    </rPh>
    <phoneticPr fontId="4"/>
  </si>
  <si>
    <t>年代</t>
    <phoneticPr fontId="4"/>
  </si>
  <si>
    <t>２０１５年</t>
  </si>
  <si>
    <t>　　　 　性別　   月</t>
    <rPh sb="5" eb="7">
      <t>セイベツ</t>
    </rPh>
    <phoneticPr fontId="4"/>
  </si>
  <si>
    <t>５　一般旅券月別・都道府県別発行数</t>
    <rPh sb="2" eb="4">
      <t>イッパン</t>
    </rPh>
    <rPh sb="4" eb="6">
      <t>リョケン</t>
    </rPh>
    <rPh sb="6" eb="8">
      <t>ツキベツ</t>
    </rPh>
    <rPh sb="9" eb="13">
      <t>トドウフケン</t>
    </rPh>
    <rPh sb="13" eb="14">
      <t>ベツ</t>
    </rPh>
    <rPh sb="14" eb="17">
      <t>ハッコウスウ</t>
    </rPh>
    <phoneticPr fontId="4"/>
  </si>
  <si>
    <t>９　戦後の旅券発行数（国内）及び海外渡航者数</t>
    <rPh sb="2" eb="4">
      <t>センゴ</t>
    </rPh>
    <rPh sb="5" eb="7">
      <t>リョケン</t>
    </rPh>
    <rPh sb="7" eb="10">
      <t>ハッコウスウ</t>
    </rPh>
    <rPh sb="11" eb="13">
      <t>コクナイ</t>
    </rPh>
    <rPh sb="14" eb="15">
      <t>オヨ</t>
    </rPh>
    <rPh sb="16" eb="18">
      <t>カイガイ</t>
    </rPh>
    <rPh sb="18" eb="21">
      <t>トコウシャ</t>
    </rPh>
    <rPh sb="21" eb="22">
      <t>スウ</t>
    </rPh>
    <phoneticPr fontId="4"/>
  </si>
  <si>
    <t>２　一般旅券年代別・性別発行数（国内）</t>
    <rPh sb="16" eb="18">
      <t>コクナイ</t>
    </rPh>
    <phoneticPr fontId="4"/>
  </si>
  <si>
    <t>３　一般旅券年代別・月別発行数（国内）</t>
    <rPh sb="16" eb="17">
      <t>コク</t>
    </rPh>
    <rPh sb="17" eb="18">
      <t>ナイ</t>
    </rPh>
    <phoneticPr fontId="4"/>
  </si>
  <si>
    <t>４　一般旅券性別・月別発行数（国内）</t>
    <rPh sb="15" eb="17">
      <t>コクナイ</t>
    </rPh>
    <phoneticPr fontId="4"/>
  </si>
  <si>
    <t>６　一般旅券年別・都道府県別発行数</t>
    <rPh sb="2" eb="4">
      <t>イッパン</t>
    </rPh>
    <rPh sb="4" eb="6">
      <t>リョケン</t>
    </rPh>
    <rPh sb="6" eb="8">
      <t>ネンベツ</t>
    </rPh>
    <phoneticPr fontId="4"/>
  </si>
  <si>
    <t>７　一般旅券年代別・都道府県別発行数</t>
    <rPh sb="2" eb="4">
      <t>イッパン</t>
    </rPh>
    <rPh sb="4" eb="6">
      <t>リョケン</t>
    </rPh>
    <rPh sb="6" eb="9">
      <t>ネンダイベツ</t>
    </rPh>
    <rPh sb="10" eb="14">
      <t>トドウフケン</t>
    </rPh>
    <rPh sb="14" eb="15">
      <t>ベツ</t>
    </rPh>
    <rPh sb="15" eb="18">
      <t>ハッコウスウ</t>
    </rPh>
    <phoneticPr fontId="4"/>
  </si>
  <si>
    <t>小計</t>
    <rPh sb="0" eb="2">
      <t>ショウケイ</t>
    </rPh>
    <phoneticPr fontId="4"/>
  </si>
  <si>
    <t>１　一般旅券の紛失・盗難件数</t>
    <phoneticPr fontId="4"/>
  </si>
  <si>
    <t>２０１６年</t>
  </si>
  <si>
    <t>２０１６年</t>
    <rPh sb="4" eb="5">
      <t>ネン</t>
    </rPh>
    <phoneticPr fontId="4"/>
  </si>
  <si>
    <t>34（37）</t>
    <phoneticPr fontId="4"/>
  </si>
  <si>
    <t>31（34）</t>
    <phoneticPr fontId="4"/>
  </si>
  <si>
    <t>0(0)</t>
  </si>
  <si>
    <t>　　　　　種別　　月</t>
    <rPh sb="5" eb="7">
      <t>シュベツ</t>
    </rPh>
    <rPh sb="9" eb="10">
      <t>ツキ</t>
    </rPh>
    <phoneticPr fontId="4"/>
  </si>
  <si>
    <t>　　　　　　年齢　　月</t>
    <rPh sb="6" eb="8">
      <t>ネンレイ</t>
    </rPh>
    <rPh sb="10" eb="11">
      <t>ツキ</t>
    </rPh>
    <phoneticPr fontId="4"/>
  </si>
  <si>
    <t>Ｈ２４年</t>
    <phoneticPr fontId="4"/>
  </si>
  <si>
    <t>H２５年</t>
    <phoneticPr fontId="4"/>
  </si>
  <si>
    <t>H２６年</t>
    <phoneticPr fontId="4"/>
  </si>
  <si>
    <t>H２７年</t>
    <phoneticPr fontId="4"/>
  </si>
  <si>
    <t>H２８年</t>
    <phoneticPr fontId="4"/>
  </si>
  <si>
    <t>H２４年</t>
    <phoneticPr fontId="4"/>
  </si>
  <si>
    <t>２０１７年</t>
    <phoneticPr fontId="4"/>
  </si>
  <si>
    <t>H２９年</t>
    <phoneticPr fontId="4"/>
  </si>
  <si>
    <t>２０１７年</t>
    <rPh sb="4" eb="5">
      <t>ネン</t>
    </rPh>
    <phoneticPr fontId="4"/>
  </si>
  <si>
    <t>－</t>
    <phoneticPr fontId="4"/>
  </si>
  <si>
    <t>外務省・在外公館</t>
    <rPh sb="4" eb="6">
      <t>ザイガイ</t>
    </rPh>
    <rPh sb="6" eb="8">
      <t>コウカン</t>
    </rPh>
    <phoneticPr fontId="4"/>
  </si>
  <si>
    <t>２　国外における一般旅券の不正使用件数</t>
    <phoneticPr fontId="4"/>
  </si>
  <si>
    <t>都道府県名</t>
    <rPh sb="0" eb="4">
      <t>トドウフケン</t>
    </rPh>
    <rPh sb="4" eb="5">
      <t>メイ</t>
    </rPh>
    <phoneticPr fontId="4"/>
  </si>
  <si>
    <t>未交付失効数</t>
    <rPh sb="0" eb="3">
      <t>ミコウフ</t>
    </rPh>
    <rPh sb="3" eb="5">
      <t>シッコウ</t>
    </rPh>
    <phoneticPr fontId="4"/>
  </si>
  <si>
    <t>在外公館名</t>
    <rPh sb="0" eb="2">
      <t>ザイガイ</t>
    </rPh>
    <rPh sb="2" eb="4">
      <t>コウカン</t>
    </rPh>
    <rPh sb="4" eb="5">
      <t>メイ</t>
    </rPh>
    <phoneticPr fontId="4"/>
  </si>
  <si>
    <t>在外公館名</t>
    <rPh sb="0" eb="2">
      <t>ザイガイ</t>
    </rPh>
    <rPh sb="2" eb="4">
      <t>コウカン</t>
    </rPh>
    <phoneticPr fontId="4"/>
  </si>
  <si>
    <t>昭和21年</t>
    <phoneticPr fontId="4"/>
  </si>
  <si>
    <t>19歳以下</t>
    <rPh sb="2" eb="3">
      <t>サイ</t>
    </rPh>
    <phoneticPr fontId="4"/>
  </si>
  <si>
    <t>20～29歳</t>
    <rPh sb="5" eb="6">
      <t>サイ</t>
    </rPh>
    <phoneticPr fontId="4"/>
  </si>
  <si>
    <t>30～39歳</t>
    <rPh sb="5" eb="6">
      <t>サイ</t>
    </rPh>
    <phoneticPr fontId="4"/>
  </si>
  <si>
    <t>40～49歳</t>
    <rPh sb="5" eb="6">
      <t>サイ</t>
    </rPh>
    <phoneticPr fontId="4"/>
  </si>
  <si>
    <t>50～59歳</t>
    <rPh sb="5" eb="6">
      <t>サイ</t>
    </rPh>
    <phoneticPr fontId="4"/>
  </si>
  <si>
    <t>60～69歳</t>
    <rPh sb="5" eb="6">
      <t>サイ</t>
    </rPh>
    <phoneticPr fontId="4"/>
  </si>
  <si>
    <t>70～79歳</t>
    <rPh sb="5" eb="6">
      <t>サイ</t>
    </rPh>
    <phoneticPr fontId="4"/>
  </si>
  <si>
    <t>80歳以上</t>
    <rPh sb="2" eb="3">
      <t>サイ</t>
    </rPh>
    <phoneticPr fontId="4"/>
  </si>
  <si>
    <t>70～79歳</t>
    <rPh sb="5" eb="6">
      <t>サイ</t>
    </rPh>
    <phoneticPr fontId="4"/>
  </si>
  <si>
    <t>80歳以上</t>
    <rPh sb="2" eb="3">
      <t>サイ</t>
    </rPh>
    <rPh sb="3" eb="5">
      <t>イジョウ</t>
    </rPh>
    <phoneticPr fontId="4"/>
  </si>
  <si>
    <t>注　記載のない在外公館は発生件数なし</t>
    <rPh sb="0" eb="1">
      <t>チュウ</t>
    </rPh>
    <rPh sb="2" eb="4">
      <t>キサイ</t>
    </rPh>
    <rPh sb="7" eb="9">
      <t>ザイガイ</t>
    </rPh>
    <rPh sb="9" eb="11">
      <t>コウカン</t>
    </rPh>
    <rPh sb="12" eb="14">
      <t>ハッセイ</t>
    </rPh>
    <rPh sb="14" eb="16">
      <t>ケンスウ</t>
    </rPh>
    <phoneticPr fontId="4"/>
  </si>
  <si>
    <t>注　（　）内は発見された冊数</t>
    <rPh sb="0" eb="1">
      <t>チュウ</t>
    </rPh>
    <rPh sb="5" eb="6">
      <t>ウチ</t>
    </rPh>
    <rPh sb="7" eb="9">
      <t>ハッケン</t>
    </rPh>
    <rPh sb="12" eb="14">
      <t>サッスウ</t>
    </rPh>
    <phoneticPr fontId="4"/>
  </si>
  <si>
    <t>33(45)</t>
    <phoneticPr fontId="4"/>
  </si>
  <si>
    <t>23(33)</t>
    <phoneticPr fontId="4"/>
  </si>
  <si>
    <t>2(4)</t>
    <phoneticPr fontId="4"/>
  </si>
  <si>
    <t>2(2)</t>
    <phoneticPr fontId="4"/>
  </si>
  <si>
    <t>４　一般旅券都道府県別未交付失効数</t>
    <rPh sb="2" eb="4">
      <t>イッパン</t>
    </rPh>
    <rPh sb="4" eb="6">
      <t>リョケン</t>
    </rPh>
    <rPh sb="6" eb="10">
      <t>トドウフケン</t>
    </rPh>
    <rPh sb="11" eb="14">
      <t>ミコウフ</t>
    </rPh>
    <rPh sb="14" eb="16">
      <t>シッコウ</t>
    </rPh>
    <phoneticPr fontId="4"/>
  </si>
  <si>
    <t>５　一般旅券在外公館別未交付失効数</t>
    <rPh sb="2" eb="4">
      <t>イッパン</t>
    </rPh>
    <rPh sb="4" eb="6">
      <t>リョケン</t>
    </rPh>
    <rPh sb="6" eb="8">
      <t>ザイガイ</t>
    </rPh>
    <rPh sb="8" eb="10">
      <t>コウカン</t>
    </rPh>
    <rPh sb="10" eb="11">
      <t>ベツ</t>
    </rPh>
    <rPh sb="11" eb="14">
      <t>ミコウフ</t>
    </rPh>
    <rPh sb="14" eb="16">
      <t>シッコウ</t>
    </rPh>
    <phoneticPr fontId="4"/>
  </si>
  <si>
    <r>
      <t xml:space="preserve">　　　　　　  </t>
    </r>
    <r>
      <rPr>
        <sz val="8"/>
        <color rgb="FF000000"/>
        <rFont val="ＭＳ Ｐゴシック"/>
        <family val="3"/>
        <charset val="128"/>
      </rPr>
      <t>月　</t>
    </r>
    <r>
      <rPr>
        <sz val="6"/>
        <color rgb="FF000000"/>
        <rFont val="ＭＳ Ｐゴシック"/>
        <family val="3"/>
        <charset val="128"/>
      </rPr>
      <t>　
　　　　　　　　　  都道府県</t>
    </r>
    <rPh sb="8" eb="9">
      <t>ツキ</t>
    </rPh>
    <rPh sb="23" eb="27">
      <t>トドウフケン</t>
    </rPh>
    <phoneticPr fontId="4"/>
  </si>
  <si>
    <t>　　　　　暦年　　    　
発生地</t>
    <phoneticPr fontId="4"/>
  </si>
  <si>
    <t>　　　　暦年　　　　　　　　　　　　　　　　　　　　　　　　　
　　　　　　　　　発生地</t>
    <rPh sb="41" eb="44">
      <t>ハッセイチ</t>
    </rPh>
    <phoneticPr fontId="4"/>
  </si>
  <si>
    <t>２０１８年</t>
    <phoneticPr fontId="4"/>
  </si>
  <si>
    <t>H３０年</t>
    <phoneticPr fontId="4"/>
  </si>
  <si>
    <t>２０１８年</t>
    <rPh sb="4" eb="5">
      <t>ネン</t>
    </rPh>
    <phoneticPr fontId="4"/>
  </si>
  <si>
    <t>１　旅券月別・種類別発行数（国内）</t>
    <rPh sb="14" eb="16">
      <t>コクナイ</t>
    </rPh>
    <phoneticPr fontId="4"/>
  </si>
  <si>
    <t>　　　　 　　 　年代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都道府県</t>
    <rPh sb="9" eb="11">
      <t>ネンダイ</t>
    </rPh>
    <rPh sb="121" eb="125">
      <t>トドウフケン</t>
    </rPh>
    <phoneticPr fontId="4"/>
  </si>
  <si>
    <t>14(42)</t>
    <phoneticPr fontId="4"/>
  </si>
  <si>
    <t>13(38)</t>
    <phoneticPr fontId="4"/>
  </si>
  <si>
    <t>1(4)</t>
    <phoneticPr fontId="4"/>
  </si>
  <si>
    <t>合計</t>
    <rPh sb="0" eb="1">
      <t>ゴウ</t>
    </rPh>
    <rPh sb="1" eb="2">
      <t>ケイ</t>
    </rPh>
    <phoneticPr fontId="4"/>
  </si>
  <si>
    <t>計</t>
    <phoneticPr fontId="4"/>
  </si>
  <si>
    <t>北海道</t>
    <rPh sb="0" eb="3">
      <t>ホッカイドウ</t>
    </rPh>
    <phoneticPr fontId="4"/>
  </si>
  <si>
    <t>青森</t>
    <rPh sb="0" eb="2">
      <t>アオモリ</t>
    </rPh>
    <phoneticPr fontId="4"/>
  </si>
  <si>
    <t>岩手</t>
    <rPh sb="0" eb="2">
      <t>イワテ</t>
    </rPh>
    <phoneticPr fontId="4"/>
  </si>
  <si>
    <t>宮城</t>
    <rPh sb="0" eb="2">
      <t>ミヤギ</t>
    </rPh>
    <phoneticPr fontId="4"/>
  </si>
  <si>
    <t>秋田</t>
    <rPh sb="0" eb="2">
      <t>アキタ</t>
    </rPh>
    <phoneticPr fontId="4"/>
  </si>
  <si>
    <t>山形</t>
    <rPh sb="0" eb="2">
      <t>ヤマガタ</t>
    </rPh>
    <phoneticPr fontId="4"/>
  </si>
  <si>
    <t>福島</t>
    <rPh sb="0" eb="2">
      <t>フクシマ</t>
    </rPh>
    <phoneticPr fontId="4"/>
  </si>
  <si>
    <t>茨城</t>
    <rPh sb="0" eb="2">
      <t>イバラキ</t>
    </rPh>
    <phoneticPr fontId="4"/>
  </si>
  <si>
    <t>栃木</t>
    <rPh sb="0" eb="2">
      <t>トチギ</t>
    </rPh>
    <phoneticPr fontId="4"/>
  </si>
  <si>
    <t>群馬</t>
    <rPh sb="0" eb="2">
      <t>グンマ</t>
    </rPh>
    <phoneticPr fontId="4"/>
  </si>
  <si>
    <t>埼玉</t>
    <rPh sb="0" eb="2">
      <t>サイタマ</t>
    </rPh>
    <phoneticPr fontId="4"/>
  </si>
  <si>
    <t>千葉</t>
    <rPh sb="0" eb="2">
      <t>チバ</t>
    </rPh>
    <phoneticPr fontId="4"/>
  </si>
  <si>
    <t>東京</t>
    <rPh sb="0" eb="2">
      <t>トウキョウ</t>
    </rPh>
    <phoneticPr fontId="4"/>
  </si>
  <si>
    <t>神奈川</t>
    <phoneticPr fontId="4"/>
  </si>
  <si>
    <t>新潟</t>
    <phoneticPr fontId="4"/>
  </si>
  <si>
    <t>富山</t>
    <phoneticPr fontId="4"/>
  </si>
  <si>
    <t>石川</t>
    <phoneticPr fontId="4"/>
  </si>
  <si>
    <t>福井</t>
    <phoneticPr fontId="4"/>
  </si>
  <si>
    <t>山梨</t>
    <phoneticPr fontId="4"/>
  </si>
  <si>
    <t>長野</t>
    <phoneticPr fontId="4"/>
  </si>
  <si>
    <t>岐阜</t>
    <phoneticPr fontId="4"/>
  </si>
  <si>
    <t>静岡</t>
    <phoneticPr fontId="4"/>
  </si>
  <si>
    <t>愛知</t>
    <phoneticPr fontId="4"/>
  </si>
  <si>
    <t>三重</t>
    <phoneticPr fontId="4"/>
  </si>
  <si>
    <t>滋賀</t>
    <phoneticPr fontId="4"/>
  </si>
  <si>
    <t>京都</t>
    <phoneticPr fontId="4"/>
  </si>
  <si>
    <t>大阪</t>
    <phoneticPr fontId="4"/>
  </si>
  <si>
    <t>兵庫</t>
    <phoneticPr fontId="4"/>
  </si>
  <si>
    <t>奈良</t>
    <phoneticPr fontId="4"/>
  </si>
  <si>
    <t>和歌山</t>
    <phoneticPr fontId="4"/>
  </si>
  <si>
    <t>鳥取</t>
    <phoneticPr fontId="4"/>
  </si>
  <si>
    <t>島根</t>
    <phoneticPr fontId="4"/>
  </si>
  <si>
    <t>岡山</t>
    <phoneticPr fontId="4"/>
  </si>
  <si>
    <t>広島</t>
    <phoneticPr fontId="4"/>
  </si>
  <si>
    <t>山口</t>
    <phoneticPr fontId="4"/>
  </si>
  <si>
    <t>徳島</t>
    <phoneticPr fontId="4"/>
  </si>
  <si>
    <t>香川</t>
    <phoneticPr fontId="4"/>
  </si>
  <si>
    <t>愛媛</t>
    <phoneticPr fontId="4"/>
  </si>
  <si>
    <t>高知</t>
    <phoneticPr fontId="4"/>
  </si>
  <si>
    <t>福岡</t>
    <phoneticPr fontId="4"/>
  </si>
  <si>
    <t>佐賀</t>
    <phoneticPr fontId="4"/>
  </si>
  <si>
    <t>長崎</t>
    <phoneticPr fontId="4"/>
  </si>
  <si>
    <t>熊本</t>
    <phoneticPr fontId="4"/>
  </si>
  <si>
    <t>大分</t>
    <phoneticPr fontId="4"/>
  </si>
  <si>
    <t>宮崎</t>
    <phoneticPr fontId="4"/>
  </si>
  <si>
    <t>鹿児島</t>
    <phoneticPr fontId="4"/>
  </si>
  <si>
    <t>沖縄</t>
    <phoneticPr fontId="4"/>
  </si>
  <si>
    <t>　　　　　種別
年代</t>
    <rPh sb="5" eb="7">
      <t>シュベツ</t>
    </rPh>
    <rPh sb="8" eb="10">
      <t>ネンダイ</t>
    </rPh>
    <phoneticPr fontId="4"/>
  </si>
  <si>
    <t>２０１９年</t>
    <phoneticPr fontId="4"/>
  </si>
  <si>
    <t>２０１９年</t>
    <rPh sb="4" eb="5">
      <t>ネン</t>
    </rPh>
    <phoneticPr fontId="4"/>
  </si>
  <si>
    <t>16(24)</t>
    <phoneticPr fontId="4"/>
  </si>
  <si>
    <t>7(15)</t>
    <phoneticPr fontId="4"/>
  </si>
  <si>
    <t>1(1)</t>
    <phoneticPr fontId="4"/>
  </si>
  <si>
    <t>年</t>
    <rPh sb="0" eb="1">
      <t>ネン</t>
    </rPh>
    <phoneticPr fontId="18"/>
  </si>
  <si>
    <t>H1</t>
    <phoneticPr fontId="4"/>
  </si>
  <si>
    <t>R1</t>
    <phoneticPr fontId="4"/>
  </si>
  <si>
    <t>H1</t>
    <phoneticPr fontId="4"/>
  </si>
  <si>
    <t>　　　  暦年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
発生地</t>
    <rPh sb="5" eb="7">
      <t>レキネン</t>
    </rPh>
    <rPh sb="132" eb="135">
      <t>ハッセイチ</t>
    </rPh>
    <phoneticPr fontId="18"/>
  </si>
  <si>
    <t>平成・令和</t>
    <rPh sb="0" eb="2">
      <t>ヘイセイ</t>
    </rPh>
    <rPh sb="3" eb="5">
      <t>レイワ</t>
    </rPh>
    <phoneticPr fontId="18"/>
  </si>
  <si>
    <t>31・元</t>
    <rPh sb="3" eb="4">
      <t>モト</t>
    </rPh>
    <phoneticPr fontId="4"/>
  </si>
  <si>
    <t>H31・R1年</t>
    <phoneticPr fontId="4"/>
  </si>
  <si>
    <t>31/令和元年</t>
    <rPh sb="3" eb="5">
      <t>レイワ</t>
    </rPh>
    <rPh sb="5" eb="7">
      <t>ガンネン</t>
    </rPh>
    <phoneticPr fontId="4"/>
  </si>
  <si>
    <t>平成元年</t>
    <phoneticPr fontId="4"/>
  </si>
  <si>
    <t>令和2年</t>
    <phoneticPr fontId="4"/>
  </si>
  <si>
    <t>２０２０年</t>
  </si>
  <si>
    <t>R２年</t>
    <phoneticPr fontId="4"/>
  </si>
  <si>
    <t>２０２０年</t>
    <rPh sb="4" eb="5">
      <t>ネン</t>
    </rPh>
    <phoneticPr fontId="4"/>
  </si>
  <si>
    <t>10(18)</t>
    <phoneticPr fontId="4"/>
  </si>
  <si>
    <t>9(17)</t>
    <phoneticPr fontId="4"/>
  </si>
  <si>
    <t>合計</t>
    <rPh sb="0" eb="2">
      <t>ゴウケイ</t>
    </rPh>
    <phoneticPr fontId="4"/>
  </si>
  <si>
    <t>出国者</t>
    <rPh sb="0" eb="2">
      <t>シュッコク</t>
    </rPh>
    <phoneticPr fontId="4"/>
  </si>
  <si>
    <t>令和3年</t>
    <phoneticPr fontId="4"/>
  </si>
  <si>
    <t>２０２１年</t>
    <phoneticPr fontId="4"/>
  </si>
  <si>
    <t>R３年</t>
    <phoneticPr fontId="4"/>
  </si>
  <si>
    <t>２０２１年</t>
    <rPh sb="4" eb="5">
      <t>ネン</t>
    </rPh>
    <phoneticPr fontId="4"/>
  </si>
  <si>
    <t>9(18)</t>
    <phoneticPr fontId="4"/>
  </si>
  <si>
    <t>6(12)</t>
    <phoneticPr fontId="4"/>
  </si>
  <si>
    <t>1(4)</t>
    <phoneticPr fontId="4"/>
  </si>
  <si>
    <t>８　一般旅券有効旅券数</t>
    <rPh sb="2" eb="4">
      <t>イッパン</t>
    </rPh>
    <rPh sb="4" eb="6">
      <t>リョケン</t>
    </rPh>
    <rPh sb="6" eb="8">
      <t>ユウコウ</t>
    </rPh>
    <rPh sb="8" eb="10">
      <t>リョケン</t>
    </rPh>
    <rPh sb="10" eb="11">
      <t>カズ</t>
    </rPh>
    <phoneticPr fontId="4"/>
  </si>
  <si>
    <t>令和4年</t>
    <phoneticPr fontId="4"/>
  </si>
  <si>
    <t>*令和4年の出国者数は、暫定値（出入国在留管理庁「出入国管理統計」）</t>
    <phoneticPr fontId="4"/>
  </si>
  <si>
    <t xml:space="preserve"> </t>
    <phoneticPr fontId="4"/>
  </si>
  <si>
    <t>２０２２年</t>
    <phoneticPr fontId="4"/>
  </si>
  <si>
    <t>R４年</t>
    <phoneticPr fontId="4"/>
  </si>
  <si>
    <t>令和4年</t>
    <rPh sb="0" eb="2">
      <t>レイワ</t>
    </rPh>
    <rPh sb="3" eb="4">
      <t>ネン</t>
    </rPh>
    <phoneticPr fontId="4"/>
  </si>
  <si>
    <t>２０２２年</t>
    <rPh sb="4" eb="5">
      <t>ネン</t>
    </rPh>
    <phoneticPr fontId="4"/>
  </si>
  <si>
    <t>4(31)</t>
    <phoneticPr fontId="4"/>
  </si>
  <si>
    <t>0(0)</t>
    <phoneticPr fontId="4"/>
  </si>
  <si>
    <t>タイ大使館</t>
  </si>
  <si>
    <t>上海総領事館</t>
  </si>
  <si>
    <t>シドニー総領事館</t>
  </si>
  <si>
    <t>ブリスベン総領事館</t>
  </si>
  <si>
    <t>トンガ大使館</t>
  </si>
  <si>
    <t>米国大使館</t>
  </si>
  <si>
    <t>ロサンゼルス総領事館</t>
  </si>
  <si>
    <t>サンフランシスコ総領事館</t>
  </si>
  <si>
    <t>デンバー総領事館</t>
  </si>
  <si>
    <t>ポートランド領事事務所</t>
  </si>
  <si>
    <t>アンカレジ領事事務所</t>
  </si>
  <si>
    <t>バンクーバー総領事館</t>
  </si>
  <si>
    <t>ブラジル大使館</t>
  </si>
  <si>
    <t>サンパウロ総領事館</t>
  </si>
  <si>
    <t>フランス大使館</t>
  </si>
  <si>
    <t>英国大使館</t>
  </si>
  <si>
    <t>イラン大使館</t>
  </si>
  <si>
    <t>ケープタウン領事事務所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</si>
</sst>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#,##0_);[Red]\(#,##0\)"/>
    <numFmt numFmtId="178" formatCode="#,##0;&quot;-&quot;#,##0"/>
    <numFmt numFmtId="179" formatCode="0.0%"/>
    <numFmt numFmtId="180" formatCode="0_);[Red]\(0\)"/>
  </numFmts>
  <fonts count="47">
    <font>
      <sz val="11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  <scheme val="minor"/>
    </font>
    <font>
      <sz val="10.5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name val="ＭＳ Ｐゴシック"/>
      <family val="2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2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.5"/>
      <name val="Century"/>
      <family val="1"/>
    </font>
    <font>
      <sz val="10"/>
      <color rgb="FF00000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10.5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</cellStyleXfs>
  <cellXfs count="268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quotePrefix="1" applyFont="1" applyAlignment="1">
      <alignment vertical="center"/>
    </xf>
    <xf numFmtId="0" fontId="6" fillId="0" borderId="0" xfId="0" quotePrefix="1" applyFont="1" applyBorder="1" applyAlignment="1">
      <alignment vertical="center"/>
    </xf>
    <xf numFmtId="0" fontId="10" fillId="0" borderId="0" xfId="0" quotePrefix="1" applyFont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vertical="center"/>
    </xf>
    <xf numFmtId="177" fontId="8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Border="1">
      <alignment vertical="center"/>
    </xf>
    <xf numFmtId="0" fontId="24" fillId="0" borderId="1" xfId="0" applyFont="1" applyBorder="1" applyAlignment="1">
      <alignment horizontal="center" vertical="center"/>
    </xf>
    <xf numFmtId="177" fontId="25" fillId="0" borderId="1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6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3" fillId="0" borderId="14" xfId="0" applyFont="1" applyBorder="1" applyAlignment="1">
      <alignment horizontal="center" vertical="center" shrinkToFit="1"/>
    </xf>
    <xf numFmtId="0" fontId="23" fillId="0" borderId="17" xfId="0" applyFont="1" applyBorder="1" applyAlignment="1">
      <alignment horizontal="center" vertical="center" shrinkToFit="1"/>
    </xf>
    <xf numFmtId="176" fontId="17" fillId="0" borderId="1" xfId="0" applyNumberFormat="1" applyFont="1" applyBorder="1">
      <alignment vertical="center"/>
    </xf>
    <xf numFmtId="10" fontId="17" fillId="0" borderId="1" xfId="0" applyNumberFormat="1" applyFont="1" applyBorder="1">
      <alignment vertical="center"/>
    </xf>
    <xf numFmtId="0" fontId="22" fillId="0" borderId="1" xfId="0" applyFont="1" applyBorder="1" applyAlignment="1">
      <alignment horizontal="center" vertical="center" shrinkToFit="1"/>
    </xf>
    <xf numFmtId="178" fontId="7" fillId="0" borderId="0" xfId="0" applyNumberFormat="1" applyFont="1" applyFill="1" applyBorder="1" applyAlignment="1">
      <alignment horizontal="right" vertical="top"/>
    </xf>
    <xf numFmtId="0" fontId="14" fillId="0" borderId="1" xfId="0" applyFont="1" applyFill="1" applyBorder="1" applyAlignment="1">
      <alignment horizontal="left" vertical="center"/>
    </xf>
    <xf numFmtId="0" fontId="13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179" fontId="0" fillId="0" borderId="0" xfId="2" applyNumberFormat="1" applyFont="1">
      <alignment vertical="center"/>
    </xf>
    <xf numFmtId="0" fontId="34" fillId="0" borderId="0" xfId="0" applyFont="1" applyAlignment="1"/>
    <xf numFmtId="0" fontId="34" fillId="0" borderId="0" xfId="0" applyFont="1" applyBorder="1" applyAlignment="1"/>
    <xf numFmtId="0" fontId="2" fillId="0" borderId="1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176" fontId="21" fillId="0" borderId="1" xfId="0" applyNumberFormat="1" applyFont="1" applyBorder="1">
      <alignment vertical="center"/>
    </xf>
    <xf numFmtId="177" fontId="8" fillId="0" borderId="0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178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6" fontId="3" fillId="0" borderId="0" xfId="0" applyNumberFormat="1" applyFont="1">
      <alignment vertical="center"/>
    </xf>
    <xf numFmtId="0" fontId="14" fillId="0" borderId="1" xfId="0" applyFont="1" applyFill="1" applyBorder="1" applyAlignment="1">
      <alignment vertical="center"/>
    </xf>
    <xf numFmtId="38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38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38" fontId="12" fillId="0" borderId="1" xfId="1" applyFont="1" applyBorder="1">
      <alignment vertical="center"/>
    </xf>
    <xf numFmtId="3" fontId="12" fillId="0" borderId="1" xfId="0" applyNumberFormat="1" applyFont="1" applyBorder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 vertical="center"/>
    </xf>
    <xf numFmtId="10" fontId="13" fillId="0" borderId="1" xfId="2" applyNumberFormat="1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 shrinkToFit="1"/>
    </xf>
    <xf numFmtId="177" fontId="13" fillId="0" borderId="1" xfId="1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177" fontId="13" fillId="0" borderId="0" xfId="0" applyNumberFormat="1" applyFont="1">
      <alignment vertical="center"/>
    </xf>
    <xf numFmtId="176" fontId="21" fillId="0" borderId="1" xfId="0" applyNumberFormat="1" applyFont="1" applyFill="1" applyBorder="1">
      <alignment vertical="center"/>
    </xf>
    <xf numFmtId="176" fontId="17" fillId="0" borderId="1" xfId="0" applyNumberFormat="1" applyFont="1" applyFill="1" applyBorder="1">
      <alignment vertical="center"/>
    </xf>
    <xf numFmtId="0" fontId="12" fillId="0" borderId="1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1" fillId="0" borderId="0" xfId="0" applyFont="1">
      <alignment vertical="center"/>
    </xf>
    <xf numFmtId="177" fontId="11" fillId="0" borderId="0" xfId="0" applyNumberFormat="1" applyFont="1">
      <alignment vertical="center"/>
    </xf>
    <xf numFmtId="176" fontId="0" fillId="0" borderId="1" xfId="1" applyNumberFormat="1" applyFont="1" applyFill="1" applyBorder="1">
      <alignment vertical="center"/>
    </xf>
    <xf numFmtId="176" fontId="0" fillId="0" borderId="1" xfId="1" applyNumberFormat="1" applyFont="1" applyBorder="1">
      <alignment vertical="center"/>
    </xf>
    <xf numFmtId="176" fontId="3" fillId="0" borderId="1" xfId="0" applyNumberFormat="1" applyFont="1" applyFill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22" fillId="0" borderId="1" xfId="0" applyNumberFormat="1" applyFont="1" applyFill="1" applyBorder="1" applyAlignment="1">
      <alignment horizontal="right" vertical="center"/>
    </xf>
    <xf numFmtId="176" fontId="22" fillId="0" borderId="1" xfId="0" applyNumberFormat="1" applyFont="1" applyBorder="1" applyAlignment="1">
      <alignment horizontal="right" vertical="center"/>
    </xf>
    <xf numFmtId="176" fontId="39" fillId="0" borderId="1" xfId="0" applyNumberFormat="1" applyFont="1" applyFill="1" applyBorder="1">
      <alignment vertical="center"/>
    </xf>
    <xf numFmtId="176" fontId="39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/>
    </xf>
    <xf numFmtId="0" fontId="22" fillId="0" borderId="25" xfId="0" applyFont="1" applyFill="1" applyBorder="1" applyAlignment="1">
      <alignment vertical="center"/>
    </xf>
    <xf numFmtId="178" fontId="7" fillId="0" borderId="8" xfId="0" quotePrefix="1" applyNumberFormat="1" applyFont="1" applyBorder="1" applyAlignment="1">
      <alignment horizontal="right"/>
    </xf>
    <xf numFmtId="178" fontId="8" fillId="0" borderId="8" xfId="0" quotePrefix="1" applyNumberFormat="1" applyFont="1" applyBorder="1" applyAlignment="1">
      <alignment horizontal="right"/>
    </xf>
    <xf numFmtId="176" fontId="16" fillId="0" borderId="1" xfId="0" quotePrefix="1" applyNumberFormat="1" applyFont="1" applyFill="1" applyBorder="1" applyAlignment="1">
      <alignment horizontal="right"/>
    </xf>
    <xf numFmtId="176" fontId="16" fillId="0" borderId="3" xfId="0" quotePrefix="1" applyNumberFormat="1" applyFont="1" applyFill="1" applyBorder="1" applyAlignment="1">
      <alignment horizontal="right"/>
    </xf>
    <xf numFmtId="176" fontId="12" fillId="0" borderId="1" xfId="0" applyNumberFormat="1" applyFont="1" applyFill="1" applyBorder="1" applyAlignment="1">
      <alignment horizontal="right"/>
    </xf>
    <xf numFmtId="176" fontId="12" fillId="0" borderId="1" xfId="0" applyNumberFormat="1" applyFont="1" applyFill="1" applyBorder="1" applyAlignment="1"/>
    <xf numFmtId="176" fontId="16" fillId="0" borderId="1" xfId="0" applyNumberFormat="1" applyFont="1" applyFill="1" applyBorder="1" applyAlignment="1">
      <alignment horizontal="right"/>
    </xf>
    <xf numFmtId="176" fontId="16" fillId="0" borderId="4" xfId="0" quotePrefix="1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right" vertical="center"/>
    </xf>
    <xf numFmtId="38" fontId="13" fillId="0" borderId="1" xfId="1" applyFont="1" applyBorder="1">
      <alignment vertical="center"/>
    </xf>
    <xf numFmtId="0" fontId="13" fillId="0" borderId="20" xfId="0" applyFont="1" applyBorder="1" applyAlignment="1">
      <alignment vertical="center"/>
    </xf>
    <xf numFmtId="0" fontId="13" fillId="0" borderId="0" xfId="0" applyFont="1" applyAlignment="1">
      <alignment vertical="center"/>
    </xf>
    <xf numFmtId="3" fontId="22" fillId="0" borderId="1" xfId="0" applyNumberFormat="1" applyFont="1" applyBorder="1" applyAlignment="1">
      <alignment horizontal="right" vertical="center" shrinkToFit="1"/>
    </xf>
    <xf numFmtId="0" fontId="3" fillId="0" borderId="1" xfId="0" applyFont="1" applyFill="1" applyBorder="1" applyAlignment="1">
      <alignment horizontal="center" vertical="center"/>
    </xf>
    <xf numFmtId="179" fontId="39" fillId="0" borderId="1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/>
    </xf>
    <xf numFmtId="0" fontId="8" fillId="0" borderId="26" xfId="0" applyFont="1" applyBorder="1" applyAlignment="1">
      <alignment horizontal="right"/>
    </xf>
    <xf numFmtId="0" fontId="8" fillId="0" borderId="27" xfId="0" applyFont="1" applyBorder="1" applyAlignment="1">
      <alignment horizontal="center"/>
    </xf>
    <xf numFmtId="0" fontId="8" fillId="0" borderId="27" xfId="0" applyFont="1" applyBorder="1" applyAlignment="1">
      <alignment horizontal="right"/>
    </xf>
    <xf numFmtId="0" fontId="8" fillId="0" borderId="27" xfId="0" applyFont="1" applyFill="1" applyBorder="1" applyAlignment="1">
      <alignment horizontal="right"/>
    </xf>
    <xf numFmtId="3" fontId="8" fillId="0" borderId="27" xfId="0" applyNumberFormat="1" applyFont="1" applyBorder="1" applyAlignment="1">
      <alignment horizontal="right"/>
    </xf>
    <xf numFmtId="3" fontId="8" fillId="0" borderId="29" xfId="0" applyNumberFormat="1" applyFont="1" applyBorder="1" applyAlignment="1">
      <alignment horizontal="right"/>
    </xf>
    <xf numFmtId="3" fontId="8" fillId="0" borderId="27" xfId="0" applyNumberFormat="1" applyFont="1" applyFill="1" applyBorder="1" applyAlignment="1">
      <alignment horizontal="right"/>
    </xf>
    <xf numFmtId="3" fontId="8" fillId="0" borderId="29" xfId="0" applyNumberFormat="1" applyFont="1" applyFill="1" applyBorder="1" applyAlignment="1">
      <alignment horizontal="right"/>
    </xf>
    <xf numFmtId="177" fontId="11" fillId="0" borderId="1" xfId="1" applyNumberFormat="1" applyFont="1" applyBorder="1" applyAlignment="1"/>
    <xf numFmtId="177" fontId="11" fillId="0" borderId="1" xfId="0" applyNumberFormat="1" applyFont="1" applyBorder="1" applyAlignment="1"/>
    <xf numFmtId="177" fontId="11" fillId="0" borderId="7" xfId="1" applyNumberFormat="1" applyFont="1" applyBorder="1" applyAlignment="1"/>
    <xf numFmtId="177" fontId="13" fillId="0" borderId="0" xfId="0" applyNumberFormat="1" applyFont="1" applyAlignment="1"/>
    <xf numFmtId="177" fontId="0" fillId="0" borderId="1" xfId="0" applyNumberFormat="1" applyBorder="1" applyAlignment="1">
      <alignment horizontal="right" vertical="center"/>
    </xf>
    <xf numFmtId="177" fontId="0" fillId="0" borderId="1" xfId="0" applyNumberFormat="1" applyFill="1" applyBorder="1" applyAlignment="1">
      <alignment horizontal="right" vertical="center"/>
    </xf>
    <xf numFmtId="177" fontId="22" fillId="0" borderId="1" xfId="0" applyNumberFormat="1" applyFont="1" applyBorder="1" applyAlignment="1">
      <alignment horizontal="right"/>
    </xf>
    <xf numFmtId="176" fontId="36" fillId="0" borderId="1" xfId="1" applyNumberFormat="1" applyFont="1" applyFill="1" applyBorder="1" applyAlignment="1">
      <alignment horizontal="right"/>
    </xf>
    <xf numFmtId="176" fontId="35" fillId="0" borderId="1" xfId="1" applyNumberFormat="1" applyFont="1" applyFill="1" applyBorder="1" applyAlignment="1">
      <alignment horizontal="right"/>
    </xf>
    <xf numFmtId="176" fontId="36" fillId="0" borderId="1" xfId="1" quotePrefix="1" applyNumberFormat="1" applyFont="1" applyFill="1" applyBorder="1" applyAlignment="1">
      <alignment horizontal="right"/>
    </xf>
    <xf numFmtId="176" fontId="32" fillId="0" borderId="1" xfId="1" quotePrefix="1" applyNumberFormat="1" applyFont="1" applyFill="1" applyBorder="1" applyAlignment="1">
      <alignment horizontal="right"/>
    </xf>
    <xf numFmtId="176" fontId="2" fillId="0" borderId="1" xfId="1" applyNumberFormat="1" applyFont="1" applyFill="1" applyBorder="1" applyAlignment="1">
      <alignment horizontal="right"/>
    </xf>
    <xf numFmtId="176" fontId="32" fillId="0" borderId="1" xfId="1" applyNumberFormat="1" applyFont="1" applyFill="1" applyBorder="1" applyAlignment="1">
      <alignment horizontal="right"/>
    </xf>
    <xf numFmtId="176" fontId="9" fillId="0" borderId="0" xfId="1" applyNumberFormat="1" applyFont="1" applyFill="1" applyAlignment="1">
      <alignment horizontal="right"/>
    </xf>
    <xf numFmtId="176" fontId="11" fillId="0" borderId="1" xfId="1" applyNumberFormat="1" applyFont="1" applyFill="1" applyBorder="1" applyAlignment="1">
      <alignment horizontal="right"/>
    </xf>
    <xf numFmtId="180" fontId="11" fillId="0" borderId="7" xfId="1" applyNumberFormat="1" applyFont="1" applyBorder="1" applyAlignment="1"/>
    <xf numFmtId="180" fontId="11" fillId="0" borderId="9" xfId="0" applyNumberFormat="1" applyFont="1" applyBorder="1" applyAlignment="1"/>
    <xf numFmtId="180" fontId="11" fillId="0" borderId="1" xfId="0" applyNumberFormat="1" applyFont="1" applyBorder="1" applyAlignment="1"/>
    <xf numFmtId="0" fontId="13" fillId="0" borderId="20" xfId="0" applyFont="1" applyFill="1" applyBorder="1" applyAlignment="1">
      <alignment vertical="center"/>
    </xf>
    <xf numFmtId="176" fontId="0" fillId="0" borderId="20" xfId="1" applyNumberFormat="1" applyFont="1" applyFill="1" applyBorder="1">
      <alignment vertical="center"/>
    </xf>
    <xf numFmtId="0" fontId="0" fillId="0" borderId="0" xfId="0" applyBorder="1">
      <alignment vertical="center"/>
    </xf>
    <xf numFmtId="49" fontId="7" fillId="0" borderId="8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left" vertical="center" wrapText="1"/>
    </xf>
    <xf numFmtId="0" fontId="29" fillId="0" borderId="14" xfId="0" applyFont="1" applyBorder="1" applyAlignment="1">
      <alignment horizontal="center" vertical="center"/>
    </xf>
    <xf numFmtId="9" fontId="0" fillId="0" borderId="0" xfId="2" applyFont="1">
      <alignment vertical="center"/>
    </xf>
    <xf numFmtId="0" fontId="0" fillId="0" borderId="1" xfId="0" applyFill="1" applyBorder="1" applyAlignment="1">
      <alignment horizontal="right" vertical="center"/>
    </xf>
    <xf numFmtId="0" fontId="13" fillId="0" borderId="0" xfId="0" applyFont="1" applyBorder="1">
      <alignment vertical="center"/>
    </xf>
    <xf numFmtId="0" fontId="2" fillId="0" borderId="0" xfId="0" applyFont="1" applyBorder="1" applyAlignment="1">
      <alignment horizontal="left"/>
    </xf>
    <xf numFmtId="0" fontId="11" fillId="0" borderId="0" xfId="0" applyFont="1" applyBorder="1" applyAlignment="1"/>
    <xf numFmtId="0" fontId="2" fillId="0" borderId="0" xfId="0" applyFont="1" applyBorder="1" applyAlignment="1">
      <alignment horizontal="left" shrinkToFit="1"/>
    </xf>
    <xf numFmtId="176" fontId="0" fillId="0" borderId="0" xfId="0" applyNumberFormat="1" applyFill="1">
      <alignment vertical="center"/>
    </xf>
    <xf numFmtId="177" fontId="11" fillId="0" borderId="1" xfId="0" applyNumberFormat="1" applyFont="1" applyBorder="1">
      <alignment vertical="center"/>
    </xf>
    <xf numFmtId="0" fontId="2" fillId="0" borderId="1" xfId="0" applyFont="1" applyFill="1" applyBorder="1" applyAlignment="1">
      <alignment horizontal="left"/>
    </xf>
    <xf numFmtId="177" fontId="11" fillId="0" borderId="1" xfId="1" applyNumberFormat="1" applyFont="1" applyFill="1" applyBorder="1" applyAlignment="1"/>
    <xf numFmtId="0" fontId="2" fillId="0" borderId="7" xfId="0" applyFont="1" applyFill="1" applyBorder="1" applyAlignment="1">
      <alignment horizontal="left"/>
    </xf>
    <xf numFmtId="0" fontId="11" fillId="0" borderId="9" xfId="0" applyFont="1" applyFill="1" applyBorder="1" applyAlignment="1"/>
    <xf numFmtId="177" fontId="2" fillId="0" borderId="1" xfId="0" applyNumberFormat="1" applyFont="1" applyBorder="1" applyAlignment="1">
      <alignment horizontal="center" vertical="center" shrinkToFit="1"/>
    </xf>
    <xf numFmtId="0" fontId="8" fillId="0" borderId="7" xfId="0" applyFont="1" applyBorder="1" applyAlignment="1">
      <alignment horizontal="center"/>
    </xf>
    <xf numFmtId="3" fontId="8" fillId="0" borderId="7" xfId="0" applyNumberFormat="1" applyFont="1" applyBorder="1" applyAlignment="1">
      <alignment horizontal="right"/>
    </xf>
    <xf numFmtId="0" fontId="43" fillId="0" borderId="12" xfId="0" applyFont="1" applyBorder="1" applyAlignment="1">
      <alignment horizontal="center" vertical="center" shrinkToFit="1"/>
    </xf>
    <xf numFmtId="0" fontId="23" fillId="0" borderId="13" xfId="0" applyFont="1" applyBorder="1" applyAlignment="1">
      <alignment horizontal="center" vertical="center" shrinkToFit="1"/>
    </xf>
    <xf numFmtId="0" fontId="31" fillId="0" borderId="1" xfId="0" applyFont="1" applyBorder="1" applyAlignment="1">
      <alignment horizontal="center" vertical="center" shrinkToFit="1"/>
    </xf>
    <xf numFmtId="177" fontId="23" fillId="0" borderId="15" xfId="0" applyNumberFormat="1" applyFont="1" applyBorder="1" applyAlignment="1">
      <alignment horizontal="right" vertical="center" shrinkToFit="1"/>
    </xf>
    <xf numFmtId="177" fontId="23" fillId="0" borderId="1" xfId="0" applyNumberFormat="1" applyFont="1" applyBorder="1" applyAlignment="1">
      <alignment vertical="center" shrinkToFit="1"/>
    </xf>
    <xf numFmtId="3" fontId="27" fillId="0" borderId="1" xfId="0" applyNumberFormat="1" applyFont="1" applyFill="1" applyBorder="1" applyAlignment="1">
      <alignment vertical="center" shrinkToFit="1"/>
    </xf>
    <xf numFmtId="3" fontId="23" fillId="0" borderId="1" xfId="0" applyNumberFormat="1" applyFont="1" applyBorder="1" applyAlignment="1">
      <alignment horizontal="right" vertical="center" shrinkToFit="1"/>
    </xf>
    <xf numFmtId="3" fontId="0" fillId="0" borderId="1" xfId="0" applyNumberFormat="1" applyBorder="1" applyAlignment="1">
      <alignment vertical="center" shrinkToFit="1"/>
    </xf>
    <xf numFmtId="177" fontId="23" fillId="0" borderId="18" xfId="0" applyNumberFormat="1" applyFont="1" applyBorder="1" applyAlignment="1">
      <alignment horizontal="right" vertical="center" shrinkToFit="1"/>
    </xf>
    <xf numFmtId="177" fontId="23" fillId="0" borderId="19" xfId="0" applyNumberFormat="1" applyFont="1" applyBorder="1" applyAlignment="1">
      <alignment vertical="center" shrinkToFit="1"/>
    </xf>
    <xf numFmtId="3" fontId="27" fillId="0" borderId="19" xfId="0" applyNumberFormat="1" applyFont="1" applyFill="1" applyBorder="1" applyAlignment="1">
      <alignment vertical="center" shrinkToFit="1"/>
    </xf>
    <xf numFmtId="3" fontId="23" fillId="0" borderId="19" xfId="0" applyNumberFormat="1" applyFont="1" applyBorder="1" applyAlignment="1">
      <alignment horizontal="right" vertical="center" shrinkToFit="1"/>
    </xf>
    <xf numFmtId="3" fontId="0" fillId="0" borderId="19" xfId="0" applyNumberFormat="1" applyBorder="1" applyAlignment="1">
      <alignment vertical="center" shrinkToFit="1"/>
    </xf>
    <xf numFmtId="177" fontId="23" fillId="0" borderId="15" xfId="0" applyNumberFormat="1" applyFont="1" applyBorder="1" applyAlignment="1">
      <alignment vertical="center" shrinkToFit="1"/>
    </xf>
    <xf numFmtId="3" fontId="21" fillId="0" borderId="1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36" fillId="3" borderId="1" xfId="1" quotePrefix="1" applyNumberFormat="1" applyFont="1" applyFill="1" applyBorder="1" applyAlignment="1">
      <alignment horizontal="right"/>
    </xf>
    <xf numFmtId="176" fontId="44" fillId="3" borderId="1" xfId="1" applyNumberFormat="1" applyFont="1" applyFill="1" applyBorder="1">
      <alignment vertical="center"/>
    </xf>
    <xf numFmtId="176" fontId="45" fillId="3" borderId="1" xfId="0" applyNumberFormat="1" applyFont="1" applyFill="1" applyBorder="1" applyAlignment="1">
      <alignment horizontal="right" vertical="center"/>
    </xf>
    <xf numFmtId="3" fontId="45" fillId="3" borderId="1" xfId="0" applyNumberFormat="1" applyFont="1" applyFill="1" applyBorder="1" applyAlignment="1">
      <alignment horizontal="right" vertical="center"/>
    </xf>
    <xf numFmtId="176" fontId="46" fillId="3" borderId="1" xfId="0" applyNumberFormat="1" applyFont="1" applyFill="1" applyBorder="1">
      <alignment vertical="center"/>
    </xf>
    <xf numFmtId="0" fontId="23" fillId="0" borderId="1" xfId="0" applyFont="1" applyBorder="1" applyAlignment="1">
      <alignment horizontal="center" vertical="center" shrinkToFit="1"/>
    </xf>
    <xf numFmtId="3" fontId="27" fillId="2" borderId="1" xfId="0" applyNumberFormat="1" applyFont="1" applyFill="1" applyBorder="1" applyAlignment="1">
      <alignment vertical="center" shrinkToFit="1"/>
    </xf>
    <xf numFmtId="38" fontId="13" fillId="0" borderId="1" xfId="1" applyFont="1" applyBorder="1" applyAlignment="1">
      <alignment vertical="center" shrinkToFit="1"/>
    </xf>
    <xf numFmtId="176" fontId="28" fillId="2" borderId="1" xfId="0" applyNumberFormat="1" applyFont="1" applyFill="1" applyBorder="1" applyAlignment="1">
      <alignment vertical="center" shrinkToFit="1"/>
    </xf>
    <xf numFmtId="38" fontId="0" fillId="0" borderId="1" xfId="1" applyFont="1" applyBorder="1" applyAlignment="1">
      <alignment vertical="center" shrinkToFit="1"/>
    </xf>
    <xf numFmtId="0" fontId="43" fillId="0" borderId="33" xfId="0" applyFont="1" applyBorder="1" applyAlignment="1">
      <alignment horizontal="center" vertical="center" shrinkToFit="1"/>
    </xf>
    <xf numFmtId="0" fontId="31" fillId="0" borderId="34" xfId="0" applyFont="1" applyBorder="1" applyAlignment="1">
      <alignment horizontal="center" vertical="center" shrinkToFit="1"/>
    </xf>
    <xf numFmtId="3" fontId="21" fillId="0" borderId="34" xfId="0" applyNumberFormat="1" applyFont="1" applyBorder="1" applyAlignment="1">
      <alignment horizontal="right" vertical="center" shrinkToFit="1"/>
    </xf>
    <xf numFmtId="3" fontId="0" fillId="0" borderId="34" xfId="0" applyNumberFormat="1" applyBorder="1" applyAlignment="1">
      <alignment vertical="center" shrinkToFit="1"/>
    </xf>
    <xf numFmtId="3" fontId="27" fillId="2" borderId="19" xfId="0" applyNumberFormat="1" applyFont="1" applyFill="1" applyBorder="1" applyAlignment="1">
      <alignment vertical="center" shrinkToFit="1"/>
    </xf>
    <xf numFmtId="176" fontId="28" fillId="2" borderId="19" xfId="0" applyNumberFormat="1" applyFont="1" applyFill="1" applyBorder="1" applyAlignment="1">
      <alignment vertical="center" shrinkToFit="1"/>
    </xf>
    <xf numFmtId="38" fontId="0" fillId="0" borderId="19" xfId="1" applyFont="1" applyBorder="1" applyAlignment="1">
      <alignment vertical="center" shrinkToFit="1"/>
    </xf>
    <xf numFmtId="3" fontId="0" fillId="0" borderId="35" xfId="0" applyNumberFormat="1" applyBorder="1" applyAlignment="1">
      <alignment vertical="center" shrinkToFit="1"/>
    </xf>
    <xf numFmtId="0" fontId="2" fillId="0" borderId="2" xfId="0" applyFont="1" applyFill="1" applyBorder="1" applyAlignment="1">
      <alignment horizontal="left" shrinkToFit="1"/>
    </xf>
    <xf numFmtId="180" fontId="2" fillId="0" borderId="2" xfId="0" applyNumberFormat="1" applyFont="1" applyBorder="1" applyAlignment="1">
      <alignment horizontal="right" shrinkToFit="1"/>
    </xf>
    <xf numFmtId="3" fontId="8" fillId="0" borderId="7" xfId="0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22" fillId="0" borderId="1" xfId="0" applyNumberFormat="1" applyFont="1" applyBorder="1" applyAlignment="1">
      <alignment horizontal="center" vertical="center"/>
    </xf>
    <xf numFmtId="179" fontId="39" fillId="0" borderId="1" xfId="0" applyNumberFormat="1" applyFont="1" applyBorder="1" applyAlignment="1">
      <alignment horizontal="center" vertical="center"/>
    </xf>
    <xf numFmtId="179" fontId="22" fillId="0" borderId="1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38" fontId="0" fillId="0" borderId="5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40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 vertical="center"/>
    </xf>
    <xf numFmtId="178" fontId="7" fillId="0" borderId="8" xfId="0" quotePrefix="1" applyNumberFormat="1" applyFont="1" applyBorder="1" applyAlignment="1"/>
    <xf numFmtId="49" fontId="22" fillId="0" borderId="0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7" fillId="0" borderId="0" xfId="0" applyNumberFormat="1" applyFont="1" applyAlignment="1">
      <alignment horizontal="left" vertical="top"/>
    </xf>
    <xf numFmtId="49" fontId="7" fillId="0" borderId="21" xfId="0" applyNumberFormat="1" applyFont="1" applyBorder="1" applyAlignment="1">
      <alignment horizontal="left" vertical="center"/>
    </xf>
    <xf numFmtId="49" fontId="7" fillId="0" borderId="22" xfId="0" applyNumberFormat="1" applyFont="1" applyBorder="1" applyAlignment="1">
      <alignment horizontal="left" vertical="center"/>
    </xf>
    <xf numFmtId="49" fontId="7" fillId="0" borderId="23" xfId="0" applyNumberFormat="1" applyFont="1" applyBorder="1" applyAlignment="1">
      <alignment horizontal="left" vertical="center"/>
    </xf>
    <xf numFmtId="178" fontId="7" fillId="0" borderId="21" xfId="0" quotePrefix="1" applyNumberFormat="1" applyFont="1" applyBorder="1" applyAlignment="1">
      <alignment horizontal="right"/>
    </xf>
    <xf numFmtId="178" fontId="7" fillId="0" borderId="23" xfId="0" quotePrefix="1" applyNumberFormat="1" applyFont="1" applyBorder="1" applyAlignment="1">
      <alignment horizontal="right"/>
    </xf>
    <xf numFmtId="178" fontId="8" fillId="0" borderId="8" xfId="0" quotePrefix="1" applyNumberFormat="1" applyFont="1" applyBorder="1" applyAlignment="1"/>
    <xf numFmtId="178" fontId="8" fillId="0" borderId="21" xfId="0" quotePrefix="1" applyNumberFormat="1" applyFont="1" applyBorder="1" applyAlignment="1">
      <alignment horizontal="right"/>
    </xf>
    <xf numFmtId="178" fontId="8" fillId="0" borderId="23" xfId="0" quotePrefix="1" applyNumberFormat="1" applyFont="1" applyBorder="1" applyAlignment="1">
      <alignment horizontal="right"/>
    </xf>
    <xf numFmtId="3" fontId="32" fillId="0" borderId="5" xfId="0" applyNumberFormat="1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3" fontId="8" fillId="0" borderId="27" xfId="0" applyNumberFormat="1" applyFont="1" applyBorder="1" applyAlignment="1">
      <alignment horizontal="center"/>
    </xf>
    <xf numFmtId="3" fontId="8" fillId="0" borderId="28" xfId="0" applyNumberFormat="1" applyFont="1" applyBorder="1" applyAlignment="1">
      <alignment horizontal="center"/>
    </xf>
    <xf numFmtId="3" fontId="8" fillId="0" borderId="29" xfId="0" applyNumberFormat="1" applyFont="1" applyBorder="1" applyAlignment="1">
      <alignment horizontal="center"/>
    </xf>
    <xf numFmtId="0" fontId="42" fillId="0" borderId="10" xfId="0" applyFont="1" applyBorder="1" applyAlignment="1">
      <alignment horizontal="left" vertical="center" wrapText="1"/>
    </xf>
    <xf numFmtId="0" fontId="42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5" xfId="0" applyFont="1" applyBorder="1" applyAlignment="1">
      <alignment horizontal="right"/>
    </xf>
    <xf numFmtId="3" fontId="8" fillId="0" borderId="7" xfId="0" applyNumberFormat="1" applyFont="1" applyBorder="1" applyAlignment="1">
      <alignment horizontal="center"/>
    </xf>
    <xf numFmtId="3" fontId="8" fillId="0" borderId="30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justify" vertical="center" wrapText="1" readingOrder="1"/>
    </xf>
    <xf numFmtId="0" fontId="0" fillId="0" borderId="11" xfId="0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/>
    </xf>
    <xf numFmtId="0" fontId="32" fillId="0" borderId="31" xfId="0" applyFont="1" applyBorder="1" applyAlignment="1">
      <alignment horizontal="left" vertical="center" wrapText="1"/>
    </xf>
    <xf numFmtId="0" fontId="32" fillId="0" borderId="32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2" fillId="0" borderId="16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FF99FF"/>
      <color rgb="FF00FFFF"/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r>
              <a:rPr lang="en-US" altLang="ja-JP"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10</a:t>
            </a:r>
            <a:r>
              <a:rPr lang="ja-JP" altLang="en-US"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一般旅券発行数の推移（国内）</a:t>
            </a:r>
            <a:endParaRPr lang="en-US" altLang="ja-JP" sz="12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c:rich>
      </c:tx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793650636619155E-2"/>
          <c:y val="0.1970958639114655"/>
          <c:w val="0.84981366345511189"/>
          <c:h val="0.73593581133240704"/>
        </c:manualLayout>
      </c:layout>
      <c:lineChart>
        <c:grouping val="standard"/>
        <c:varyColors val="0"/>
        <c:ser>
          <c:idx val="1"/>
          <c:order val="0"/>
          <c:tx>
            <c:strRef>
              <c:f>'１０　一般旅券発行数の推移（国内）'!$R$1</c:f>
              <c:strCache>
                <c:ptCount val="1"/>
                <c:pt idx="0">
                  <c:v>年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</c:spPr>
          </c:marker>
          <c:dPt>
            <c:idx val="14"/>
            <c:marker>
              <c:symbol val="squar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0-29EC-4354-9B89-03890347A684}"/>
              </c:ext>
            </c:extLst>
          </c:dPt>
          <c:cat>
            <c:strRef>
              <c:f>'１０　一般旅券発行数の推移（国内）'!$R$2:$R$35</c:f>
              <c:strCache>
                <c:ptCount val="34"/>
                <c:pt idx="0">
                  <c:v>H1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R1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</c:strCache>
            </c:strRef>
          </c:cat>
          <c:val>
            <c:numRef>
              <c:f>'１０　一般旅券発行数の推移（国内）'!$R$2:$R$35</c:f>
              <c:numCache>
                <c:formatCode>General</c:formatCode>
                <c:ptCount val="3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C-4354-9B89-03890347A684}"/>
            </c:ext>
          </c:extLst>
        </c:ser>
        <c:ser>
          <c:idx val="0"/>
          <c:order val="1"/>
          <c:tx>
            <c:strRef>
              <c:f>'１０　一般旅券発行数の推移（国内）'!$S$1</c:f>
              <c:strCache>
                <c:ptCount val="1"/>
                <c:pt idx="0">
                  <c:v>発行数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</c:spPr>
          </c:marker>
          <c:cat>
            <c:strRef>
              <c:f>'１０　一般旅券発行数の推移（国内）'!$R$2:$R$35</c:f>
              <c:strCache>
                <c:ptCount val="34"/>
                <c:pt idx="0">
                  <c:v>H1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R1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</c:strCache>
            </c:strRef>
          </c:cat>
          <c:val>
            <c:numRef>
              <c:f>'１０　一般旅券発行数の推移（国内）'!$S$2:$S$35</c:f>
              <c:numCache>
                <c:formatCode>General</c:formatCode>
                <c:ptCount val="34"/>
                <c:pt idx="0">
                  <c:v>4241783</c:v>
                </c:pt>
                <c:pt idx="1">
                  <c:v>4697047</c:v>
                </c:pt>
                <c:pt idx="2">
                  <c:v>4437964</c:v>
                </c:pt>
                <c:pt idx="3">
                  <c:v>4677020</c:v>
                </c:pt>
                <c:pt idx="4">
                  <c:v>4663372</c:v>
                </c:pt>
                <c:pt idx="5">
                  <c:v>5210727</c:v>
                </c:pt>
                <c:pt idx="6">
                  <c:v>5825404</c:v>
                </c:pt>
                <c:pt idx="7">
                  <c:v>6236438</c:v>
                </c:pt>
                <c:pt idx="8">
                  <c:v>5811526</c:v>
                </c:pt>
                <c:pt idx="9">
                  <c:v>5372272</c:v>
                </c:pt>
                <c:pt idx="10">
                  <c:v>5611979</c:v>
                </c:pt>
                <c:pt idx="11">
                  <c:v>5857835</c:v>
                </c:pt>
                <c:pt idx="12">
                  <c:v>4348881</c:v>
                </c:pt>
                <c:pt idx="13">
                  <c:v>3749166</c:v>
                </c:pt>
                <c:pt idx="14">
                  <c:v>2721029</c:v>
                </c:pt>
                <c:pt idx="15">
                  <c:v>3485325</c:v>
                </c:pt>
                <c:pt idx="16">
                  <c:v>3612473</c:v>
                </c:pt>
                <c:pt idx="17">
                  <c:v>4302191</c:v>
                </c:pt>
                <c:pt idx="18">
                  <c:v>4209097</c:v>
                </c:pt>
                <c:pt idx="19">
                  <c:v>3801384</c:v>
                </c:pt>
                <c:pt idx="20">
                  <c:v>4015470</c:v>
                </c:pt>
                <c:pt idx="21">
                  <c:v>4185080</c:v>
                </c:pt>
                <c:pt idx="22">
                  <c:v>3961382</c:v>
                </c:pt>
                <c:pt idx="23">
                  <c:v>3924008</c:v>
                </c:pt>
                <c:pt idx="24">
                  <c:v>3296810</c:v>
                </c:pt>
                <c:pt idx="25">
                  <c:v>3210844</c:v>
                </c:pt>
                <c:pt idx="26">
                  <c:v>3249593</c:v>
                </c:pt>
                <c:pt idx="27">
                  <c:v>3738380</c:v>
                </c:pt>
                <c:pt idx="28">
                  <c:v>3959468</c:v>
                </c:pt>
                <c:pt idx="29">
                  <c:v>4182207</c:v>
                </c:pt>
                <c:pt idx="30">
                  <c:v>4365290</c:v>
                </c:pt>
                <c:pt idx="31">
                  <c:v>1234928</c:v>
                </c:pt>
                <c:pt idx="32">
                  <c:v>513943</c:v>
                </c:pt>
                <c:pt idx="33">
                  <c:v>1218692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C-4354-9B89-03890347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1424"/>
        <c:axId val="116153344"/>
      </c:lineChart>
      <c:catAx>
        <c:axId val="116151424"/>
        <c:scaling>
          <c:orientation val="minMax"/>
        </c:scaling>
        <c:delete val="0"/>
        <c:axPos val="b"/>
        <c:majorGridlines/>
        <c:numFmt formatCode="#,##0_ " sourceLinked="0"/>
        <c:majorTickMark val="out"/>
        <c:minorTickMark val="none"/>
        <c:tickLblPos val="nextTo"/>
        <c:txPr>
          <a:bodyPr/>
          <a:lstStyle/>
          <a:p>
            <a:pPr>
              <a:defRPr sz="11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16153344"/>
        <c:crosses val="autoZero"/>
        <c:auto val="1"/>
        <c:lblAlgn val="ctr"/>
        <c:lblOffset val="100"/>
        <c:noMultiLvlLbl val="0"/>
      </c:catAx>
      <c:valAx>
        <c:axId val="1161533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50" b="0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defRPr>
                </a:pPr>
                <a:r>
                  <a:rPr lang="ja-JP" altLang="en-US" sz="1050" b="0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rPr>
                  <a:t>（万冊）</a:t>
                </a:r>
              </a:p>
            </c:rich>
          </c:tx>
          <c:layout>
            <c:manualLayout>
              <c:xMode val="edge"/>
              <c:yMode val="edge"/>
              <c:x val="3.8648290061751467E-2"/>
              <c:y val="0.111024842824879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16151424"/>
        <c:crosses val="autoZero"/>
        <c:crossBetween val="between"/>
        <c:dispUnits>
          <c:builtInUnit val="tenThousands"/>
        </c:dispUnits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r>
              <a:rPr lang="en-US" altLang="ja-JP" sz="14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3</a:t>
            </a:r>
            <a:r>
              <a:rPr lang="ja-JP" altLang="en-US" sz="14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一般旅券紛失・盗難件数</a:t>
            </a:r>
          </a:p>
        </c:rich>
      </c:tx>
      <c:layout>
        <c:manualLayout>
          <c:xMode val="edge"/>
          <c:yMode val="edge"/>
          <c:x val="0.3797960649069167"/>
          <c:y val="7.1928472750981416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81359354730288E-2"/>
          <c:y val="0.17070081255817462"/>
          <c:w val="0.8852233214437939"/>
          <c:h val="0.75908666888555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'【その他】３　一般旅券紛失・盗難件数'!$A$41</c:f>
              <c:strCache>
                <c:ptCount val="1"/>
                <c:pt idx="0">
                  <c:v>国内紛失・盗難件数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-1.3640717035486083E-17"/>
                  <c:y val="-1.948503827418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EB-48A0-96A1-5C19327F3418}"/>
                </c:ext>
              </c:extLst>
            </c:dLbl>
            <c:dLbl>
              <c:idx val="2"/>
              <c:layout>
                <c:manualLayout>
                  <c:x val="0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EB-48A0-96A1-5C19327F3418}"/>
                </c:ext>
              </c:extLst>
            </c:dLbl>
            <c:dLbl>
              <c:idx val="4"/>
              <c:layout>
                <c:manualLayout>
                  <c:x val="2.7281434070972169E-17"/>
                  <c:y val="-1.9485038274182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EB-48A0-96A1-5C19327F3418}"/>
                </c:ext>
              </c:extLst>
            </c:dLbl>
            <c:dLbl>
              <c:idx val="5"/>
              <c:layout>
                <c:manualLayout>
                  <c:x val="0"/>
                  <c:y val="-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EB-48A0-96A1-5C19327F3418}"/>
                </c:ext>
              </c:extLst>
            </c:dLbl>
            <c:dLbl>
              <c:idx val="6"/>
              <c:layout>
                <c:manualLayout>
                  <c:x val="0"/>
                  <c:y val="-6.4022268615170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EB-48A0-96A1-5C19327F3418}"/>
                </c:ext>
              </c:extLst>
            </c:dLbl>
            <c:dLbl>
              <c:idx val="8"/>
              <c:layout>
                <c:manualLayout>
                  <c:x val="-4.3057055457939473E-3"/>
                  <c:y val="5.5671537926235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EB-48A0-96A1-5C19327F3418}"/>
                </c:ext>
              </c:extLst>
            </c:dLbl>
            <c:dLbl>
              <c:idx val="10"/>
              <c:layout>
                <c:manualLayout>
                  <c:x val="-5.4562868141944338E-17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EB-48A0-96A1-5C19327F3418}"/>
                </c:ext>
              </c:extLst>
            </c:dLbl>
            <c:dLbl>
              <c:idx val="11"/>
              <c:layout>
                <c:manualLayout>
                  <c:x val="0"/>
                  <c:y val="2.7835768963117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EB-48A0-96A1-5C19327F3418}"/>
                </c:ext>
              </c:extLst>
            </c:dLbl>
            <c:dLbl>
              <c:idx val="14"/>
              <c:layout>
                <c:manualLayout>
                  <c:x val="0"/>
                  <c:y val="4.7320807237299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EB-48A0-96A1-5C19327F3418}"/>
                </c:ext>
              </c:extLst>
            </c:dLbl>
            <c:dLbl>
              <c:idx val="15"/>
              <c:layout>
                <c:manualLayout>
                  <c:x val="-1.488095412459624E-3"/>
                  <c:y val="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EB-48A0-96A1-5C19327F3418}"/>
                </c:ext>
              </c:extLst>
            </c:dLbl>
            <c:dLbl>
              <c:idx val="16"/>
              <c:layout>
                <c:manualLayout>
                  <c:x val="0"/>
                  <c:y val="-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5EB-48A0-96A1-5C19327F3418}"/>
                </c:ext>
              </c:extLst>
            </c:dLbl>
            <c:dLbl>
              <c:idx val="17"/>
              <c:layout>
                <c:manualLayout>
                  <c:x val="0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EB-48A0-96A1-5C19327F3418}"/>
                </c:ext>
              </c:extLst>
            </c:dLbl>
            <c:dLbl>
              <c:idx val="18"/>
              <c:layout>
                <c:manualLayout>
                  <c:x val="0"/>
                  <c:y val="-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5EB-48A0-96A1-5C19327F3418}"/>
                </c:ext>
              </c:extLst>
            </c:dLbl>
            <c:dLbl>
              <c:idx val="19"/>
              <c:layout>
                <c:manualLayout>
                  <c:x val="-1.488095412459624E-3"/>
                  <c:y val="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EB-48A0-96A1-5C19327F3418}"/>
                </c:ext>
              </c:extLst>
            </c:dLbl>
            <c:dLbl>
              <c:idx val="20"/>
              <c:layout>
                <c:manualLayout>
                  <c:x val="0"/>
                  <c:y val="-4.4537230340988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5EB-48A0-96A1-5C19327F3418}"/>
                </c:ext>
              </c:extLst>
            </c:dLbl>
            <c:dLbl>
              <c:idx val="21"/>
              <c:layout>
                <c:manualLayout>
                  <c:x val="-1.0912573628388871E-16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5EB-48A0-96A1-5C19327F3418}"/>
                </c:ext>
              </c:extLst>
            </c:dLbl>
            <c:dLbl>
              <c:idx val="22"/>
              <c:layout>
                <c:manualLayout>
                  <c:x val="-1.1717286701367952E-7"/>
                  <c:y val="7.2372999304105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5EB-48A0-96A1-5C19327F3418}"/>
                </c:ext>
              </c:extLst>
            </c:dLbl>
            <c:dLbl>
              <c:idx val="23"/>
              <c:layout>
                <c:manualLayout>
                  <c:x val="-2.9761908249191392E-3"/>
                  <c:y val="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5EB-48A0-96A1-5C19327F3418}"/>
                </c:ext>
              </c:extLst>
            </c:dLbl>
            <c:dLbl>
              <c:idx val="24"/>
              <c:layout>
                <c:manualLayout>
                  <c:x val="-1.4880954124595145E-3"/>
                  <c:y val="4.732080723730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5EB-48A0-96A1-5C19327F3418}"/>
                </c:ext>
              </c:extLst>
            </c:dLbl>
            <c:dLbl>
              <c:idx val="26"/>
              <c:layout>
                <c:manualLayout>
                  <c:x val="1.4352351819313157E-3"/>
                  <c:y val="5.567153792623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5EB-48A0-96A1-5C19327F3418}"/>
                </c:ext>
              </c:extLst>
            </c:dLbl>
            <c:dLbl>
              <c:idx val="28"/>
              <c:layout>
                <c:manualLayout>
                  <c:x val="-1.4352351819313157E-3"/>
                  <c:y val="4.4537230340988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5EB-48A0-96A1-5C19327F3418}"/>
                </c:ext>
              </c:extLst>
            </c:dLbl>
            <c:dLbl>
              <c:idx val="30"/>
              <c:layout>
                <c:manualLayout>
                  <c:x val="0"/>
                  <c:y val="-3.9374638100752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98-4192-BB5E-7E67A36CAA95}"/>
                </c:ext>
              </c:extLst>
            </c:dLbl>
            <c:dLbl>
              <c:idx val="32"/>
              <c:layout>
                <c:manualLayout>
                  <c:x val="0"/>
                  <c:y val="6.82205798749272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17-4CEE-A33C-0E65AFFC75B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'【その他】３　一般旅券紛失・盗難件数'!$B$39:$AI$39</c:f>
              <c:strCache>
                <c:ptCount val="34"/>
                <c:pt idx="0">
                  <c:v>H1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R1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</c:strCache>
            </c:strRef>
          </c:cat>
          <c:val>
            <c:numRef>
              <c:f>'【その他】３　一般旅券紛失・盗難件数'!$B$41:$AI$41</c:f>
              <c:numCache>
                <c:formatCode>General</c:formatCode>
                <c:ptCount val="34"/>
                <c:pt idx="0">
                  <c:v>20560</c:v>
                </c:pt>
                <c:pt idx="1">
                  <c:v>22720</c:v>
                </c:pt>
                <c:pt idx="2">
                  <c:v>23223</c:v>
                </c:pt>
                <c:pt idx="3">
                  <c:v>24434</c:v>
                </c:pt>
                <c:pt idx="4">
                  <c:v>27154</c:v>
                </c:pt>
                <c:pt idx="5">
                  <c:v>30683</c:v>
                </c:pt>
                <c:pt idx="6">
                  <c:v>34130</c:v>
                </c:pt>
                <c:pt idx="7">
                  <c:v>33257</c:v>
                </c:pt>
                <c:pt idx="8">
                  <c:v>30197</c:v>
                </c:pt>
                <c:pt idx="9">
                  <c:v>26734</c:v>
                </c:pt>
                <c:pt idx="10">
                  <c:v>23726</c:v>
                </c:pt>
                <c:pt idx="11">
                  <c:v>30128</c:v>
                </c:pt>
                <c:pt idx="12">
                  <c:v>31655</c:v>
                </c:pt>
                <c:pt idx="13">
                  <c:v>36483</c:v>
                </c:pt>
                <c:pt idx="14">
                  <c:v>34174</c:v>
                </c:pt>
                <c:pt idx="15">
                  <c:v>41837</c:v>
                </c:pt>
                <c:pt idx="16">
                  <c:v>42531</c:v>
                </c:pt>
                <c:pt idx="17">
                  <c:v>40960</c:v>
                </c:pt>
                <c:pt idx="18">
                  <c:v>41212</c:v>
                </c:pt>
                <c:pt idx="19">
                  <c:v>35638</c:v>
                </c:pt>
                <c:pt idx="20" formatCode="#,##0">
                  <c:v>35571</c:v>
                </c:pt>
                <c:pt idx="21" formatCode="#,##0">
                  <c:v>34842</c:v>
                </c:pt>
                <c:pt idx="22" formatCode="#,##0">
                  <c:v>35163</c:v>
                </c:pt>
                <c:pt idx="23" formatCode="#,##0_ ">
                  <c:v>34914</c:v>
                </c:pt>
                <c:pt idx="24" formatCode="#,##0">
                  <c:v>32225</c:v>
                </c:pt>
                <c:pt idx="25" formatCode="#,##0">
                  <c:v>31414</c:v>
                </c:pt>
                <c:pt idx="26" formatCode="#,##0_);[Red]\(#,##0\)">
                  <c:v>31187</c:v>
                </c:pt>
                <c:pt idx="27" formatCode="#,##0">
                  <c:v>32635</c:v>
                </c:pt>
                <c:pt idx="28" formatCode="#,##0">
                  <c:v>32541</c:v>
                </c:pt>
                <c:pt idx="29" formatCode="#,##0">
                  <c:v>33469</c:v>
                </c:pt>
                <c:pt idx="30" formatCode="#,##0">
                  <c:v>33753</c:v>
                </c:pt>
                <c:pt idx="31" formatCode="#,##0">
                  <c:v>9349</c:v>
                </c:pt>
                <c:pt idx="32" formatCode="#,##0">
                  <c:v>4741</c:v>
                </c:pt>
                <c:pt idx="33" formatCode="#,##0">
                  <c:v>11628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5EB-48A0-96A1-5C19327F3418}"/>
            </c:ext>
          </c:extLst>
        </c:ser>
        <c:ser>
          <c:idx val="1"/>
          <c:order val="1"/>
          <c:tx>
            <c:strRef>
              <c:f>'【その他】３　一般旅券紛失・盗難件数'!$A$42</c:f>
              <c:strCache>
                <c:ptCount val="1"/>
                <c:pt idx="0">
                  <c:v>国外紛失・盗難件数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0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5EB-48A0-96A1-5C19327F3418}"/>
                </c:ext>
              </c:extLst>
            </c:dLbl>
            <c:dLbl>
              <c:idx val="2"/>
              <c:layout>
                <c:manualLayout>
                  <c:x val="0"/>
                  <c:y val="2.0765736534717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5EB-48A0-96A1-5C19327F3418}"/>
                </c:ext>
              </c:extLst>
            </c:dLbl>
            <c:dLbl>
              <c:idx val="6"/>
              <c:layout>
                <c:manualLayout>
                  <c:x val="0"/>
                  <c:y val="-2.5052192066805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5EB-48A0-96A1-5C19327F3418}"/>
                </c:ext>
              </c:extLst>
            </c:dLbl>
            <c:dLbl>
              <c:idx val="12"/>
              <c:layout>
                <c:manualLayout>
                  <c:x val="-5.2624682079330222E-17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5EB-48A0-96A1-5C19327F3418}"/>
                </c:ext>
              </c:extLst>
            </c:dLbl>
            <c:dLbl>
              <c:idx val="16"/>
              <c:layout>
                <c:manualLayout>
                  <c:x val="0"/>
                  <c:y val="-1.9485038274182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5EB-48A0-96A1-5C19327F3418}"/>
                </c:ext>
              </c:extLst>
            </c:dLbl>
            <c:dLbl>
              <c:idx val="18"/>
              <c:layout>
                <c:manualLayout>
                  <c:x val="0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5EB-48A0-96A1-5C19327F3418}"/>
                </c:ext>
              </c:extLst>
            </c:dLbl>
            <c:dLbl>
              <c:idx val="19"/>
              <c:layout>
                <c:manualLayout>
                  <c:x val="1.4059755510815273E-3"/>
                  <c:y val="-2.3161551823972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A4-4635-95EE-75CEFFAF9C67}"/>
                </c:ext>
              </c:extLst>
            </c:dLbl>
            <c:dLbl>
              <c:idx val="20"/>
              <c:layout>
                <c:manualLayout>
                  <c:x val="-1.0310368268343813E-16"/>
                  <c:y val="3.65551295086377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5EB-48A0-96A1-5C19327F3418}"/>
                </c:ext>
              </c:extLst>
            </c:dLbl>
            <c:dLbl>
              <c:idx val="21"/>
              <c:layout>
                <c:manualLayout>
                  <c:x val="0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5EB-48A0-96A1-5C19327F3418}"/>
                </c:ext>
              </c:extLst>
            </c:dLbl>
            <c:dLbl>
              <c:idx val="23"/>
              <c:layout>
                <c:manualLayout>
                  <c:x val="1.0310368268343813E-16"/>
                  <c:y val="-2.855288773523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5EB-48A0-96A1-5C19327F3418}"/>
                </c:ext>
              </c:extLst>
            </c:dLbl>
            <c:dLbl>
              <c:idx val="24"/>
              <c:layout>
                <c:manualLayout>
                  <c:x val="0"/>
                  <c:y val="-1.3917884481558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5EB-48A0-96A1-5C19327F3418}"/>
                </c:ext>
              </c:extLst>
            </c:dLbl>
            <c:dLbl>
              <c:idx val="26"/>
              <c:layout>
                <c:manualLayout>
                  <c:x val="0"/>
                  <c:y val="2.2268615170494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5EB-48A0-96A1-5C19327F3418}"/>
                </c:ext>
              </c:extLst>
            </c:dLbl>
            <c:dLbl>
              <c:idx val="27"/>
              <c:layout>
                <c:manualLayout>
                  <c:x val="-1.0310368268343813E-16"/>
                  <c:y val="5.90984320358904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5EB-48A0-96A1-5C19327F3418}"/>
                </c:ext>
              </c:extLst>
            </c:dLbl>
            <c:dLbl>
              <c:idx val="28"/>
              <c:layout>
                <c:manualLayout>
                  <c:x val="-2.0620736536687626E-16"/>
                  <c:y val="-2.439932703837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045642616071028E-2"/>
                      <c:h val="3.18819672729096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2-B5EB-48A0-96A1-5C19327F3418}"/>
                </c:ext>
              </c:extLst>
            </c:dLbl>
            <c:dLbl>
              <c:idx val="29"/>
              <c:layout>
                <c:manualLayout>
                  <c:x val="-1.0310368268343813E-16"/>
                  <c:y val="2.54777070063694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98-4192-BB5E-7E67A36CAA95}"/>
                </c:ext>
              </c:extLst>
            </c:dLbl>
            <c:dLbl>
              <c:idx val="30"/>
              <c:layout>
                <c:manualLayout>
                  <c:x val="0"/>
                  <c:y val="-2.3161551823972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98-4192-BB5E-7E67A36CAA95}"/>
                </c:ext>
              </c:extLst>
            </c:dLbl>
            <c:dLbl>
              <c:idx val="31"/>
              <c:layout>
                <c:manualLayout>
                  <c:x val="-1.0310368268343813E-16"/>
                  <c:y val="-4.6323103647944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A4-4635-95EE-75CEFFAF9C67}"/>
                </c:ext>
              </c:extLst>
            </c:dLbl>
            <c:dLbl>
              <c:idx val="32"/>
              <c:layout>
                <c:manualLayout>
                  <c:x val="0"/>
                  <c:y val="-2.9562251279135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17-4CEE-A33C-0E65AFFC75B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'【その他】３　一般旅券紛失・盗難件数'!$B$39:$AI$39</c:f>
              <c:strCache>
                <c:ptCount val="34"/>
                <c:pt idx="0">
                  <c:v>H1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R1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</c:strCache>
            </c:strRef>
          </c:cat>
          <c:val>
            <c:numRef>
              <c:f>'【その他】３　一般旅券紛失・盗難件数'!$B$42:$AI$42</c:f>
              <c:numCache>
                <c:formatCode>General</c:formatCode>
                <c:ptCount val="34"/>
                <c:pt idx="0">
                  <c:v>9579</c:v>
                </c:pt>
                <c:pt idx="1">
                  <c:v>10604</c:v>
                </c:pt>
                <c:pt idx="2">
                  <c:v>8486</c:v>
                </c:pt>
                <c:pt idx="3">
                  <c:v>8240</c:v>
                </c:pt>
                <c:pt idx="4">
                  <c:v>8540</c:v>
                </c:pt>
                <c:pt idx="5">
                  <c:v>8919</c:v>
                </c:pt>
                <c:pt idx="6">
                  <c:v>10109</c:v>
                </c:pt>
                <c:pt idx="7">
                  <c:v>10663</c:v>
                </c:pt>
                <c:pt idx="8">
                  <c:v>10464</c:v>
                </c:pt>
                <c:pt idx="9">
                  <c:v>10083</c:v>
                </c:pt>
                <c:pt idx="10">
                  <c:v>10417</c:v>
                </c:pt>
                <c:pt idx="11">
                  <c:v>11129</c:v>
                </c:pt>
                <c:pt idx="12">
                  <c:v>9861</c:v>
                </c:pt>
                <c:pt idx="13">
                  <c:v>9949</c:v>
                </c:pt>
                <c:pt idx="14">
                  <c:v>9373</c:v>
                </c:pt>
                <c:pt idx="15">
                  <c:v>9394</c:v>
                </c:pt>
                <c:pt idx="16">
                  <c:v>9007</c:v>
                </c:pt>
                <c:pt idx="17">
                  <c:v>8020</c:v>
                </c:pt>
                <c:pt idx="18">
                  <c:v>7749</c:v>
                </c:pt>
                <c:pt idx="19">
                  <c:v>7032</c:v>
                </c:pt>
                <c:pt idx="20" formatCode="#,##0">
                  <c:v>6693</c:v>
                </c:pt>
                <c:pt idx="21" formatCode="#,##0">
                  <c:v>6897</c:v>
                </c:pt>
                <c:pt idx="22" formatCode="#,##0">
                  <c:v>7335</c:v>
                </c:pt>
                <c:pt idx="23" formatCode="#,##0_ ">
                  <c:v>7958</c:v>
                </c:pt>
                <c:pt idx="24" formatCode="#,##0">
                  <c:v>7780</c:v>
                </c:pt>
                <c:pt idx="25" formatCode="#,##0">
                  <c:v>7700</c:v>
                </c:pt>
                <c:pt idx="26" formatCode="#,##0_);[Red]\(#,##0\)">
                  <c:v>7198</c:v>
                </c:pt>
                <c:pt idx="27" formatCode="#,##0">
                  <c:v>7177</c:v>
                </c:pt>
                <c:pt idx="28" formatCode="#,##0">
                  <c:v>7657</c:v>
                </c:pt>
                <c:pt idx="29" formatCode="#,##0">
                  <c:v>8124</c:v>
                </c:pt>
                <c:pt idx="30" formatCode="#,##0">
                  <c:v>8531</c:v>
                </c:pt>
                <c:pt idx="31" formatCode="#,##0">
                  <c:v>2367</c:v>
                </c:pt>
                <c:pt idx="32" formatCode="#,##0">
                  <c:v>1186</c:v>
                </c:pt>
                <c:pt idx="33" formatCode="#,##0">
                  <c:v>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5EB-48A0-96A1-5C19327F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887552"/>
        <c:axId val="118889088"/>
      </c:barChart>
      <c:catAx>
        <c:axId val="118887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18889088"/>
        <c:crosses val="autoZero"/>
        <c:auto val="1"/>
        <c:lblAlgn val="ctr"/>
        <c:lblOffset val="100"/>
        <c:noMultiLvlLbl val="0"/>
      </c:catAx>
      <c:valAx>
        <c:axId val="1188890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>
                    <a:latin typeface="+mj-ea"/>
                    <a:ea typeface="+mj-ea"/>
                    <a:cs typeface="Meiryo UI" panose="020B0604030504040204" pitchFamily="50" charset="-128"/>
                  </a:defRPr>
                </a:pPr>
                <a:r>
                  <a:rPr lang="ja-JP" altLang="en-US" b="0">
                    <a:latin typeface="+mj-ea"/>
                    <a:ea typeface="+mj-ea"/>
                    <a:cs typeface="Meiryo UI" panose="020B0604030504040204" pitchFamily="50" charset="-128"/>
                  </a:rPr>
                  <a:t>（件）</a:t>
                </a:r>
              </a:p>
            </c:rich>
          </c:tx>
          <c:layout>
            <c:manualLayout>
              <c:xMode val="edge"/>
              <c:yMode val="edge"/>
              <c:x val="2.2452654603617853E-2"/>
              <c:y val="9.545862997157304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18887552"/>
        <c:crosses val="autoZero"/>
        <c:crossBetween val="between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59937922304683977"/>
          <c:y val="9.7136265610110836E-2"/>
          <c:w val="0.37936220520733493"/>
          <c:h val="6.9820218192976402E-2"/>
        </c:manualLayout>
      </c:layout>
      <c:overlay val="0"/>
      <c:txPr>
        <a:bodyPr/>
        <a:lstStyle/>
        <a:p>
          <a:pPr>
            <a:defRPr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57150</xdr:rowOff>
    </xdr:from>
    <xdr:to>
      <xdr:col>16</xdr:col>
      <xdr:colOff>304799</xdr:colOff>
      <xdr:row>31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12</xdr:row>
      <xdr:rowOff>57150</xdr:rowOff>
    </xdr:from>
    <xdr:to>
      <xdr:col>4</xdr:col>
      <xdr:colOff>476250</xdr:colOff>
      <xdr:row>28</xdr:row>
      <xdr:rowOff>19049</xdr:rowOff>
    </xdr:to>
    <xdr:sp macro="" textlink="">
      <xdr:nvSpPr>
        <xdr:cNvPr id="2" name="テキスト ボックス 1"/>
        <xdr:cNvSpPr txBox="1"/>
      </xdr:nvSpPr>
      <xdr:spPr>
        <a:xfrm>
          <a:off x="2638425" y="2114550"/>
          <a:ext cx="276225" cy="27050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○平成７年１１月１日　旅券法改正法施行</a:t>
          </a:r>
        </a:p>
      </xdr:txBody>
    </xdr:sp>
    <xdr:clientData/>
  </xdr:twoCellAnchor>
  <xdr:twoCellAnchor>
    <xdr:from>
      <xdr:col>4</xdr:col>
      <xdr:colOff>419100</xdr:colOff>
      <xdr:row>16</xdr:row>
      <xdr:rowOff>104775</xdr:rowOff>
    </xdr:from>
    <xdr:to>
      <xdr:col>5</xdr:col>
      <xdr:colOff>76200</xdr:colOff>
      <xdr:row>27</xdr:row>
      <xdr:rowOff>133350</xdr:rowOff>
    </xdr:to>
    <xdr:sp macro="" textlink="">
      <xdr:nvSpPr>
        <xdr:cNvPr id="4" name="テキスト ボックス 3"/>
        <xdr:cNvSpPr txBox="1"/>
      </xdr:nvSpPr>
      <xdr:spPr>
        <a:xfrm>
          <a:off x="2857500" y="2847975"/>
          <a:ext cx="276225" cy="1914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１０年間有効旅券の発行開始</a:t>
          </a:r>
        </a:p>
      </xdr:txBody>
    </xdr:sp>
    <xdr:clientData/>
  </xdr:twoCellAnchor>
  <xdr:twoCellAnchor>
    <xdr:from>
      <xdr:col>8</xdr:col>
      <xdr:colOff>485775</xdr:colOff>
      <xdr:row>17</xdr:row>
      <xdr:rowOff>114300</xdr:rowOff>
    </xdr:from>
    <xdr:to>
      <xdr:col>9</xdr:col>
      <xdr:colOff>142875</xdr:colOff>
      <xdr:row>27</xdr:row>
      <xdr:rowOff>57150</xdr:rowOff>
    </xdr:to>
    <xdr:sp macro="" textlink="">
      <xdr:nvSpPr>
        <xdr:cNvPr id="5" name="テキスト ボックス 4"/>
        <xdr:cNvSpPr txBox="1"/>
      </xdr:nvSpPr>
      <xdr:spPr>
        <a:xfrm>
          <a:off x="5400675" y="3028950"/>
          <a:ext cx="276225" cy="165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○平成１８年３月２０日</a:t>
          </a:r>
        </a:p>
      </xdr:txBody>
    </xdr:sp>
    <xdr:clientData/>
  </xdr:twoCellAnchor>
  <xdr:twoCellAnchor>
    <xdr:from>
      <xdr:col>9</xdr:col>
      <xdr:colOff>95250</xdr:colOff>
      <xdr:row>19</xdr:row>
      <xdr:rowOff>114300</xdr:rowOff>
    </xdr:from>
    <xdr:to>
      <xdr:col>9</xdr:col>
      <xdr:colOff>371475</xdr:colOff>
      <xdr:row>26</xdr:row>
      <xdr:rowOff>85725</xdr:rowOff>
    </xdr:to>
    <xdr:sp macro="" textlink="">
      <xdr:nvSpPr>
        <xdr:cNvPr id="6" name="テキスト ボックス 5"/>
        <xdr:cNvSpPr txBox="1"/>
      </xdr:nvSpPr>
      <xdr:spPr>
        <a:xfrm>
          <a:off x="5629275" y="3371850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旅券法改正法施行</a:t>
          </a:r>
        </a:p>
      </xdr:txBody>
    </xdr:sp>
    <xdr:clientData/>
  </xdr:twoCellAnchor>
  <xdr:twoCellAnchor>
    <xdr:from>
      <xdr:col>9</xdr:col>
      <xdr:colOff>295275</xdr:colOff>
      <xdr:row>19</xdr:row>
      <xdr:rowOff>104775</xdr:rowOff>
    </xdr:from>
    <xdr:to>
      <xdr:col>9</xdr:col>
      <xdr:colOff>571500</xdr:colOff>
      <xdr:row>26</xdr:row>
      <xdr:rowOff>76200</xdr:rowOff>
    </xdr:to>
    <xdr:sp macro="" textlink="">
      <xdr:nvSpPr>
        <xdr:cNvPr id="7" name="テキスト ボックス 6"/>
        <xdr:cNvSpPr txBox="1"/>
      </xdr:nvSpPr>
      <xdr:spPr>
        <a:xfrm>
          <a:off x="5829300" y="3362325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ＩＣ旅券発行開始</a:t>
          </a:r>
        </a:p>
      </xdr:txBody>
    </xdr:sp>
    <xdr:clientData/>
  </xdr:twoCellAnchor>
  <xdr:twoCellAnchor>
    <xdr:from>
      <xdr:col>12</xdr:col>
      <xdr:colOff>9525</xdr:colOff>
      <xdr:row>19</xdr:row>
      <xdr:rowOff>66675</xdr:rowOff>
    </xdr:from>
    <xdr:to>
      <xdr:col>13</xdr:col>
      <xdr:colOff>209550</xdr:colOff>
      <xdr:row>28</xdr:row>
      <xdr:rowOff>85725</xdr:rowOff>
    </xdr:to>
    <xdr:sp macro="" textlink="">
      <xdr:nvSpPr>
        <xdr:cNvPr id="9" name="テキスト ボックス 8"/>
        <xdr:cNvSpPr txBox="1"/>
      </xdr:nvSpPr>
      <xdr:spPr>
        <a:xfrm>
          <a:off x="7400925" y="3324225"/>
          <a:ext cx="819150" cy="156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kumimoji="1" lang="ja-JP" altLang="en-US" sz="800"/>
            <a:t>○平成２６年３月２０日</a:t>
          </a:r>
          <a:endParaRPr kumimoji="1" lang="en-US" altLang="ja-JP" sz="800"/>
        </a:p>
        <a:p>
          <a:r>
            <a:rPr kumimoji="1" lang="ja-JP" altLang="en-US" sz="800"/>
            <a:t>　　　旅券法改正法施行</a:t>
          </a:r>
          <a:endParaRPr kumimoji="1" lang="en-US" altLang="ja-JP" sz="800"/>
        </a:p>
        <a:p>
          <a:r>
            <a:rPr kumimoji="1" lang="ja-JP" altLang="en-US" sz="800"/>
            <a:t>　記載事項変更旅券導入</a:t>
          </a:r>
        </a:p>
      </xdr:txBody>
    </xdr:sp>
    <xdr:clientData/>
  </xdr:twoCellAnchor>
  <xdr:twoCellAnchor>
    <xdr:from>
      <xdr:col>2</xdr:col>
      <xdr:colOff>133350</xdr:colOff>
      <xdr:row>15</xdr:row>
      <xdr:rowOff>133349</xdr:rowOff>
    </xdr:from>
    <xdr:to>
      <xdr:col>3</xdr:col>
      <xdr:colOff>209550</xdr:colOff>
      <xdr:row>28</xdr:row>
      <xdr:rowOff>47625</xdr:rowOff>
    </xdr:to>
    <xdr:sp macro="" textlink="">
      <xdr:nvSpPr>
        <xdr:cNvPr id="10" name="テキスト ボックス 9"/>
        <xdr:cNvSpPr txBox="1"/>
      </xdr:nvSpPr>
      <xdr:spPr>
        <a:xfrm>
          <a:off x="1333500" y="2705099"/>
          <a:ext cx="695325" cy="21431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kumimoji="1" lang="ja-JP" altLang="en-US" sz="800"/>
            <a:t>○平成２年４月１日</a:t>
          </a:r>
          <a:endParaRPr kumimoji="1" lang="en-US" altLang="ja-JP" sz="800"/>
        </a:p>
        <a:p>
          <a:r>
            <a:rPr kumimoji="1" lang="ja-JP" altLang="en-US" sz="800"/>
            <a:t>　　旅券法改正法施行</a:t>
          </a:r>
          <a:endParaRPr kumimoji="1" lang="en-US" altLang="ja-JP" sz="800"/>
        </a:p>
        <a:p>
          <a:r>
            <a:rPr kumimoji="1" lang="ja-JP" altLang="en-US" sz="800"/>
            <a:t>　　一般旅券が数次往復に一本化</a:t>
          </a:r>
          <a:endParaRPr kumimoji="1" lang="en-US" altLang="ja-JP" sz="800"/>
        </a:p>
      </xdr:txBody>
    </xdr:sp>
    <xdr:clientData/>
  </xdr:twoCellAnchor>
  <xdr:twoCellAnchor>
    <xdr:from>
      <xdr:col>14</xdr:col>
      <xdr:colOff>266700</xdr:colOff>
      <xdr:row>8</xdr:row>
      <xdr:rowOff>28575</xdr:rowOff>
    </xdr:from>
    <xdr:to>
      <xdr:col>14</xdr:col>
      <xdr:colOff>514350</xdr:colOff>
      <xdr:row>19</xdr:row>
      <xdr:rowOff>19051</xdr:rowOff>
    </xdr:to>
    <xdr:sp macro="" textlink="">
      <xdr:nvSpPr>
        <xdr:cNvPr id="11" name="テキスト ボックス 8"/>
        <xdr:cNvSpPr txBox="1"/>
      </xdr:nvSpPr>
      <xdr:spPr>
        <a:xfrm>
          <a:off x="8896350" y="1400175"/>
          <a:ext cx="247650" cy="18764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wordArtVert" wrap="square" rtlCol="0" anchor="t">
          <a:noAutofit/>
        </a:bodyPr>
        <a:lstStyle/>
        <a:p>
          <a:pPr>
            <a:spcAft>
              <a:spcPts val="0"/>
            </a:spcAft>
          </a:pPr>
          <a:r>
            <a:rPr lang="ja-JP" sz="800">
              <a:solidFill>
                <a:srgbClr val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Times New Roman" panose="02020603050405020304" pitchFamily="18" charset="0"/>
            </a:rPr>
            <a:t>○新型コロナ感染症の</a:t>
          </a:r>
          <a:r>
            <a:rPr lang="ja-JP" altLang="en-US" sz="800">
              <a:solidFill>
                <a:srgbClr val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Times New Roman" panose="02020603050405020304" pitchFamily="18" charset="0"/>
            </a:rPr>
            <a:t>まん延</a:t>
          </a:r>
          <a:endParaRPr lang="ja-JP" sz="1200"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3175</xdr:rowOff>
    </xdr:from>
    <xdr:to>
      <xdr:col>27</xdr:col>
      <xdr:colOff>0</xdr:colOff>
      <xdr:row>34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tabSelected="1" view="pageBreakPreview" zoomScaleNormal="100" zoomScaleSheetLayoutView="100" workbookViewId="0">
      <selection sqref="A1:I1"/>
    </sheetView>
  </sheetViews>
  <sheetFormatPr defaultColWidth="9" defaultRowHeight="13.2"/>
  <cols>
    <col min="1" max="1" width="8.21875" style="1" customWidth="1"/>
    <col min="2" max="9" width="9" style="1" customWidth="1"/>
    <col min="10" max="16384" width="9" style="1"/>
  </cols>
  <sheetData>
    <row r="1" spans="1:9" ht="20.100000000000001" customHeight="1">
      <c r="A1" s="196" t="s">
        <v>180</v>
      </c>
      <c r="B1" s="196"/>
      <c r="C1" s="196"/>
      <c r="D1" s="196"/>
      <c r="E1" s="196"/>
      <c r="F1" s="196"/>
      <c r="G1" s="196"/>
      <c r="H1" s="196"/>
      <c r="I1" s="196"/>
    </row>
    <row r="2" spans="1:9" ht="21" customHeight="1">
      <c r="A2" s="197" t="s">
        <v>137</v>
      </c>
      <c r="B2" s="199" t="s">
        <v>0</v>
      </c>
      <c r="C2" s="199"/>
      <c r="D2" s="199"/>
      <c r="E2" s="199"/>
      <c r="F2" s="199" t="s">
        <v>1</v>
      </c>
      <c r="G2" s="199"/>
      <c r="H2" s="199"/>
      <c r="I2" s="199" t="s">
        <v>186</v>
      </c>
    </row>
    <row r="3" spans="1:9" ht="24" customHeight="1">
      <c r="A3" s="198"/>
      <c r="B3" s="8" t="s">
        <v>3</v>
      </c>
      <c r="C3" s="8" t="s">
        <v>4</v>
      </c>
      <c r="D3" s="33" t="s">
        <v>113</v>
      </c>
      <c r="E3" s="8" t="s">
        <v>5</v>
      </c>
      <c r="F3" s="8" t="s">
        <v>6</v>
      </c>
      <c r="G3" s="8" t="s">
        <v>1</v>
      </c>
      <c r="H3" s="8" t="s">
        <v>5</v>
      </c>
      <c r="I3" s="199"/>
    </row>
    <row r="4" spans="1:9" ht="20.100000000000001" customHeight="1">
      <c r="A4" s="8">
        <v>1</v>
      </c>
      <c r="B4" s="74">
        <v>11625</v>
      </c>
      <c r="C4" s="74">
        <v>29670</v>
      </c>
      <c r="D4" s="74">
        <v>1307</v>
      </c>
      <c r="E4" s="26">
        <f>SUM(B4:D4)</f>
        <v>42602</v>
      </c>
      <c r="F4" s="74">
        <v>146</v>
      </c>
      <c r="G4" s="74">
        <v>1557</v>
      </c>
      <c r="H4" s="26">
        <f>SUM(F4:G4)</f>
        <v>1703</v>
      </c>
      <c r="I4" s="26">
        <f>E4+H4</f>
        <v>44305</v>
      </c>
    </row>
    <row r="5" spans="1:9" ht="20.100000000000001" customHeight="1">
      <c r="A5" s="8">
        <v>2</v>
      </c>
      <c r="B5" s="74">
        <v>12062</v>
      </c>
      <c r="C5" s="74">
        <v>28878</v>
      </c>
      <c r="D5" s="74">
        <v>1167</v>
      </c>
      <c r="E5" s="26">
        <f t="shared" ref="E5:E15" si="0">SUM(B5:D5)</f>
        <v>42107</v>
      </c>
      <c r="F5" s="74">
        <v>199</v>
      </c>
      <c r="G5" s="74">
        <v>667</v>
      </c>
      <c r="H5" s="26">
        <f t="shared" ref="H5:H15" si="1">SUM(F5:G5)</f>
        <v>866</v>
      </c>
      <c r="I5" s="26">
        <f t="shared" ref="I5:I15" si="2">E5+H5</f>
        <v>42973</v>
      </c>
    </row>
    <row r="6" spans="1:9" ht="20.100000000000001" customHeight="1">
      <c r="A6" s="8">
        <v>3</v>
      </c>
      <c r="B6" s="74">
        <v>23016</v>
      </c>
      <c r="C6" s="74">
        <v>50080</v>
      </c>
      <c r="D6" s="74">
        <v>1726</v>
      </c>
      <c r="E6" s="26">
        <f t="shared" si="0"/>
        <v>74822</v>
      </c>
      <c r="F6" s="74">
        <v>191</v>
      </c>
      <c r="G6" s="74">
        <v>1077</v>
      </c>
      <c r="H6" s="26">
        <f t="shared" si="1"/>
        <v>1268</v>
      </c>
      <c r="I6" s="26">
        <f t="shared" si="2"/>
        <v>76090</v>
      </c>
    </row>
    <row r="7" spans="1:9" ht="20.100000000000001" customHeight="1">
      <c r="A7" s="8">
        <v>4</v>
      </c>
      <c r="B7" s="74">
        <v>20631</v>
      </c>
      <c r="C7" s="74">
        <v>53929</v>
      </c>
      <c r="D7" s="74">
        <v>1845</v>
      </c>
      <c r="E7" s="26">
        <f t="shared" si="0"/>
        <v>76405</v>
      </c>
      <c r="F7" s="74">
        <v>356</v>
      </c>
      <c r="G7" s="74">
        <v>1527</v>
      </c>
      <c r="H7" s="26">
        <f t="shared" si="1"/>
        <v>1883</v>
      </c>
      <c r="I7" s="26">
        <f t="shared" si="2"/>
        <v>78288</v>
      </c>
    </row>
    <row r="8" spans="1:9" ht="20.100000000000001" customHeight="1">
      <c r="A8" s="8">
        <v>5</v>
      </c>
      <c r="B8" s="74">
        <v>28230</v>
      </c>
      <c r="C8" s="74">
        <v>70459</v>
      </c>
      <c r="D8" s="74">
        <v>2320</v>
      </c>
      <c r="E8" s="26">
        <f t="shared" si="0"/>
        <v>101009</v>
      </c>
      <c r="F8" s="74">
        <v>223</v>
      </c>
      <c r="G8" s="74">
        <v>1397</v>
      </c>
      <c r="H8" s="26">
        <f t="shared" si="1"/>
        <v>1620</v>
      </c>
      <c r="I8" s="26">
        <f t="shared" si="2"/>
        <v>102629</v>
      </c>
    </row>
    <row r="9" spans="1:9" ht="20.100000000000001" customHeight="1">
      <c r="A9" s="8">
        <v>6</v>
      </c>
      <c r="B9" s="74">
        <v>35191</v>
      </c>
      <c r="C9" s="74">
        <v>83981</v>
      </c>
      <c r="D9" s="74">
        <v>3122</v>
      </c>
      <c r="E9" s="26">
        <f t="shared" si="0"/>
        <v>122294</v>
      </c>
      <c r="F9" s="74">
        <v>368</v>
      </c>
      <c r="G9" s="74">
        <v>2222</v>
      </c>
      <c r="H9" s="26">
        <f t="shared" si="1"/>
        <v>2590</v>
      </c>
      <c r="I9" s="26">
        <f t="shared" si="2"/>
        <v>124884</v>
      </c>
    </row>
    <row r="10" spans="1:9" ht="20.100000000000001" customHeight="1">
      <c r="A10" s="8">
        <v>7</v>
      </c>
      <c r="B10" s="73">
        <v>31164</v>
      </c>
      <c r="C10" s="73">
        <v>73635</v>
      </c>
      <c r="D10" s="73">
        <v>2750</v>
      </c>
      <c r="E10" s="39">
        <f t="shared" si="0"/>
        <v>107549</v>
      </c>
      <c r="F10" s="74">
        <v>269</v>
      </c>
      <c r="G10" s="74">
        <v>1584</v>
      </c>
      <c r="H10" s="26">
        <f t="shared" si="1"/>
        <v>1853</v>
      </c>
      <c r="I10" s="26">
        <f t="shared" si="2"/>
        <v>109402</v>
      </c>
    </row>
    <row r="11" spans="1:9" ht="20.100000000000001" customHeight="1">
      <c r="A11" s="8">
        <v>8</v>
      </c>
      <c r="B11" s="73">
        <v>35303</v>
      </c>
      <c r="C11" s="73">
        <v>83164</v>
      </c>
      <c r="D11" s="73">
        <v>3310</v>
      </c>
      <c r="E11" s="39">
        <f t="shared" si="0"/>
        <v>121777</v>
      </c>
      <c r="F11" s="74">
        <v>228</v>
      </c>
      <c r="G11" s="74">
        <v>1723</v>
      </c>
      <c r="H11" s="26">
        <f t="shared" si="1"/>
        <v>1951</v>
      </c>
      <c r="I11" s="26">
        <f t="shared" si="2"/>
        <v>123728</v>
      </c>
    </row>
    <row r="12" spans="1:9" ht="20.100000000000001" customHeight="1">
      <c r="A12" s="8">
        <v>9</v>
      </c>
      <c r="B12" s="73">
        <v>29549</v>
      </c>
      <c r="C12" s="73">
        <v>83075</v>
      </c>
      <c r="D12" s="73">
        <v>3163</v>
      </c>
      <c r="E12" s="39">
        <f t="shared" si="0"/>
        <v>115787</v>
      </c>
      <c r="F12" s="73">
        <v>202</v>
      </c>
      <c r="G12" s="73">
        <v>1779</v>
      </c>
      <c r="H12" s="39">
        <f t="shared" si="1"/>
        <v>1981</v>
      </c>
      <c r="I12" s="39">
        <f t="shared" si="2"/>
        <v>117768</v>
      </c>
    </row>
    <row r="13" spans="1:9" ht="20.100000000000001" customHeight="1">
      <c r="A13" s="8">
        <v>10</v>
      </c>
      <c r="B13" s="73">
        <v>35794</v>
      </c>
      <c r="C13" s="73">
        <v>92043</v>
      </c>
      <c r="D13" s="73">
        <v>3229</v>
      </c>
      <c r="E13" s="39">
        <f t="shared" si="0"/>
        <v>131066</v>
      </c>
      <c r="F13" s="73">
        <v>167</v>
      </c>
      <c r="G13" s="73">
        <v>1289</v>
      </c>
      <c r="H13" s="39">
        <f t="shared" si="1"/>
        <v>1456</v>
      </c>
      <c r="I13" s="39">
        <f t="shared" si="2"/>
        <v>132522</v>
      </c>
    </row>
    <row r="14" spans="1:9" ht="20.100000000000001" customHeight="1">
      <c r="A14" s="8">
        <v>11</v>
      </c>
      <c r="B14" s="73">
        <v>41293</v>
      </c>
      <c r="C14" s="179">
        <v>93720</v>
      </c>
      <c r="D14" s="73">
        <v>3559</v>
      </c>
      <c r="E14" s="39">
        <f t="shared" si="0"/>
        <v>138572</v>
      </c>
      <c r="F14" s="73">
        <v>142</v>
      </c>
      <c r="G14" s="73">
        <v>1714</v>
      </c>
      <c r="H14" s="39">
        <f t="shared" si="1"/>
        <v>1856</v>
      </c>
      <c r="I14" s="39">
        <f t="shared" si="2"/>
        <v>140428</v>
      </c>
    </row>
    <row r="15" spans="1:9" ht="20.100000000000001" customHeight="1">
      <c r="A15" s="8">
        <v>12</v>
      </c>
      <c r="B15" s="73">
        <v>44228</v>
      </c>
      <c r="C15" s="73">
        <v>96773</v>
      </c>
      <c r="D15" s="73">
        <v>3701</v>
      </c>
      <c r="E15" s="39">
        <f t="shared" si="0"/>
        <v>144702</v>
      </c>
      <c r="F15" s="73">
        <v>112</v>
      </c>
      <c r="G15" s="39">
        <v>1104</v>
      </c>
      <c r="H15" s="39">
        <f t="shared" si="1"/>
        <v>1216</v>
      </c>
      <c r="I15" s="39">
        <f t="shared" si="2"/>
        <v>145918</v>
      </c>
    </row>
    <row r="16" spans="1:9" ht="20.100000000000001" customHeight="1">
      <c r="A16" s="8" t="s">
        <v>7</v>
      </c>
      <c r="B16" s="39">
        <f>SUM(B4:B15)</f>
        <v>348086</v>
      </c>
      <c r="C16" s="39">
        <f t="shared" ref="C16:D16" si="3">SUM(C4:C15)</f>
        <v>839407</v>
      </c>
      <c r="D16" s="39">
        <f t="shared" si="3"/>
        <v>31199</v>
      </c>
      <c r="E16" s="39">
        <f>SUM(E4:E15)</f>
        <v>1218692</v>
      </c>
      <c r="F16" s="39">
        <f t="shared" ref="F16:H16" si="4">SUM(F4:F15)</f>
        <v>2603</v>
      </c>
      <c r="G16" s="39">
        <f t="shared" si="4"/>
        <v>17640</v>
      </c>
      <c r="H16" s="39">
        <f t="shared" si="4"/>
        <v>20243</v>
      </c>
      <c r="I16" s="39">
        <f>E16+H16</f>
        <v>1238935</v>
      </c>
    </row>
    <row r="17" spans="1:8" ht="20.100000000000001" customHeight="1">
      <c r="A17" s="8" t="s">
        <v>100</v>
      </c>
      <c r="B17" s="27">
        <f>B16/E16</f>
        <v>0.28562261834819624</v>
      </c>
      <c r="C17" s="27">
        <f>C16/E16</f>
        <v>0.68877698384825703</v>
      </c>
      <c r="D17" s="27">
        <f>D16/E16</f>
        <v>2.5600397803546754E-2</v>
      </c>
      <c r="E17" s="27">
        <f>E16/E16</f>
        <v>1</v>
      </c>
    </row>
    <row r="19" spans="1:8">
      <c r="D19" s="46"/>
      <c r="H19" s="32"/>
    </row>
  </sheetData>
  <mergeCells count="5">
    <mergeCell ref="A1:I1"/>
    <mergeCell ref="A2:A3"/>
    <mergeCell ref="B2:E2"/>
    <mergeCell ref="F2:H2"/>
    <mergeCell ref="I2:I3"/>
  </mergeCells>
  <phoneticPr fontId="4"/>
  <pageMargins left="0.7" right="0.7" top="0.75" bottom="0.75" header="0.3" footer="0.3"/>
  <pageSetup paperSize="9" orientation="portrait" r:id="rId1"/>
  <ignoredErrors>
    <ignoredError sqref="E4:E15" formulaRange="1"/>
    <ignoredError sqref="B17:E17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view="pageBreakPreview" zoomScaleNormal="100" zoomScaleSheetLayoutView="100" workbookViewId="0"/>
  </sheetViews>
  <sheetFormatPr defaultRowHeight="13.2"/>
  <cols>
    <col min="1" max="1" width="7.6640625" customWidth="1"/>
    <col min="2" max="16" width="8.109375" customWidth="1"/>
    <col min="17" max="17" width="4.77734375" customWidth="1"/>
    <col min="19" max="19" width="9.88671875" bestFit="1" customWidth="1"/>
    <col min="258" max="258" width="7.6640625" customWidth="1"/>
    <col min="259" max="273" width="8.109375" customWidth="1"/>
    <col min="275" max="275" width="9.88671875" bestFit="1" customWidth="1"/>
    <col min="514" max="514" width="7.6640625" customWidth="1"/>
    <col min="515" max="529" width="8.109375" customWidth="1"/>
    <col min="531" max="531" width="9.88671875" bestFit="1" customWidth="1"/>
    <col min="770" max="770" width="7.6640625" customWidth="1"/>
    <col min="771" max="785" width="8.109375" customWidth="1"/>
    <col min="787" max="787" width="9.88671875" bestFit="1" customWidth="1"/>
    <col min="1026" max="1026" width="7.6640625" customWidth="1"/>
    <col min="1027" max="1041" width="8.109375" customWidth="1"/>
    <col min="1043" max="1043" width="9.88671875" bestFit="1" customWidth="1"/>
    <col min="1282" max="1282" width="7.6640625" customWidth="1"/>
    <col min="1283" max="1297" width="8.109375" customWidth="1"/>
    <col min="1299" max="1299" width="9.88671875" bestFit="1" customWidth="1"/>
    <col min="1538" max="1538" width="7.6640625" customWidth="1"/>
    <col min="1539" max="1553" width="8.109375" customWidth="1"/>
    <col min="1555" max="1555" width="9.88671875" bestFit="1" customWidth="1"/>
    <col min="1794" max="1794" width="7.6640625" customWidth="1"/>
    <col min="1795" max="1809" width="8.109375" customWidth="1"/>
    <col min="1811" max="1811" width="9.88671875" bestFit="1" customWidth="1"/>
    <col min="2050" max="2050" width="7.6640625" customWidth="1"/>
    <col min="2051" max="2065" width="8.109375" customWidth="1"/>
    <col min="2067" max="2067" width="9.88671875" bestFit="1" customWidth="1"/>
    <col min="2306" max="2306" width="7.6640625" customWidth="1"/>
    <col min="2307" max="2321" width="8.109375" customWidth="1"/>
    <col min="2323" max="2323" width="9.88671875" bestFit="1" customWidth="1"/>
    <col min="2562" max="2562" width="7.6640625" customWidth="1"/>
    <col min="2563" max="2577" width="8.109375" customWidth="1"/>
    <col min="2579" max="2579" width="9.88671875" bestFit="1" customWidth="1"/>
    <col min="2818" max="2818" width="7.6640625" customWidth="1"/>
    <col min="2819" max="2833" width="8.109375" customWidth="1"/>
    <col min="2835" max="2835" width="9.88671875" bestFit="1" customWidth="1"/>
    <col min="3074" max="3074" width="7.6640625" customWidth="1"/>
    <col min="3075" max="3089" width="8.109375" customWidth="1"/>
    <col min="3091" max="3091" width="9.88671875" bestFit="1" customWidth="1"/>
    <col min="3330" max="3330" width="7.6640625" customWidth="1"/>
    <col min="3331" max="3345" width="8.109375" customWidth="1"/>
    <col min="3347" max="3347" width="9.88671875" bestFit="1" customWidth="1"/>
    <col min="3586" max="3586" width="7.6640625" customWidth="1"/>
    <col min="3587" max="3601" width="8.109375" customWidth="1"/>
    <col min="3603" max="3603" width="9.88671875" bestFit="1" customWidth="1"/>
    <col min="3842" max="3842" width="7.6640625" customWidth="1"/>
    <col min="3843" max="3857" width="8.109375" customWidth="1"/>
    <col min="3859" max="3859" width="9.88671875" bestFit="1" customWidth="1"/>
    <col min="4098" max="4098" width="7.6640625" customWidth="1"/>
    <col min="4099" max="4113" width="8.109375" customWidth="1"/>
    <col min="4115" max="4115" width="9.88671875" bestFit="1" customWidth="1"/>
    <col min="4354" max="4354" width="7.6640625" customWidth="1"/>
    <col min="4355" max="4369" width="8.109375" customWidth="1"/>
    <col min="4371" max="4371" width="9.88671875" bestFit="1" customWidth="1"/>
    <col min="4610" max="4610" width="7.6640625" customWidth="1"/>
    <col min="4611" max="4625" width="8.109375" customWidth="1"/>
    <col min="4627" max="4627" width="9.88671875" bestFit="1" customWidth="1"/>
    <col min="4866" max="4866" width="7.6640625" customWidth="1"/>
    <col min="4867" max="4881" width="8.109375" customWidth="1"/>
    <col min="4883" max="4883" width="9.88671875" bestFit="1" customWidth="1"/>
    <col min="5122" max="5122" width="7.6640625" customWidth="1"/>
    <col min="5123" max="5137" width="8.109375" customWidth="1"/>
    <col min="5139" max="5139" width="9.88671875" bestFit="1" customWidth="1"/>
    <col min="5378" max="5378" width="7.6640625" customWidth="1"/>
    <col min="5379" max="5393" width="8.109375" customWidth="1"/>
    <col min="5395" max="5395" width="9.88671875" bestFit="1" customWidth="1"/>
    <col min="5634" max="5634" width="7.6640625" customWidth="1"/>
    <col min="5635" max="5649" width="8.109375" customWidth="1"/>
    <col min="5651" max="5651" width="9.88671875" bestFit="1" customWidth="1"/>
    <col min="5890" max="5890" width="7.6640625" customWidth="1"/>
    <col min="5891" max="5905" width="8.109375" customWidth="1"/>
    <col min="5907" max="5907" width="9.88671875" bestFit="1" customWidth="1"/>
    <col min="6146" max="6146" width="7.6640625" customWidth="1"/>
    <col min="6147" max="6161" width="8.109375" customWidth="1"/>
    <col min="6163" max="6163" width="9.88671875" bestFit="1" customWidth="1"/>
    <col min="6402" max="6402" width="7.6640625" customWidth="1"/>
    <col min="6403" max="6417" width="8.109375" customWidth="1"/>
    <col min="6419" max="6419" width="9.88671875" bestFit="1" customWidth="1"/>
    <col min="6658" max="6658" width="7.6640625" customWidth="1"/>
    <col min="6659" max="6673" width="8.109375" customWidth="1"/>
    <col min="6675" max="6675" width="9.88671875" bestFit="1" customWidth="1"/>
    <col min="6914" max="6914" width="7.6640625" customWidth="1"/>
    <col min="6915" max="6929" width="8.109375" customWidth="1"/>
    <col min="6931" max="6931" width="9.88671875" bestFit="1" customWidth="1"/>
    <col min="7170" max="7170" width="7.6640625" customWidth="1"/>
    <col min="7171" max="7185" width="8.109375" customWidth="1"/>
    <col min="7187" max="7187" width="9.88671875" bestFit="1" customWidth="1"/>
    <col min="7426" max="7426" width="7.6640625" customWidth="1"/>
    <col min="7427" max="7441" width="8.109375" customWidth="1"/>
    <col min="7443" max="7443" width="9.88671875" bestFit="1" customWidth="1"/>
    <col min="7682" max="7682" width="7.6640625" customWidth="1"/>
    <col min="7683" max="7697" width="8.109375" customWidth="1"/>
    <col min="7699" max="7699" width="9.88671875" bestFit="1" customWidth="1"/>
    <col min="7938" max="7938" width="7.6640625" customWidth="1"/>
    <col min="7939" max="7953" width="8.109375" customWidth="1"/>
    <col min="7955" max="7955" width="9.88671875" bestFit="1" customWidth="1"/>
    <col min="8194" max="8194" width="7.6640625" customWidth="1"/>
    <col min="8195" max="8209" width="8.109375" customWidth="1"/>
    <col min="8211" max="8211" width="9.88671875" bestFit="1" customWidth="1"/>
    <col min="8450" max="8450" width="7.6640625" customWidth="1"/>
    <col min="8451" max="8465" width="8.109375" customWidth="1"/>
    <col min="8467" max="8467" width="9.88671875" bestFit="1" customWidth="1"/>
    <col min="8706" max="8706" width="7.6640625" customWidth="1"/>
    <col min="8707" max="8721" width="8.109375" customWidth="1"/>
    <col min="8723" max="8723" width="9.88671875" bestFit="1" customWidth="1"/>
    <col min="8962" max="8962" width="7.6640625" customWidth="1"/>
    <col min="8963" max="8977" width="8.109375" customWidth="1"/>
    <col min="8979" max="8979" width="9.88671875" bestFit="1" customWidth="1"/>
    <col min="9218" max="9218" width="7.6640625" customWidth="1"/>
    <col min="9219" max="9233" width="8.109375" customWidth="1"/>
    <col min="9235" max="9235" width="9.88671875" bestFit="1" customWidth="1"/>
    <col min="9474" max="9474" width="7.6640625" customWidth="1"/>
    <col min="9475" max="9489" width="8.109375" customWidth="1"/>
    <col min="9491" max="9491" width="9.88671875" bestFit="1" customWidth="1"/>
    <col min="9730" max="9730" width="7.6640625" customWidth="1"/>
    <col min="9731" max="9745" width="8.109375" customWidth="1"/>
    <col min="9747" max="9747" width="9.88671875" bestFit="1" customWidth="1"/>
    <col min="9986" max="9986" width="7.6640625" customWidth="1"/>
    <col min="9987" max="10001" width="8.109375" customWidth="1"/>
    <col min="10003" max="10003" width="9.88671875" bestFit="1" customWidth="1"/>
    <col min="10242" max="10242" width="7.6640625" customWidth="1"/>
    <col min="10243" max="10257" width="8.109375" customWidth="1"/>
    <col min="10259" max="10259" width="9.88671875" bestFit="1" customWidth="1"/>
    <col min="10498" max="10498" width="7.6640625" customWidth="1"/>
    <col min="10499" max="10513" width="8.109375" customWidth="1"/>
    <col min="10515" max="10515" width="9.88671875" bestFit="1" customWidth="1"/>
    <col min="10754" max="10754" width="7.6640625" customWidth="1"/>
    <col min="10755" max="10769" width="8.109375" customWidth="1"/>
    <col min="10771" max="10771" width="9.88671875" bestFit="1" customWidth="1"/>
    <col min="11010" max="11010" width="7.6640625" customWidth="1"/>
    <col min="11011" max="11025" width="8.109375" customWidth="1"/>
    <col min="11027" max="11027" width="9.88671875" bestFit="1" customWidth="1"/>
    <col min="11266" max="11266" width="7.6640625" customWidth="1"/>
    <col min="11267" max="11281" width="8.109375" customWidth="1"/>
    <col min="11283" max="11283" width="9.88671875" bestFit="1" customWidth="1"/>
    <col min="11522" max="11522" width="7.6640625" customWidth="1"/>
    <col min="11523" max="11537" width="8.109375" customWidth="1"/>
    <col min="11539" max="11539" width="9.88671875" bestFit="1" customWidth="1"/>
    <col min="11778" max="11778" width="7.6640625" customWidth="1"/>
    <col min="11779" max="11793" width="8.109375" customWidth="1"/>
    <col min="11795" max="11795" width="9.88671875" bestFit="1" customWidth="1"/>
    <col min="12034" max="12034" width="7.6640625" customWidth="1"/>
    <col min="12035" max="12049" width="8.109375" customWidth="1"/>
    <col min="12051" max="12051" width="9.88671875" bestFit="1" customWidth="1"/>
    <col min="12290" max="12290" width="7.6640625" customWidth="1"/>
    <col min="12291" max="12305" width="8.109375" customWidth="1"/>
    <col min="12307" max="12307" width="9.88671875" bestFit="1" customWidth="1"/>
    <col min="12546" max="12546" width="7.6640625" customWidth="1"/>
    <col min="12547" max="12561" width="8.109375" customWidth="1"/>
    <col min="12563" max="12563" width="9.88671875" bestFit="1" customWidth="1"/>
    <col min="12802" max="12802" width="7.6640625" customWidth="1"/>
    <col min="12803" max="12817" width="8.109375" customWidth="1"/>
    <col min="12819" max="12819" width="9.88671875" bestFit="1" customWidth="1"/>
    <col min="13058" max="13058" width="7.6640625" customWidth="1"/>
    <col min="13059" max="13073" width="8.109375" customWidth="1"/>
    <col min="13075" max="13075" width="9.88671875" bestFit="1" customWidth="1"/>
    <col min="13314" max="13314" width="7.6640625" customWidth="1"/>
    <col min="13315" max="13329" width="8.109375" customWidth="1"/>
    <col min="13331" max="13331" width="9.88671875" bestFit="1" customWidth="1"/>
    <col min="13570" max="13570" width="7.6640625" customWidth="1"/>
    <col min="13571" max="13585" width="8.109375" customWidth="1"/>
    <col min="13587" max="13587" width="9.88671875" bestFit="1" customWidth="1"/>
    <col min="13826" max="13826" width="7.6640625" customWidth="1"/>
    <col min="13827" max="13841" width="8.109375" customWidth="1"/>
    <col min="13843" max="13843" width="9.88671875" bestFit="1" customWidth="1"/>
    <col min="14082" max="14082" width="7.6640625" customWidth="1"/>
    <col min="14083" max="14097" width="8.109375" customWidth="1"/>
    <col min="14099" max="14099" width="9.88671875" bestFit="1" customWidth="1"/>
    <col min="14338" max="14338" width="7.6640625" customWidth="1"/>
    <col min="14339" max="14353" width="8.109375" customWidth="1"/>
    <col min="14355" max="14355" width="9.88671875" bestFit="1" customWidth="1"/>
    <col min="14594" max="14594" width="7.6640625" customWidth="1"/>
    <col min="14595" max="14609" width="8.109375" customWidth="1"/>
    <col min="14611" max="14611" width="9.88671875" bestFit="1" customWidth="1"/>
    <col min="14850" max="14850" width="7.6640625" customWidth="1"/>
    <col min="14851" max="14865" width="8.109375" customWidth="1"/>
    <col min="14867" max="14867" width="9.88671875" bestFit="1" customWidth="1"/>
    <col min="15106" max="15106" width="7.6640625" customWidth="1"/>
    <col min="15107" max="15121" width="8.109375" customWidth="1"/>
    <col min="15123" max="15123" width="9.88671875" bestFit="1" customWidth="1"/>
    <col min="15362" max="15362" width="7.6640625" customWidth="1"/>
    <col min="15363" max="15377" width="8.109375" customWidth="1"/>
    <col min="15379" max="15379" width="9.88671875" bestFit="1" customWidth="1"/>
    <col min="15618" max="15618" width="7.6640625" customWidth="1"/>
    <col min="15619" max="15633" width="8.109375" customWidth="1"/>
    <col min="15635" max="15635" width="9.88671875" bestFit="1" customWidth="1"/>
    <col min="15874" max="15874" width="7.6640625" customWidth="1"/>
    <col min="15875" max="15889" width="8.109375" customWidth="1"/>
    <col min="15891" max="15891" width="9.88671875" bestFit="1" customWidth="1"/>
    <col min="16130" max="16130" width="7.6640625" customWidth="1"/>
    <col min="16131" max="16145" width="8.109375" customWidth="1"/>
    <col min="16147" max="16147" width="9.88671875" bestFit="1" customWidth="1"/>
  </cols>
  <sheetData>
    <row r="1" spans="18:19">
      <c r="R1" s="10" t="s">
        <v>240</v>
      </c>
      <c r="S1" s="11" t="s">
        <v>95</v>
      </c>
    </row>
    <row r="2" spans="18:19">
      <c r="R2" s="10" t="s">
        <v>243</v>
      </c>
      <c r="S2" s="121">
        <v>4241783</v>
      </c>
    </row>
    <row r="3" spans="18:19">
      <c r="R3" s="12">
        <v>2</v>
      </c>
      <c r="S3" s="121">
        <v>4697047</v>
      </c>
    </row>
    <row r="4" spans="18:19">
      <c r="R4" s="12">
        <v>3</v>
      </c>
      <c r="S4" s="121">
        <v>4437964</v>
      </c>
    </row>
    <row r="5" spans="18:19">
      <c r="R5" s="12">
        <v>4</v>
      </c>
      <c r="S5" s="121">
        <v>4677020</v>
      </c>
    </row>
    <row r="6" spans="18:19">
      <c r="R6" s="12">
        <v>5</v>
      </c>
      <c r="S6" s="121">
        <v>4663372</v>
      </c>
    </row>
    <row r="7" spans="18:19">
      <c r="R7" s="12">
        <v>6</v>
      </c>
      <c r="S7" s="121">
        <v>5210727</v>
      </c>
    </row>
    <row r="8" spans="18:19">
      <c r="R8" s="12">
        <v>7</v>
      </c>
      <c r="S8" s="121">
        <v>5825404</v>
      </c>
    </row>
    <row r="9" spans="18:19">
      <c r="R9" s="12">
        <v>8</v>
      </c>
      <c r="S9" s="121">
        <v>6236438</v>
      </c>
    </row>
    <row r="10" spans="18:19">
      <c r="R10" s="12">
        <v>9</v>
      </c>
      <c r="S10" s="121">
        <v>5811526</v>
      </c>
    </row>
    <row r="11" spans="18:19">
      <c r="R11" s="12">
        <v>10</v>
      </c>
      <c r="S11" s="121">
        <v>5372272</v>
      </c>
    </row>
    <row r="12" spans="18:19">
      <c r="R12" s="12">
        <v>11</v>
      </c>
      <c r="S12" s="121">
        <v>5611979</v>
      </c>
    </row>
    <row r="13" spans="18:19">
      <c r="R13" s="12">
        <v>12</v>
      </c>
      <c r="S13" s="121">
        <v>5857835</v>
      </c>
    </row>
    <row r="14" spans="18:19">
      <c r="R14" s="12">
        <v>13</v>
      </c>
      <c r="S14" s="121">
        <v>4348881</v>
      </c>
    </row>
    <row r="15" spans="18:19">
      <c r="R15" s="12">
        <v>14</v>
      </c>
      <c r="S15" s="121">
        <v>3749166</v>
      </c>
    </row>
    <row r="16" spans="18:19">
      <c r="R16" s="12">
        <v>15</v>
      </c>
      <c r="S16" s="121">
        <v>2721029</v>
      </c>
    </row>
    <row r="17" spans="18:19">
      <c r="R17" s="12">
        <v>16</v>
      </c>
      <c r="S17" s="121">
        <v>3485325</v>
      </c>
    </row>
    <row r="18" spans="18:19">
      <c r="R18" s="12">
        <v>17</v>
      </c>
      <c r="S18" s="121">
        <v>3612473</v>
      </c>
    </row>
    <row r="19" spans="18:19">
      <c r="R19" s="12">
        <v>18</v>
      </c>
      <c r="S19" s="121">
        <v>4302191</v>
      </c>
    </row>
    <row r="20" spans="18:19">
      <c r="R20" s="12">
        <v>19</v>
      </c>
      <c r="S20" s="121">
        <v>4209097</v>
      </c>
    </row>
    <row r="21" spans="18:19">
      <c r="R21" s="12">
        <v>20</v>
      </c>
      <c r="S21" s="121">
        <v>3801384</v>
      </c>
    </row>
    <row r="22" spans="18:19">
      <c r="R22" s="12">
        <v>21</v>
      </c>
      <c r="S22" s="121">
        <v>4015470</v>
      </c>
    </row>
    <row r="23" spans="18:19">
      <c r="R23" s="12">
        <v>22</v>
      </c>
      <c r="S23" s="121">
        <v>4185080</v>
      </c>
    </row>
    <row r="24" spans="18:19">
      <c r="R24" s="12">
        <v>23</v>
      </c>
      <c r="S24" s="121">
        <v>3961382</v>
      </c>
    </row>
    <row r="25" spans="18:19">
      <c r="R25" s="13">
        <v>24</v>
      </c>
      <c r="S25" s="122">
        <v>3924008</v>
      </c>
    </row>
    <row r="26" spans="18:19">
      <c r="R26" s="13">
        <v>25</v>
      </c>
      <c r="S26" s="123">
        <v>3296810</v>
      </c>
    </row>
    <row r="27" spans="18:19">
      <c r="R27" s="13">
        <v>26</v>
      </c>
      <c r="S27" s="123">
        <v>3210844</v>
      </c>
    </row>
    <row r="28" spans="18:19">
      <c r="R28" s="13">
        <v>27</v>
      </c>
      <c r="S28" s="123">
        <v>3249593</v>
      </c>
    </row>
    <row r="29" spans="18:19">
      <c r="R29" s="13">
        <v>28</v>
      </c>
      <c r="S29" s="121">
        <v>3738380</v>
      </c>
    </row>
    <row r="30" spans="18:19">
      <c r="R30" s="13">
        <v>29</v>
      </c>
      <c r="S30" s="121">
        <v>3959468</v>
      </c>
    </row>
    <row r="31" spans="18:19">
      <c r="R31" s="13">
        <v>30</v>
      </c>
      <c r="S31" s="121">
        <v>4182207</v>
      </c>
    </row>
    <row r="32" spans="18:19">
      <c r="R32" s="144" t="s">
        <v>242</v>
      </c>
      <c r="S32" s="121">
        <v>4365290</v>
      </c>
    </row>
    <row r="33" spans="1:19">
      <c r="R33" s="144">
        <v>2</v>
      </c>
      <c r="S33" s="121">
        <v>1234928</v>
      </c>
    </row>
    <row r="34" spans="1:19" ht="20.100000000000001" customHeight="1">
      <c r="A34" s="14" t="s">
        <v>94</v>
      </c>
      <c r="B34" s="15" t="s">
        <v>96</v>
      </c>
      <c r="C34" s="15">
        <v>2</v>
      </c>
      <c r="D34" s="15">
        <v>3</v>
      </c>
      <c r="E34" s="15">
        <v>4</v>
      </c>
      <c r="F34" s="15">
        <v>5</v>
      </c>
      <c r="G34" s="15">
        <v>6</v>
      </c>
      <c r="H34" s="15">
        <v>7</v>
      </c>
      <c r="I34" s="15">
        <v>8</v>
      </c>
      <c r="J34" s="15">
        <v>9</v>
      </c>
      <c r="K34" s="15">
        <v>10</v>
      </c>
      <c r="L34" s="15">
        <v>11</v>
      </c>
      <c r="M34" s="15">
        <v>12</v>
      </c>
      <c r="N34" s="15">
        <v>13</v>
      </c>
      <c r="O34" s="15">
        <v>14</v>
      </c>
      <c r="P34" s="15">
        <v>15</v>
      </c>
      <c r="Q34" s="40"/>
      <c r="R34" s="144">
        <v>3</v>
      </c>
      <c r="S34" s="121">
        <v>513943</v>
      </c>
    </row>
    <row r="35" spans="1:19" ht="20.100000000000001" customHeight="1">
      <c r="A35" s="14" t="s">
        <v>95</v>
      </c>
      <c r="B35" s="16">
        <v>4241783</v>
      </c>
      <c r="C35" s="16">
        <v>4697047</v>
      </c>
      <c r="D35" s="16">
        <v>4437964</v>
      </c>
      <c r="E35" s="16">
        <v>4677020</v>
      </c>
      <c r="F35" s="16">
        <v>4663372</v>
      </c>
      <c r="G35" s="16">
        <v>5210727</v>
      </c>
      <c r="H35" s="16">
        <v>5825404</v>
      </c>
      <c r="I35" s="16">
        <v>6236438</v>
      </c>
      <c r="J35" s="16">
        <v>5811526</v>
      </c>
      <c r="K35" s="16">
        <v>5372272</v>
      </c>
      <c r="L35" s="16">
        <v>5611979</v>
      </c>
      <c r="M35" s="16">
        <v>5857835</v>
      </c>
      <c r="N35" s="16">
        <v>4348881</v>
      </c>
      <c r="O35" s="16">
        <v>3749166</v>
      </c>
      <c r="P35" s="16">
        <v>2721029</v>
      </c>
      <c r="Q35" s="41"/>
      <c r="R35" s="144">
        <v>4</v>
      </c>
      <c r="S35" s="121">
        <v>1218692</v>
      </c>
    </row>
    <row r="36" spans="1:19" ht="8.25" customHeight="1"/>
    <row r="37" spans="1:19" ht="20.100000000000001" customHeight="1">
      <c r="A37" s="14" t="s">
        <v>94</v>
      </c>
      <c r="B37" s="15">
        <v>16</v>
      </c>
      <c r="C37" s="15">
        <v>17</v>
      </c>
      <c r="D37" s="15">
        <v>18</v>
      </c>
      <c r="E37" s="15">
        <v>19</v>
      </c>
      <c r="F37" s="17">
        <v>20</v>
      </c>
      <c r="G37" s="17">
        <v>21</v>
      </c>
      <c r="H37" s="17">
        <v>22</v>
      </c>
      <c r="I37" s="17">
        <v>23</v>
      </c>
      <c r="J37" s="19">
        <v>24</v>
      </c>
      <c r="K37" s="20">
        <v>25</v>
      </c>
      <c r="L37" s="20">
        <v>26</v>
      </c>
      <c r="M37" s="20">
        <v>27</v>
      </c>
      <c r="N37" s="20">
        <v>28</v>
      </c>
      <c r="O37" s="20">
        <v>29</v>
      </c>
      <c r="P37" s="20">
        <v>30</v>
      </c>
    </row>
    <row r="38" spans="1:19" ht="20.100000000000001" customHeight="1">
      <c r="A38" s="14" t="s">
        <v>95</v>
      </c>
      <c r="B38" s="16">
        <v>3485325</v>
      </c>
      <c r="C38" s="16">
        <v>3612473</v>
      </c>
      <c r="D38" s="16">
        <v>4302191</v>
      </c>
      <c r="E38" s="16">
        <v>4209097</v>
      </c>
      <c r="F38" s="16">
        <v>3801385</v>
      </c>
      <c r="G38" s="16">
        <v>4015470</v>
      </c>
      <c r="H38" s="16">
        <v>4185080</v>
      </c>
      <c r="I38" s="16">
        <v>3961382</v>
      </c>
      <c r="J38" s="18">
        <v>3924008</v>
      </c>
      <c r="K38" s="38">
        <v>3296805</v>
      </c>
      <c r="L38" s="38">
        <v>3210844</v>
      </c>
      <c r="M38" s="38">
        <v>3249593</v>
      </c>
      <c r="N38" s="38">
        <v>3738380</v>
      </c>
      <c r="O38" s="38">
        <f>S30</f>
        <v>3959468</v>
      </c>
      <c r="P38" s="38">
        <f>S31</f>
        <v>4182207</v>
      </c>
    </row>
    <row r="39" spans="1:19" ht="8.25" customHeight="1"/>
    <row r="40" spans="1:19" ht="20.100000000000001" customHeight="1">
      <c r="A40" s="14" t="s">
        <v>245</v>
      </c>
      <c r="B40" s="15" t="s">
        <v>246</v>
      </c>
      <c r="C40" s="15">
        <v>2</v>
      </c>
      <c r="D40" s="15">
        <v>3</v>
      </c>
      <c r="E40" s="15">
        <v>4</v>
      </c>
    </row>
    <row r="41" spans="1:19" ht="20.100000000000001" customHeight="1">
      <c r="A41" s="14" t="s">
        <v>95</v>
      </c>
      <c r="B41" s="16">
        <v>4365290</v>
      </c>
      <c r="C41" s="16">
        <v>1234928</v>
      </c>
      <c r="D41" s="16">
        <v>513943</v>
      </c>
      <c r="E41" s="16">
        <v>1218692</v>
      </c>
    </row>
  </sheetData>
  <phoneticPr fontId="4"/>
  <printOptions horizontalCentered="1" verticalCentered="1"/>
  <pageMargins left="0.70866141732283472" right="0.70866141732283472" top="0.55118110236220474" bottom="0.74803149606299213" header="0.31496062992125984" footer="0.31496062992125984"/>
  <pageSetup paperSize="9" scale="9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view="pageBreakPreview" zoomScaleNormal="100" zoomScaleSheetLayoutView="100" workbookViewId="0">
      <selection sqref="A1:L1"/>
    </sheetView>
  </sheetViews>
  <sheetFormatPr defaultRowHeight="13.2"/>
  <cols>
    <col min="1" max="1" width="10.6640625" customWidth="1"/>
    <col min="2" max="2" width="7.33203125" hidden="1" customWidth="1"/>
    <col min="3" max="12" width="7.33203125" customWidth="1"/>
  </cols>
  <sheetData>
    <row r="1" spans="1:12" ht="24" customHeight="1">
      <c r="A1" s="221" t="s">
        <v>131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2" ht="30" customHeight="1">
      <c r="A2" s="256" t="s">
        <v>175</v>
      </c>
      <c r="B2" s="53" t="s">
        <v>74</v>
      </c>
      <c r="C2" s="54" t="s">
        <v>75</v>
      </c>
      <c r="D2" s="54" t="s">
        <v>106</v>
      </c>
      <c r="E2" s="54" t="s">
        <v>121</v>
      </c>
      <c r="F2" s="54" t="s">
        <v>132</v>
      </c>
      <c r="G2" s="54" t="s">
        <v>145</v>
      </c>
      <c r="H2" s="54" t="s">
        <v>177</v>
      </c>
      <c r="I2" s="54" t="s">
        <v>235</v>
      </c>
      <c r="J2" s="54" t="s">
        <v>251</v>
      </c>
      <c r="K2" s="54" t="s">
        <v>259</v>
      </c>
      <c r="L2" s="54" t="s">
        <v>269</v>
      </c>
    </row>
    <row r="3" spans="1:12" ht="30" customHeight="1">
      <c r="A3" s="256"/>
      <c r="B3" s="53" t="s">
        <v>144</v>
      </c>
      <c r="C3" s="54" t="s">
        <v>140</v>
      </c>
      <c r="D3" s="54" t="s">
        <v>141</v>
      </c>
      <c r="E3" s="54" t="s">
        <v>142</v>
      </c>
      <c r="F3" s="54" t="s">
        <v>143</v>
      </c>
      <c r="G3" s="54" t="s">
        <v>146</v>
      </c>
      <c r="H3" s="54" t="s">
        <v>178</v>
      </c>
      <c r="I3" s="54" t="s">
        <v>247</v>
      </c>
      <c r="J3" s="54" t="s">
        <v>252</v>
      </c>
      <c r="K3" s="54" t="s">
        <v>260</v>
      </c>
      <c r="L3" s="54" t="s">
        <v>270</v>
      </c>
    </row>
    <row r="4" spans="1:12" ht="30" customHeight="1">
      <c r="A4" s="5" t="s">
        <v>2</v>
      </c>
      <c r="B4" s="55">
        <f t="shared" ref="B4:J4" si="0">B5+B6</f>
        <v>42872</v>
      </c>
      <c r="C4" s="55">
        <f t="shared" si="0"/>
        <v>40005</v>
      </c>
      <c r="D4" s="55">
        <f t="shared" si="0"/>
        <v>39114</v>
      </c>
      <c r="E4" s="55">
        <f t="shared" si="0"/>
        <v>38385</v>
      </c>
      <c r="F4" s="55">
        <f t="shared" si="0"/>
        <v>39812</v>
      </c>
      <c r="G4" s="55">
        <f t="shared" si="0"/>
        <v>40198</v>
      </c>
      <c r="H4" s="55">
        <f t="shared" si="0"/>
        <v>41593</v>
      </c>
      <c r="I4" s="55">
        <f t="shared" si="0"/>
        <v>42284</v>
      </c>
      <c r="J4" s="55">
        <f t="shared" si="0"/>
        <v>11716</v>
      </c>
      <c r="K4" s="55">
        <f t="shared" ref="K4:L4" si="1">K5+K6</f>
        <v>5927</v>
      </c>
      <c r="L4" s="55">
        <f t="shared" si="1"/>
        <v>14132</v>
      </c>
    </row>
    <row r="5" spans="1:12" ht="30" customHeight="1">
      <c r="A5" s="6" t="s">
        <v>76</v>
      </c>
      <c r="B5" s="56">
        <v>34914</v>
      </c>
      <c r="C5" s="57">
        <v>32225</v>
      </c>
      <c r="D5" s="57">
        <v>31414</v>
      </c>
      <c r="E5" s="58">
        <v>31187</v>
      </c>
      <c r="F5" s="59">
        <v>32635</v>
      </c>
      <c r="G5" s="59">
        <v>32541</v>
      </c>
      <c r="H5" s="59">
        <v>33469</v>
      </c>
      <c r="I5" s="59">
        <v>33753</v>
      </c>
      <c r="J5" s="59">
        <v>9349</v>
      </c>
      <c r="K5" s="59">
        <v>4741</v>
      </c>
      <c r="L5" s="59">
        <v>11628</v>
      </c>
    </row>
    <row r="6" spans="1:12" ht="30" customHeight="1">
      <c r="A6" s="7" t="s">
        <v>77</v>
      </c>
      <c r="B6" s="57">
        <v>7958</v>
      </c>
      <c r="C6" s="57">
        <v>7780</v>
      </c>
      <c r="D6" s="57">
        <v>7700</v>
      </c>
      <c r="E6" s="59">
        <v>7198</v>
      </c>
      <c r="F6" s="59">
        <v>7177</v>
      </c>
      <c r="G6" s="59">
        <v>7657</v>
      </c>
      <c r="H6" s="59">
        <v>8124</v>
      </c>
      <c r="I6" s="59">
        <v>8531</v>
      </c>
      <c r="J6" s="59">
        <v>2367</v>
      </c>
      <c r="K6" s="59">
        <v>1186</v>
      </c>
      <c r="L6" s="59">
        <v>2504</v>
      </c>
    </row>
    <row r="9" spans="1:12">
      <c r="G9" s="34"/>
      <c r="H9" s="34"/>
      <c r="I9" s="34"/>
    </row>
    <row r="10" spans="1:12">
      <c r="G10" s="34"/>
      <c r="I10" s="34"/>
    </row>
  </sheetData>
  <mergeCells count="2">
    <mergeCell ref="A2:A3"/>
    <mergeCell ref="A1:L1"/>
  </mergeCells>
  <phoneticPr fontId="4"/>
  <pageMargins left="0.7" right="0.7" top="0.75" bottom="0.75" header="0.3" footer="0.3"/>
  <pageSetup paperSize="9" scale="94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"/>
  <sheetViews>
    <sheetView view="pageBreakPreview" zoomScaleNormal="100" zoomScaleSheetLayoutView="100" workbookViewId="0">
      <selection sqref="A1:L1"/>
    </sheetView>
  </sheetViews>
  <sheetFormatPr defaultRowHeight="13.2"/>
  <cols>
    <col min="2" max="2" width="7.6640625" hidden="1" customWidth="1"/>
    <col min="3" max="12" width="7.6640625" customWidth="1"/>
  </cols>
  <sheetData>
    <row r="1" spans="1:12" ht="23.25" customHeight="1">
      <c r="A1" s="259" t="s">
        <v>150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</row>
    <row r="2" spans="1:12" ht="25.05" customHeight="1">
      <c r="A2" s="257" t="s">
        <v>176</v>
      </c>
      <c r="B2" s="54" t="s">
        <v>92</v>
      </c>
      <c r="C2" s="54" t="s">
        <v>93</v>
      </c>
      <c r="D2" s="54" t="s">
        <v>107</v>
      </c>
      <c r="E2" s="54" t="s">
        <v>119</v>
      </c>
      <c r="F2" s="54" t="s">
        <v>133</v>
      </c>
      <c r="G2" s="54" t="s">
        <v>147</v>
      </c>
      <c r="H2" s="54" t="s">
        <v>179</v>
      </c>
      <c r="I2" s="54" t="s">
        <v>236</v>
      </c>
      <c r="J2" s="54" t="s">
        <v>253</v>
      </c>
      <c r="K2" s="54" t="s">
        <v>261</v>
      </c>
      <c r="L2" s="54" t="s">
        <v>272</v>
      </c>
    </row>
    <row r="3" spans="1:12" ht="25.05" customHeight="1">
      <c r="A3" s="258"/>
      <c r="B3" s="54" t="s">
        <v>139</v>
      </c>
      <c r="C3" s="54" t="s">
        <v>140</v>
      </c>
      <c r="D3" s="54" t="s">
        <v>141</v>
      </c>
      <c r="E3" s="54" t="s">
        <v>142</v>
      </c>
      <c r="F3" s="54" t="s">
        <v>143</v>
      </c>
      <c r="G3" s="54" t="s">
        <v>146</v>
      </c>
      <c r="H3" s="54" t="s">
        <v>178</v>
      </c>
      <c r="I3" s="54" t="s">
        <v>247</v>
      </c>
      <c r="J3" s="54" t="s">
        <v>252</v>
      </c>
      <c r="K3" s="54" t="s">
        <v>260</v>
      </c>
      <c r="L3" s="54" t="s">
        <v>270</v>
      </c>
    </row>
    <row r="4" spans="1:12" ht="25.05" customHeight="1">
      <c r="A4" s="9" t="s">
        <v>2</v>
      </c>
      <c r="B4" s="60" t="s">
        <v>78</v>
      </c>
      <c r="C4" s="61" t="s">
        <v>79</v>
      </c>
      <c r="D4" s="61" t="s">
        <v>111</v>
      </c>
      <c r="E4" s="62" t="s">
        <v>114</v>
      </c>
      <c r="F4" s="62" t="s">
        <v>134</v>
      </c>
      <c r="G4" s="75" t="s">
        <v>168</v>
      </c>
      <c r="H4" s="75" t="s">
        <v>182</v>
      </c>
      <c r="I4" s="75" t="s">
        <v>237</v>
      </c>
      <c r="J4" s="75" t="s">
        <v>254</v>
      </c>
      <c r="K4" s="75" t="s">
        <v>262</v>
      </c>
      <c r="L4" s="75" t="s">
        <v>273</v>
      </c>
    </row>
    <row r="5" spans="1:12" ht="25.05" customHeight="1">
      <c r="A5" s="9" t="s">
        <v>80</v>
      </c>
      <c r="B5" s="60" t="s">
        <v>81</v>
      </c>
      <c r="C5" s="61" t="s">
        <v>82</v>
      </c>
      <c r="D5" s="61" t="s">
        <v>108</v>
      </c>
      <c r="E5" s="62" t="s">
        <v>115</v>
      </c>
      <c r="F5" s="62" t="s">
        <v>117</v>
      </c>
      <c r="G5" s="62" t="s">
        <v>169</v>
      </c>
      <c r="H5" s="62" t="s">
        <v>183</v>
      </c>
      <c r="I5" s="62" t="s">
        <v>238</v>
      </c>
      <c r="J5" s="62" t="s">
        <v>255</v>
      </c>
      <c r="K5" s="62" t="s">
        <v>263</v>
      </c>
      <c r="L5" s="62" t="s">
        <v>273</v>
      </c>
    </row>
    <row r="6" spans="1:12" ht="25.05" customHeight="1">
      <c r="A6" s="9" t="s">
        <v>83</v>
      </c>
      <c r="B6" s="60" t="s">
        <v>84</v>
      </c>
      <c r="C6" s="61" t="s">
        <v>85</v>
      </c>
      <c r="D6" s="61" t="s">
        <v>109</v>
      </c>
      <c r="E6" s="62" t="s">
        <v>116</v>
      </c>
      <c r="F6" s="62" t="s">
        <v>135</v>
      </c>
      <c r="G6" s="62" t="s">
        <v>109</v>
      </c>
      <c r="H6" s="62" t="s">
        <v>103</v>
      </c>
      <c r="I6" s="62" t="s">
        <v>105</v>
      </c>
      <c r="J6" s="62" t="s">
        <v>103</v>
      </c>
      <c r="K6" s="62" t="s">
        <v>239</v>
      </c>
      <c r="L6" s="62" t="s">
        <v>274</v>
      </c>
    </row>
    <row r="7" spans="1:12" ht="25.05" customHeight="1">
      <c r="A7" s="9" t="s">
        <v>86</v>
      </c>
      <c r="B7" s="60" t="s">
        <v>87</v>
      </c>
      <c r="C7" s="61" t="s">
        <v>88</v>
      </c>
      <c r="D7" s="61" t="s">
        <v>112</v>
      </c>
      <c r="E7" s="62" t="s">
        <v>117</v>
      </c>
      <c r="F7" s="62" t="s">
        <v>136</v>
      </c>
      <c r="G7" s="62" t="s">
        <v>109</v>
      </c>
      <c r="H7" s="62" t="s">
        <v>103</v>
      </c>
      <c r="I7" s="62" t="s">
        <v>239</v>
      </c>
      <c r="J7" s="62" t="s">
        <v>239</v>
      </c>
      <c r="K7" s="62" t="s">
        <v>103</v>
      </c>
      <c r="L7" s="62" t="s">
        <v>274</v>
      </c>
    </row>
    <row r="8" spans="1:12" ht="25.05" customHeight="1">
      <c r="A8" s="9" t="s">
        <v>89</v>
      </c>
      <c r="B8" s="60" t="s">
        <v>90</v>
      </c>
      <c r="C8" s="61" t="s">
        <v>91</v>
      </c>
      <c r="D8" s="61" t="s">
        <v>110</v>
      </c>
      <c r="E8" s="62" t="s">
        <v>118</v>
      </c>
      <c r="F8" s="62" t="s">
        <v>136</v>
      </c>
      <c r="G8" s="62" t="s">
        <v>170</v>
      </c>
      <c r="H8" s="62" t="s">
        <v>103</v>
      </c>
      <c r="I8" s="62" t="s">
        <v>105</v>
      </c>
      <c r="J8" s="62" t="s">
        <v>136</v>
      </c>
      <c r="K8" s="62" t="s">
        <v>264</v>
      </c>
      <c r="L8" s="62" t="s">
        <v>136</v>
      </c>
    </row>
    <row r="9" spans="1:12" ht="25.05" customHeight="1">
      <c r="A9" s="28" t="s">
        <v>101</v>
      </c>
      <c r="B9" s="60" t="s">
        <v>104</v>
      </c>
      <c r="C9" s="61" t="s">
        <v>105</v>
      </c>
      <c r="D9" s="61" t="s">
        <v>103</v>
      </c>
      <c r="E9" s="61" t="s">
        <v>103</v>
      </c>
      <c r="F9" s="62" t="s">
        <v>136</v>
      </c>
      <c r="G9" s="62" t="s">
        <v>171</v>
      </c>
      <c r="H9" s="62" t="s">
        <v>184</v>
      </c>
      <c r="I9" s="62" t="s">
        <v>136</v>
      </c>
      <c r="J9" s="62" t="s">
        <v>136</v>
      </c>
      <c r="K9" s="62" t="s">
        <v>136</v>
      </c>
      <c r="L9" s="62" t="s">
        <v>136</v>
      </c>
    </row>
    <row r="10" spans="1:12" ht="25.05" customHeight="1">
      <c r="A10" s="9" t="s">
        <v>102</v>
      </c>
      <c r="B10" s="60" t="s">
        <v>103</v>
      </c>
      <c r="C10" s="60" t="s">
        <v>103</v>
      </c>
      <c r="D10" s="60" t="s">
        <v>103</v>
      </c>
      <c r="E10" s="60" t="s">
        <v>103</v>
      </c>
      <c r="F10" s="62" t="s">
        <v>136</v>
      </c>
      <c r="G10" s="62" t="s">
        <v>103</v>
      </c>
      <c r="H10" s="62" t="s">
        <v>103</v>
      </c>
      <c r="I10" s="62" t="s">
        <v>103</v>
      </c>
      <c r="J10" s="62" t="s">
        <v>103</v>
      </c>
      <c r="K10" s="62" t="s">
        <v>239</v>
      </c>
      <c r="L10" s="62" t="s">
        <v>136</v>
      </c>
    </row>
    <row r="11" spans="1:12" ht="15" customHeight="1">
      <c r="A11" s="91" t="s">
        <v>167</v>
      </c>
    </row>
  </sheetData>
  <mergeCells count="2">
    <mergeCell ref="A2:A3"/>
    <mergeCell ref="A1:L1"/>
  </mergeCells>
  <phoneticPr fontId="4"/>
  <pageMargins left="0.7" right="0.7" top="0.75" bottom="0.75" header="0.3" footer="0.3"/>
  <pageSetup paperSize="9" orientation="portrait" horizont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view="pageBreakPreview" zoomScaleNormal="100" zoomScaleSheetLayoutView="100" workbookViewId="0"/>
  </sheetViews>
  <sheetFormatPr defaultRowHeight="13.2"/>
  <cols>
    <col min="1" max="1" width="9" customWidth="1"/>
    <col min="2" max="34" width="4.44140625" customWidth="1"/>
    <col min="35" max="35" width="4.33203125" customWidth="1"/>
  </cols>
  <sheetData>
    <row r="1" ht="6.75" customHeight="1"/>
    <row r="37" spans="1:35" ht="19.8" thickBo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2"/>
      <c r="O37" s="21"/>
      <c r="P37" s="21"/>
      <c r="Q37" s="21"/>
      <c r="R37" s="23"/>
    </row>
    <row r="38" spans="1:35" ht="26.25" customHeight="1">
      <c r="A38" s="260" t="s">
        <v>244</v>
      </c>
      <c r="B38" s="158">
        <v>1989</v>
      </c>
      <c r="C38" s="158">
        <v>1990</v>
      </c>
      <c r="D38" s="158">
        <v>1991</v>
      </c>
      <c r="E38" s="158">
        <v>1992</v>
      </c>
      <c r="F38" s="158">
        <v>1993</v>
      </c>
      <c r="G38" s="158">
        <v>1994</v>
      </c>
      <c r="H38" s="158">
        <v>1995</v>
      </c>
      <c r="I38" s="158">
        <v>1996</v>
      </c>
      <c r="J38" s="158">
        <v>1997</v>
      </c>
      <c r="K38" s="158">
        <v>1998</v>
      </c>
      <c r="L38" s="158">
        <v>1999</v>
      </c>
      <c r="M38" s="158">
        <v>2000</v>
      </c>
      <c r="N38" s="158">
        <v>2001</v>
      </c>
      <c r="O38" s="158">
        <v>2002</v>
      </c>
      <c r="P38" s="158">
        <v>2003</v>
      </c>
      <c r="Q38" s="158">
        <v>2004</v>
      </c>
      <c r="R38" s="158">
        <v>2005</v>
      </c>
      <c r="S38" s="158">
        <v>2006</v>
      </c>
      <c r="T38" s="158">
        <v>2007</v>
      </c>
      <c r="U38" s="158">
        <v>2008</v>
      </c>
      <c r="V38" s="158">
        <v>2009</v>
      </c>
      <c r="W38" s="158">
        <v>2010</v>
      </c>
      <c r="X38" s="158">
        <v>2011</v>
      </c>
      <c r="Y38" s="158">
        <v>2012</v>
      </c>
      <c r="Z38" s="158">
        <v>2013</v>
      </c>
      <c r="AA38" s="158">
        <v>2014</v>
      </c>
      <c r="AB38" s="158">
        <v>2015</v>
      </c>
      <c r="AC38" s="158">
        <v>2016</v>
      </c>
      <c r="AD38" s="158">
        <v>2017</v>
      </c>
      <c r="AE38" s="158">
        <v>2018</v>
      </c>
      <c r="AF38" s="158">
        <v>2019</v>
      </c>
      <c r="AG38" s="158">
        <v>2020</v>
      </c>
      <c r="AH38" s="158">
        <v>2021</v>
      </c>
      <c r="AI38" s="185">
        <v>2022</v>
      </c>
    </row>
    <row r="39" spans="1:35" ht="18" customHeight="1">
      <c r="A39" s="261"/>
      <c r="B39" s="159" t="s">
        <v>241</v>
      </c>
      <c r="C39" s="159">
        <v>2</v>
      </c>
      <c r="D39" s="159">
        <v>3</v>
      </c>
      <c r="E39" s="159">
        <v>4</v>
      </c>
      <c r="F39" s="159">
        <v>5</v>
      </c>
      <c r="G39" s="159">
        <v>6</v>
      </c>
      <c r="H39" s="159">
        <v>7</v>
      </c>
      <c r="I39" s="159">
        <v>8</v>
      </c>
      <c r="J39" s="159">
        <v>9</v>
      </c>
      <c r="K39" s="159">
        <v>10</v>
      </c>
      <c r="L39" s="159">
        <v>11</v>
      </c>
      <c r="M39" s="159">
        <v>12</v>
      </c>
      <c r="N39" s="159">
        <v>13</v>
      </c>
      <c r="O39" s="180">
        <v>14</v>
      </c>
      <c r="P39" s="180">
        <v>15</v>
      </c>
      <c r="Q39" s="180">
        <v>16</v>
      </c>
      <c r="R39" s="180">
        <v>17</v>
      </c>
      <c r="S39" s="180">
        <v>18</v>
      </c>
      <c r="T39" s="180">
        <v>19</v>
      </c>
      <c r="U39" s="180">
        <v>20</v>
      </c>
      <c r="V39" s="180">
        <v>21</v>
      </c>
      <c r="W39" s="180">
        <v>22</v>
      </c>
      <c r="X39" s="180">
        <v>23</v>
      </c>
      <c r="Y39" s="180">
        <v>24</v>
      </c>
      <c r="Z39" s="180">
        <v>25</v>
      </c>
      <c r="AA39" s="180">
        <v>26</v>
      </c>
      <c r="AB39" s="180">
        <v>27</v>
      </c>
      <c r="AC39" s="180">
        <v>28</v>
      </c>
      <c r="AD39" s="180">
        <v>29</v>
      </c>
      <c r="AE39" s="180">
        <v>30</v>
      </c>
      <c r="AF39" s="160" t="s">
        <v>242</v>
      </c>
      <c r="AG39" s="160">
        <v>2</v>
      </c>
      <c r="AH39" s="160">
        <v>3</v>
      </c>
      <c r="AI39" s="186">
        <v>4</v>
      </c>
    </row>
    <row r="40" spans="1:35" ht="17.25" customHeight="1">
      <c r="A40" s="142" t="s">
        <v>97</v>
      </c>
      <c r="B40" s="171">
        <f t="shared" ref="B40:S40" si="0">B41+B42</f>
        <v>30139</v>
      </c>
      <c r="C40" s="171">
        <f t="shared" si="0"/>
        <v>33324</v>
      </c>
      <c r="D40" s="171">
        <f t="shared" si="0"/>
        <v>31709</v>
      </c>
      <c r="E40" s="171">
        <f t="shared" si="0"/>
        <v>32674</v>
      </c>
      <c r="F40" s="171">
        <f t="shared" si="0"/>
        <v>35694</v>
      </c>
      <c r="G40" s="171">
        <f t="shared" si="0"/>
        <v>39602</v>
      </c>
      <c r="H40" s="171">
        <f t="shared" si="0"/>
        <v>44239</v>
      </c>
      <c r="I40" s="171">
        <f t="shared" si="0"/>
        <v>43920</v>
      </c>
      <c r="J40" s="171">
        <f t="shared" si="0"/>
        <v>40661</v>
      </c>
      <c r="K40" s="171">
        <f t="shared" si="0"/>
        <v>36817</v>
      </c>
      <c r="L40" s="171">
        <f t="shared" si="0"/>
        <v>34143</v>
      </c>
      <c r="M40" s="162">
        <f t="shared" si="0"/>
        <v>41257</v>
      </c>
      <c r="N40" s="162">
        <f t="shared" si="0"/>
        <v>41516</v>
      </c>
      <c r="O40" s="162">
        <f t="shared" si="0"/>
        <v>46432</v>
      </c>
      <c r="P40" s="162">
        <f t="shared" si="0"/>
        <v>43547</v>
      </c>
      <c r="Q40" s="162">
        <f t="shared" si="0"/>
        <v>51231</v>
      </c>
      <c r="R40" s="162">
        <f t="shared" si="0"/>
        <v>51538</v>
      </c>
      <c r="S40" s="162">
        <f t="shared" si="0"/>
        <v>48980</v>
      </c>
      <c r="T40" s="162">
        <f>T41+T42</f>
        <v>48961</v>
      </c>
      <c r="U40" s="162">
        <v>42670</v>
      </c>
      <c r="V40" s="163">
        <f>V41+V42</f>
        <v>42264</v>
      </c>
      <c r="W40" s="163">
        <f>W41+W42</f>
        <v>41739</v>
      </c>
      <c r="X40" s="181">
        <f>X41+X42</f>
        <v>42498</v>
      </c>
      <c r="Y40" s="181">
        <f>Y41+Y42</f>
        <v>42872</v>
      </c>
      <c r="Z40" s="164">
        <f>Z41+Z42</f>
        <v>40005</v>
      </c>
      <c r="AA40" s="164">
        <v>39114</v>
      </c>
      <c r="AB40" s="182">
        <v>38385</v>
      </c>
      <c r="AC40" s="172">
        <f t="shared" ref="AC40:AH40" si="1">AC41+AC42</f>
        <v>39812</v>
      </c>
      <c r="AD40" s="172">
        <f t="shared" si="1"/>
        <v>40198</v>
      </c>
      <c r="AE40" s="172">
        <f t="shared" si="1"/>
        <v>41593</v>
      </c>
      <c r="AF40" s="172">
        <f t="shared" si="1"/>
        <v>42284</v>
      </c>
      <c r="AG40" s="172">
        <f>AG41+AG42</f>
        <v>11716</v>
      </c>
      <c r="AH40" s="172">
        <f t="shared" si="1"/>
        <v>5927</v>
      </c>
      <c r="AI40" s="187">
        <f t="shared" ref="AI40" si="2">AI41+AI42</f>
        <v>14132</v>
      </c>
    </row>
    <row r="41" spans="1:35" ht="17.25" customHeight="1">
      <c r="A41" s="24" t="s">
        <v>98</v>
      </c>
      <c r="B41" s="161">
        <v>20560</v>
      </c>
      <c r="C41" s="161">
        <v>22720</v>
      </c>
      <c r="D41" s="161">
        <v>23223</v>
      </c>
      <c r="E41" s="161">
        <v>24434</v>
      </c>
      <c r="F41" s="161">
        <v>27154</v>
      </c>
      <c r="G41" s="161">
        <v>30683</v>
      </c>
      <c r="H41" s="161">
        <v>34130</v>
      </c>
      <c r="I41" s="161">
        <v>33257</v>
      </c>
      <c r="J41" s="161">
        <v>30197</v>
      </c>
      <c r="K41" s="161">
        <v>26734</v>
      </c>
      <c r="L41" s="161">
        <v>23726</v>
      </c>
      <c r="M41" s="162">
        <v>30128</v>
      </c>
      <c r="N41" s="162">
        <v>31655</v>
      </c>
      <c r="O41" s="162">
        <v>36483</v>
      </c>
      <c r="P41" s="162">
        <v>34174</v>
      </c>
      <c r="Q41" s="162">
        <v>41837</v>
      </c>
      <c r="R41" s="162">
        <v>42531</v>
      </c>
      <c r="S41" s="162">
        <v>40960</v>
      </c>
      <c r="T41" s="162">
        <v>41212</v>
      </c>
      <c r="U41" s="162">
        <v>35638</v>
      </c>
      <c r="V41" s="163">
        <v>35571</v>
      </c>
      <c r="W41" s="163">
        <v>34842</v>
      </c>
      <c r="X41" s="181">
        <v>35163</v>
      </c>
      <c r="Y41" s="183">
        <v>34914</v>
      </c>
      <c r="Z41" s="164">
        <v>32225</v>
      </c>
      <c r="AA41" s="164">
        <v>31414</v>
      </c>
      <c r="AB41" s="184">
        <v>31187</v>
      </c>
      <c r="AC41" s="165">
        <v>32635</v>
      </c>
      <c r="AD41" s="165">
        <v>32541</v>
      </c>
      <c r="AE41" s="165">
        <v>33469</v>
      </c>
      <c r="AF41" s="165">
        <v>33753</v>
      </c>
      <c r="AG41" s="165">
        <v>9349</v>
      </c>
      <c r="AH41" s="165">
        <v>4741</v>
      </c>
      <c r="AI41" s="188">
        <v>11628</v>
      </c>
    </row>
    <row r="42" spans="1:35" ht="17.25" customHeight="1" thickBot="1">
      <c r="A42" s="25" t="s">
        <v>99</v>
      </c>
      <c r="B42" s="166">
        <v>9579</v>
      </c>
      <c r="C42" s="166">
        <v>10604</v>
      </c>
      <c r="D42" s="166">
        <v>8486</v>
      </c>
      <c r="E42" s="166">
        <v>8240</v>
      </c>
      <c r="F42" s="166">
        <v>8540</v>
      </c>
      <c r="G42" s="166">
        <v>8919</v>
      </c>
      <c r="H42" s="166">
        <v>10109</v>
      </c>
      <c r="I42" s="166">
        <v>10663</v>
      </c>
      <c r="J42" s="166">
        <v>10464</v>
      </c>
      <c r="K42" s="166">
        <v>10083</v>
      </c>
      <c r="L42" s="166">
        <v>10417</v>
      </c>
      <c r="M42" s="167">
        <v>11129</v>
      </c>
      <c r="N42" s="167">
        <v>9861</v>
      </c>
      <c r="O42" s="167">
        <v>9949</v>
      </c>
      <c r="P42" s="167">
        <v>9373</v>
      </c>
      <c r="Q42" s="167">
        <v>9394</v>
      </c>
      <c r="R42" s="167">
        <v>9007</v>
      </c>
      <c r="S42" s="167">
        <v>8020</v>
      </c>
      <c r="T42" s="167">
        <v>7749</v>
      </c>
      <c r="U42" s="167">
        <v>7032</v>
      </c>
      <c r="V42" s="168">
        <v>6693</v>
      </c>
      <c r="W42" s="168">
        <v>6897</v>
      </c>
      <c r="X42" s="189">
        <v>7335</v>
      </c>
      <c r="Y42" s="190">
        <v>7958</v>
      </c>
      <c r="Z42" s="169">
        <v>7780</v>
      </c>
      <c r="AA42" s="169">
        <v>7700</v>
      </c>
      <c r="AB42" s="191">
        <v>7198</v>
      </c>
      <c r="AC42" s="170">
        <v>7177</v>
      </c>
      <c r="AD42" s="170">
        <v>7657</v>
      </c>
      <c r="AE42" s="170">
        <v>8124</v>
      </c>
      <c r="AF42" s="170">
        <v>8531</v>
      </c>
      <c r="AG42" s="170">
        <v>2367</v>
      </c>
      <c r="AH42" s="170">
        <v>1186</v>
      </c>
      <c r="AI42" s="192">
        <v>2504</v>
      </c>
    </row>
  </sheetData>
  <mergeCells count="1">
    <mergeCell ref="A38:A39"/>
  </mergeCells>
  <phoneticPr fontId="4"/>
  <pageMargins left="0.2" right="0.31496062992125984" top="0.74803149606299213" bottom="0.55118110236220474" header="0.31496062992125984" footer="0.31496062992125984"/>
  <pageSetup paperSize="9" scale="120" orientation="landscape" horizontalDpi="4294967292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view="pageBreakPreview" zoomScaleNormal="100" zoomScaleSheetLayoutView="100" workbookViewId="0">
      <selection sqref="A1:F1"/>
    </sheetView>
  </sheetViews>
  <sheetFormatPr defaultColWidth="9" defaultRowHeight="13.2"/>
  <cols>
    <col min="1" max="1" width="14.109375" style="64" customWidth="1"/>
    <col min="2" max="2" width="10.6640625" style="72" customWidth="1"/>
    <col min="3" max="3" width="14.109375" style="64" customWidth="1"/>
    <col min="4" max="4" width="10.6640625" style="64" customWidth="1"/>
    <col min="5" max="5" width="14.109375" style="64" bestFit="1" customWidth="1"/>
    <col min="6" max="6" width="10.6640625" style="64" customWidth="1"/>
    <col min="7" max="7" width="2.21875" style="64" customWidth="1"/>
    <col min="8" max="16384" width="9" style="64"/>
  </cols>
  <sheetData>
    <row r="1" spans="1:6" ht="19.5" customHeight="1">
      <c r="A1" s="221" t="s">
        <v>172</v>
      </c>
      <c r="B1" s="221"/>
      <c r="C1" s="221"/>
      <c r="D1" s="221"/>
      <c r="E1" s="221"/>
      <c r="F1" s="221"/>
    </row>
    <row r="2" spans="1:6" ht="19.5" customHeight="1">
      <c r="A2" s="262" t="s">
        <v>271</v>
      </c>
      <c r="B2" s="263"/>
      <c r="C2" s="263"/>
      <c r="D2" s="263"/>
      <c r="E2" s="263"/>
      <c r="F2" s="264"/>
    </row>
    <row r="3" spans="1:6" ht="33.75" customHeight="1">
      <c r="A3" s="76" t="s">
        <v>151</v>
      </c>
      <c r="B3" s="76" t="s">
        <v>152</v>
      </c>
      <c r="C3" s="76" t="s">
        <v>59</v>
      </c>
      <c r="D3" s="76" t="s">
        <v>152</v>
      </c>
      <c r="E3" s="76" t="s">
        <v>59</v>
      </c>
      <c r="F3" s="76" t="s">
        <v>152</v>
      </c>
    </row>
    <row r="4" spans="1:6" ht="15" customHeight="1">
      <c r="A4" s="77" t="s">
        <v>12</v>
      </c>
      <c r="B4" s="117">
        <v>115</v>
      </c>
      <c r="C4" s="77" t="s">
        <v>28</v>
      </c>
      <c r="D4" s="117">
        <v>6</v>
      </c>
      <c r="E4" s="77" t="s">
        <v>44</v>
      </c>
      <c r="F4" s="118">
        <v>19</v>
      </c>
    </row>
    <row r="5" spans="1:6" ht="15" customHeight="1">
      <c r="A5" s="77" t="s">
        <v>13</v>
      </c>
      <c r="B5" s="117">
        <v>2</v>
      </c>
      <c r="C5" s="78" t="s">
        <v>29</v>
      </c>
      <c r="D5" s="119">
        <v>4</v>
      </c>
      <c r="E5" s="77" t="s">
        <v>45</v>
      </c>
      <c r="F5" s="118">
        <v>48</v>
      </c>
    </row>
    <row r="6" spans="1:6" ht="15" customHeight="1">
      <c r="A6" s="77" t="s">
        <v>14</v>
      </c>
      <c r="B6" s="117">
        <v>4</v>
      </c>
      <c r="C6" s="77" t="s">
        <v>30</v>
      </c>
      <c r="D6" s="117">
        <v>6</v>
      </c>
      <c r="E6" s="77" t="s">
        <v>46</v>
      </c>
      <c r="F6" s="118">
        <v>11</v>
      </c>
    </row>
    <row r="7" spans="1:6" ht="15" customHeight="1">
      <c r="A7" s="77" t="s">
        <v>15</v>
      </c>
      <c r="B7" s="117">
        <v>11</v>
      </c>
      <c r="C7" s="77" t="s">
        <v>31</v>
      </c>
      <c r="D7" s="117">
        <v>13</v>
      </c>
      <c r="E7" s="77" t="s">
        <v>47</v>
      </c>
      <c r="F7" s="118">
        <v>0</v>
      </c>
    </row>
    <row r="8" spans="1:6" ht="15" customHeight="1">
      <c r="A8" s="77" t="s">
        <v>16</v>
      </c>
      <c r="B8" s="117">
        <v>0</v>
      </c>
      <c r="C8" s="77" t="s">
        <v>32</v>
      </c>
      <c r="D8" s="117">
        <v>18</v>
      </c>
      <c r="E8" s="77" t="s">
        <v>48</v>
      </c>
      <c r="F8" s="118">
        <v>8</v>
      </c>
    </row>
    <row r="9" spans="1:6" ht="15" customHeight="1">
      <c r="A9" s="77" t="s">
        <v>17</v>
      </c>
      <c r="B9" s="117">
        <v>0</v>
      </c>
      <c r="C9" s="77" t="s">
        <v>33</v>
      </c>
      <c r="D9" s="117">
        <v>54</v>
      </c>
      <c r="E9" s="77" t="s">
        <v>49</v>
      </c>
      <c r="F9" s="118">
        <v>20</v>
      </c>
    </row>
    <row r="10" spans="1:6" ht="15" customHeight="1">
      <c r="A10" s="77" t="s">
        <v>18</v>
      </c>
      <c r="B10" s="117">
        <v>11</v>
      </c>
      <c r="C10" s="77" t="s">
        <v>34</v>
      </c>
      <c r="D10" s="118">
        <v>136</v>
      </c>
      <c r="E10" s="77" t="s">
        <v>50</v>
      </c>
      <c r="F10" s="118">
        <v>7</v>
      </c>
    </row>
    <row r="11" spans="1:6" ht="15" customHeight="1">
      <c r="A11" s="77" t="s">
        <v>19</v>
      </c>
      <c r="B11" s="117">
        <v>36</v>
      </c>
      <c r="C11" s="77" t="s">
        <v>35</v>
      </c>
      <c r="D11" s="118">
        <v>23</v>
      </c>
      <c r="E11" s="77" t="s">
        <v>51</v>
      </c>
      <c r="F11" s="118">
        <v>149</v>
      </c>
    </row>
    <row r="12" spans="1:6" ht="15" customHeight="1">
      <c r="A12" s="77" t="s">
        <v>20</v>
      </c>
      <c r="B12" s="117">
        <v>23</v>
      </c>
      <c r="C12" s="77" t="s">
        <v>36</v>
      </c>
      <c r="D12" s="118">
        <v>12</v>
      </c>
      <c r="E12" s="77" t="s">
        <v>52</v>
      </c>
      <c r="F12" s="118">
        <v>3</v>
      </c>
    </row>
    <row r="13" spans="1:6" ht="15" customHeight="1">
      <c r="A13" s="77" t="s">
        <v>21</v>
      </c>
      <c r="B13" s="117">
        <v>12</v>
      </c>
      <c r="C13" s="77" t="s">
        <v>37</v>
      </c>
      <c r="D13" s="118">
        <v>51</v>
      </c>
      <c r="E13" s="77" t="s">
        <v>53</v>
      </c>
      <c r="F13" s="118">
        <v>12</v>
      </c>
    </row>
    <row r="14" spans="1:6" ht="15" customHeight="1">
      <c r="A14" s="77" t="s">
        <v>22</v>
      </c>
      <c r="B14" s="118">
        <v>114</v>
      </c>
      <c r="C14" s="77" t="s">
        <v>38</v>
      </c>
      <c r="D14" s="118">
        <v>344</v>
      </c>
      <c r="E14" s="77" t="s">
        <v>54</v>
      </c>
      <c r="F14" s="118">
        <v>11</v>
      </c>
    </row>
    <row r="15" spans="1:6" ht="15" customHeight="1">
      <c r="A15" s="77" t="s">
        <v>23</v>
      </c>
      <c r="B15" s="118">
        <v>154</v>
      </c>
      <c r="C15" s="77" t="s">
        <v>39</v>
      </c>
      <c r="D15" s="118">
        <v>131</v>
      </c>
      <c r="E15" s="77" t="s">
        <v>55</v>
      </c>
      <c r="F15" s="118">
        <v>14</v>
      </c>
    </row>
    <row r="16" spans="1:6" ht="15" customHeight="1">
      <c r="A16" s="77" t="s">
        <v>24</v>
      </c>
      <c r="B16" s="118">
        <v>900</v>
      </c>
      <c r="C16" s="77" t="s">
        <v>40</v>
      </c>
      <c r="D16" s="118">
        <v>27</v>
      </c>
      <c r="E16" s="77" t="s">
        <v>56</v>
      </c>
      <c r="F16" s="118">
        <v>10</v>
      </c>
    </row>
    <row r="17" spans="1:6" ht="15" customHeight="1">
      <c r="A17" s="77" t="s">
        <v>25</v>
      </c>
      <c r="B17" s="118">
        <v>388</v>
      </c>
      <c r="C17" s="77" t="s">
        <v>41</v>
      </c>
      <c r="D17" s="118">
        <v>13</v>
      </c>
      <c r="E17" s="77" t="s">
        <v>57</v>
      </c>
      <c r="F17" s="118">
        <v>17</v>
      </c>
    </row>
    <row r="18" spans="1:6" ht="15" customHeight="1">
      <c r="A18" s="77" t="s">
        <v>26</v>
      </c>
      <c r="B18" s="117">
        <v>17</v>
      </c>
      <c r="C18" s="77" t="s">
        <v>42</v>
      </c>
      <c r="D18" s="118">
        <v>3</v>
      </c>
      <c r="E18" s="77" t="s">
        <v>58</v>
      </c>
      <c r="F18" s="118">
        <v>68</v>
      </c>
    </row>
    <row r="19" spans="1:6" ht="15" customHeight="1">
      <c r="A19" s="77" t="s">
        <v>27</v>
      </c>
      <c r="B19" s="117">
        <v>0</v>
      </c>
      <c r="C19" s="77" t="s">
        <v>43</v>
      </c>
      <c r="D19" s="118">
        <v>2</v>
      </c>
      <c r="E19" s="77" t="s">
        <v>2</v>
      </c>
      <c r="F19" s="118">
        <f>SUM(F4:F18)+SUM(D4:D19)+SUM(B4:B19)</f>
        <v>3027</v>
      </c>
    </row>
    <row r="20" spans="1:6" ht="16.5" customHeight="1">
      <c r="A20" s="79"/>
      <c r="B20" s="80"/>
      <c r="C20" s="79"/>
      <c r="D20" s="79"/>
    </row>
  </sheetData>
  <mergeCells count="2">
    <mergeCell ref="A1:F1"/>
    <mergeCell ref="A2:F2"/>
  </mergeCells>
  <phoneticPr fontId="4"/>
  <pageMargins left="1.64" right="0.31496062992125984" top="0.39370078740157483" bottom="0.7480314960629921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view="pageBreakPreview" zoomScaleNormal="100" zoomScaleSheetLayoutView="100" workbookViewId="0">
      <selection sqref="A1:D1"/>
    </sheetView>
  </sheetViews>
  <sheetFormatPr defaultColWidth="9" defaultRowHeight="13.2"/>
  <cols>
    <col min="1" max="1" width="23.6640625" style="64" customWidth="1"/>
    <col min="2" max="2" width="10.6640625" style="72" customWidth="1"/>
    <col min="3" max="3" width="23.77734375" style="64" customWidth="1"/>
    <col min="4" max="4" width="10.6640625" style="64" customWidth="1"/>
    <col min="5" max="5" width="22.44140625" style="64" bestFit="1" customWidth="1"/>
    <col min="6" max="6" width="10.6640625" style="64" customWidth="1"/>
    <col min="7" max="7" width="2.21875" style="64" customWidth="1"/>
    <col min="8" max="16384" width="9" style="64"/>
  </cols>
  <sheetData>
    <row r="1" spans="1:9" ht="19.5" customHeight="1">
      <c r="A1" s="221" t="s">
        <v>173</v>
      </c>
      <c r="B1" s="221"/>
      <c r="C1" s="221"/>
      <c r="D1" s="221"/>
    </row>
    <row r="2" spans="1:9" ht="19.5" customHeight="1">
      <c r="A2" s="262" t="s">
        <v>258</v>
      </c>
      <c r="B2" s="263"/>
      <c r="C2" s="263"/>
      <c r="D2" s="264"/>
    </row>
    <row r="3" spans="1:9" ht="28.5" customHeight="1">
      <c r="A3" s="76" t="s">
        <v>153</v>
      </c>
      <c r="B3" s="76" t="s">
        <v>152</v>
      </c>
      <c r="C3" s="89" t="s">
        <v>154</v>
      </c>
      <c r="D3" s="89" t="s">
        <v>152</v>
      </c>
      <c r="F3" s="145"/>
      <c r="G3" s="145"/>
      <c r="H3" s="145"/>
      <c r="I3" s="145"/>
    </row>
    <row r="4" spans="1:9" ht="15" customHeight="1">
      <c r="A4" s="151" t="s">
        <v>275</v>
      </c>
      <c r="B4" s="152">
        <v>1</v>
      </c>
      <c r="C4" s="151" t="s">
        <v>290</v>
      </c>
      <c r="D4" s="134">
        <v>2</v>
      </c>
      <c r="F4" s="146"/>
      <c r="G4" s="145"/>
      <c r="H4" s="146"/>
      <c r="I4" s="145"/>
    </row>
    <row r="5" spans="1:9" ht="15" customHeight="1">
      <c r="A5" s="151" t="s">
        <v>276</v>
      </c>
      <c r="B5" s="152">
        <v>1</v>
      </c>
      <c r="C5" s="151" t="s">
        <v>291</v>
      </c>
      <c r="D5" s="152">
        <v>1</v>
      </c>
      <c r="F5" s="146"/>
      <c r="G5" s="145"/>
      <c r="H5" s="147"/>
      <c r="I5" s="145"/>
    </row>
    <row r="6" spans="1:9" ht="15" customHeight="1">
      <c r="A6" s="151" t="s">
        <v>277</v>
      </c>
      <c r="B6" s="152">
        <v>1</v>
      </c>
      <c r="C6" s="151" t="s">
        <v>292</v>
      </c>
      <c r="D6" s="152">
        <v>2</v>
      </c>
      <c r="F6" s="146"/>
      <c r="G6" s="145"/>
      <c r="H6" s="146"/>
      <c r="I6" s="145"/>
    </row>
    <row r="7" spans="1:9" ht="15" customHeight="1">
      <c r="A7" s="151" t="s">
        <v>278</v>
      </c>
      <c r="B7" s="152">
        <v>1</v>
      </c>
      <c r="C7" s="193"/>
      <c r="D7" s="194"/>
      <c r="F7" s="146"/>
      <c r="G7" s="145"/>
      <c r="H7" s="146"/>
      <c r="I7" s="145"/>
    </row>
    <row r="8" spans="1:9" ht="15" customHeight="1">
      <c r="A8" s="151" t="s">
        <v>279</v>
      </c>
      <c r="B8" s="152">
        <v>1</v>
      </c>
      <c r="C8" s="193"/>
      <c r="D8" s="194"/>
      <c r="F8" s="146"/>
      <c r="G8" s="145"/>
      <c r="H8" s="148"/>
      <c r="I8" s="145"/>
    </row>
    <row r="9" spans="1:9" ht="15" customHeight="1">
      <c r="A9" s="151" t="s">
        <v>280</v>
      </c>
      <c r="B9" s="152">
        <v>1</v>
      </c>
      <c r="C9" s="193"/>
      <c r="D9" s="194"/>
      <c r="F9" s="146"/>
      <c r="G9" s="145"/>
      <c r="H9" s="146"/>
      <c r="I9" s="145"/>
    </row>
    <row r="10" spans="1:9" ht="15" customHeight="1">
      <c r="A10" s="151" t="s">
        <v>281</v>
      </c>
      <c r="B10" s="152">
        <v>9</v>
      </c>
      <c r="C10" s="193"/>
      <c r="D10" s="194"/>
      <c r="F10" s="146"/>
      <c r="G10" s="145"/>
      <c r="H10" s="146"/>
      <c r="I10" s="145"/>
    </row>
    <row r="11" spans="1:9" ht="15" customHeight="1">
      <c r="A11" s="151" t="s">
        <v>282</v>
      </c>
      <c r="B11" s="152">
        <v>1</v>
      </c>
      <c r="C11" s="193"/>
      <c r="D11" s="194"/>
      <c r="F11" s="146"/>
      <c r="G11" s="145"/>
      <c r="H11" s="146"/>
      <c r="I11" s="145"/>
    </row>
    <row r="12" spans="1:9" ht="15" customHeight="1">
      <c r="A12" s="151" t="s">
        <v>283</v>
      </c>
      <c r="B12" s="152">
        <v>1</v>
      </c>
      <c r="C12" s="193"/>
      <c r="D12" s="194"/>
      <c r="F12" s="146"/>
      <c r="G12" s="145"/>
      <c r="H12" s="147"/>
      <c r="I12" s="145"/>
    </row>
    <row r="13" spans="1:9" ht="15" customHeight="1">
      <c r="A13" s="151" t="s">
        <v>284</v>
      </c>
      <c r="B13" s="152">
        <v>1</v>
      </c>
      <c r="C13" s="193"/>
      <c r="D13" s="194"/>
      <c r="F13" s="146"/>
      <c r="G13" s="145"/>
      <c r="H13" s="146"/>
      <c r="I13" s="145"/>
    </row>
    <row r="14" spans="1:9" ht="15" customHeight="1">
      <c r="A14" s="151" t="s">
        <v>285</v>
      </c>
      <c r="B14" s="152">
        <v>1</v>
      </c>
      <c r="C14" s="193"/>
      <c r="D14" s="194"/>
      <c r="F14" s="146"/>
      <c r="G14" s="145"/>
      <c r="H14" s="146"/>
      <c r="I14" s="145"/>
    </row>
    <row r="15" spans="1:9" ht="15" customHeight="1">
      <c r="A15" s="151" t="s">
        <v>286</v>
      </c>
      <c r="B15" s="152">
        <v>2</v>
      </c>
      <c r="C15" s="193"/>
      <c r="D15" s="194"/>
      <c r="F15" s="146"/>
      <c r="G15" s="145"/>
      <c r="H15" s="146"/>
      <c r="I15" s="145"/>
    </row>
    <row r="16" spans="1:9" ht="15" customHeight="1">
      <c r="A16" s="153" t="s">
        <v>287</v>
      </c>
      <c r="B16" s="132">
        <v>1</v>
      </c>
      <c r="C16" s="193"/>
      <c r="D16" s="194"/>
      <c r="F16" s="146"/>
      <c r="G16" s="145"/>
      <c r="H16" s="146"/>
      <c r="I16" s="145"/>
    </row>
    <row r="17" spans="1:9" ht="15" customHeight="1">
      <c r="A17" s="151" t="s">
        <v>288</v>
      </c>
      <c r="B17" s="152">
        <v>1</v>
      </c>
      <c r="C17" s="193"/>
      <c r="D17" s="194"/>
      <c r="F17" s="146"/>
      <c r="G17" s="145"/>
      <c r="H17" s="146"/>
      <c r="I17" s="145"/>
    </row>
    <row r="18" spans="1:9" ht="15" customHeight="1">
      <c r="A18" s="154" t="s">
        <v>289</v>
      </c>
      <c r="B18" s="133">
        <v>1</v>
      </c>
      <c r="C18" s="193"/>
      <c r="D18" s="194"/>
      <c r="F18" s="146"/>
      <c r="G18" s="145"/>
      <c r="H18" s="146"/>
      <c r="I18" s="145"/>
    </row>
    <row r="19" spans="1:9">
      <c r="A19" s="265" t="s">
        <v>2</v>
      </c>
      <c r="B19" s="266"/>
      <c r="C19" s="267"/>
      <c r="D19" s="150">
        <f>SUM(D4:D18)+SUM(B4:B19)</f>
        <v>29</v>
      </c>
      <c r="F19" s="146"/>
      <c r="G19" s="145"/>
      <c r="H19" s="146"/>
      <c r="I19" s="145"/>
    </row>
    <row r="20" spans="1:9">
      <c r="B20" s="120"/>
      <c r="F20" s="145"/>
      <c r="G20" s="145"/>
      <c r="H20" s="145"/>
      <c r="I20" s="145"/>
    </row>
    <row r="21" spans="1:9">
      <c r="A21" s="90" t="s">
        <v>166</v>
      </c>
      <c r="F21" s="145"/>
      <c r="G21" s="145"/>
      <c r="H21" s="145"/>
      <c r="I21" s="145"/>
    </row>
    <row r="22" spans="1:9">
      <c r="F22" s="145"/>
      <c r="G22" s="145"/>
      <c r="H22" s="145"/>
      <c r="I22" s="145"/>
    </row>
    <row r="23" spans="1:9" ht="17.25" customHeight="1"/>
  </sheetData>
  <mergeCells count="3">
    <mergeCell ref="A2:D2"/>
    <mergeCell ref="A1:D1"/>
    <mergeCell ref="A19:C19"/>
  </mergeCells>
  <phoneticPr fontId="4"/>
  <pageMargins left="1.3779527559055118" right="0.31496062992125984" top="0.3937007874015748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view="pageBreakPreview" zoomScaleNormal="100" zoomScaleSheetLayoutView="100" workbookViewId="0">
      <selection sqref="A1:K1"/>
    </sheetView>
  </sheetViews>
  <sheetFormatPr defaultColWidth="9" defaultRowHeight="13.2"/>
  <cols>
    <col min="1" max="1" width="5.6640625" style="64" customWidth="1"/>
    <col min="2" max="5" width="7.88671875" style="64" bestFit="1" customWidth="1"/>
    <col min="6" max="7" width="8" style="64" bestFit="1" customWidth="1"/>
    <col min="8" max="9" width="8.44140625" style="64" bestFit="1" customWidth="1"/>
    <col min="10" max="11" width="7.88671875" style="64" bestFit="1" customWidth="1"/>
    <col min="12" max="16384" width="9" style="64"/>
  </cols>
  <sheetData>
    <row r="1" spans="1:11" ht="20.100000000000001" customHeight="1">
      <c r="A1" s="201" t="s">
        <v>125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5" customHeight="1">
      <c r="A2" s="199" t="s">
        <v>120</v>
      </c>
      <c r="B2" s="199" t="s">
        <v>156</v>
      </c>
      <c r="C2" s="199"/>
      <c r="D2" s="199" t="s">
        <v>157</v>
      </c>
      <c r="E2" s="199"/>
      <c r="F2" s="199" t="s">
        <v>158</v>
      </c>
      <c r="G2" s="199"/>
      <c r="H2" s="199" t="s">
        <v>159</v>
      </c>
      <c r="I2" s="199"/>
      <c r="J2" s="199" t="s">
        <v>160</v>
      </c>
      <c r="K2" s="199"/>
    </row>
    <row r="3" spans="1:11" ht="15" customHeight="1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</row>
    <row r="4" spans="1:11" ht="20.100000000000001" customHeight="1">
      <c r="A4" s="100" t="s">
        <v>8</v>
      </c>
      <c r="B4" s="100" t="s">
        <v>9</v>
      </c>
      <c r="C4" s="100" t="s">
        <v>10</v>
      </c>
      <c r="D4" s="100" t="s">
        <v>9</v>
      </c>
      <c r="E4" s="100" t="s">
        <v>10</v>
      </c>
      <c r="F4" s="100" t="s">
        <v>9</v>
      </c>
      <c r="G4" s="100" t="s">
        <v>10</v>
      </c>
      <c r="H4" s="100" t="s">
        <v>9</v>
      </c>
      <c r="I4" s="100" t="s">
        <v>10</v>
      </c>
      <c r="J4" s="100" t="s">
        <v>9</v>
      </c>
      <c r="K4" s="100" t="s">
        <v>10</v>
      </c>
    </row>
    <row r="5" spans="1:11" ht="20.100000000000001" customHeight="1">
      <c r="A5" s="100" t="s">
        <v>11</v>
      </c>
      <c r="B5" s="101">
        <v>117470</v>
      </c>
      <c r="C5" s="101">
        <v>136812</v>
      </c>
      <c r="D5" s="178">
        <v>108255</v>
      </c>
      <c r="E5" s="101">
        <v>155340</v>
      </c>
      <c r="F5" s="102">
        <v>89959</v>
      </c>
      <c r="G5" s="102">
        <v>85380</v>
      </c>
      <c r="H5" s="102">
        <v>102364</v>
      </c>
      <c r="I5" s="102">
        <v>81540</v>
      </c>
      <c r="J5" s="66">
        <v>88899</v>
      </c>
      <c r="K5" s="66">
        <v>77819</v>
      </c>
    </row>
    <row r="6" spans="1:11" ht="20.100000000000001" customHeight="1">
      <c r="A6" s="100" t="s">
        <v>5</v>
      </c>
      <c r="B6" s="203">
        <f>B5+C5</f>
        <v>254282</v>
      </c>
      <c r="C6" s="203"/>
      <c r="D6" s="203">
        <f t="shared" ref="D6" si="0">D5+E5</f>
        <v>263595</v>
      </c>
      <c r="E6" s="203"/>
      <c r="F6" s="203">
        <f t="shared" ref="F6" si="1">F5+G5</f>
        <v>175339</v>
      </c>
      <c r="G6" s="203"/>
      <c r="H6" s="203">
        <f t="shared" ref="H6" si="2">H5+I5</f>
        <v>183904</v>
      </c>
      <c r="I6" s="203"/>
      <c r="J6" s="203">
        <f t="shared" ref="J6" si="3">J5+K5</f>
        <v>166718</v>
      </c>
      <c r="K6" s="203"/>
    </row>
    <row r="7" spans="1:11" ht="20.100000000000001" customHeight="1">
      <c r="A7" s="100" t="s">
        <v>62</v>
      </c>
      <c r="B7" s="205">
        <f>B6/H13</f>
        <v>0.20865157070039025</v>
      </c>
      <c r="C7" s="205"/>
      <c r="D7" s="205">
        <f>D6/H13</f>
        <v>0.21629337026910819</v>
      </c>
      <c r="E7" s="205"/>
      <c r="F7" s="205">
        <f>F6/H13</f>
        <v>0.14387474439809239</v>
      </c>
      <c r="G7" s="205"/>
      <c r="H7" s="205">
        <f>H6/H13</f>
        <v>0.15090277116777659</v>
      </c>
      <c r="I7" s="205"/>
      <c r="J7" s="207">
        <f>J6/H13</f>
        <v>0.13680076672366767</v>
      </c>
      <c r="K7" s="207"/>
    </row>
    <row r="8" spans="1:11" ht="6.75" customHeight="1">
      <c r="A8" s="206"/>
      <c r="B8" s="206"/>
      <c r="C8" s="206"/>
      <c r="D8" s="206"/>
      <c r="E8" s="206"/>
      <c r="F8" s="206"/>
      <c r="G8" s="206"/>
      <c r="H8" s="206"/>
      <c r="I8" s="206"/>
      <c r="J8" s="206"/>
      <c r="K8" s="206"/>
    </row>
    <row r="9" spans="1:11" ht="15" customHeight="1">
      <c r="A9" s="199" t="s">
        <v>120</v>
      </c>
      <c r="B9" s="200" t="s">
        <v>161</v>
      </c>
      <c r="C9" s="200"/>
      <c r="D9" s="200" t="s">
        <v>162</v>
      </c>
      <c r="E9" s="200"/>
      <c r="F9" s="200" t="s">
        <v>163</v>
      </c>
      <c r="G9" s="200"/>
      <c r="H9" s="200" t="s">
        <v>186</v>
      </c>
      <c r="I9" s="200"/>
      <c r="J9" s="103"/>
      <c r="K9" s="104"/>
    </row>
    <row r="10" spans="1:11" ht="15" customHeight="1">
      <c r="A10" s="199"/>
      <c r="B10" s="200"/>
      <c r="C10" s="200"/>
      <c r="D10" s="200"/>
      <c r="E10" s="200"/>
      <c r="F10" s="200"/>
      <c r="G10" s="200"/>
      <c r="H10" s="200"/>
      <c r="I10" s="200"/>
      <c r="J10" s="103"/>
      <c r="K10" s="104"/>
    </row>
    <row r="11" spans="1:11" ht="20.100000000000001" customHeight="1">
      <c r="A11" s="100" t="s">
        <v>8</v>
      </c>
      <c r="B11" s="9" t="s">
        <v>9</v>
      </c>
      <c r="C11" s="9" t="s">
        <v>10</v>
      </c>
      <c r="D11" s="9" t="s">
        <v>9</v>
      </c>
      <c r="E11" s="9" t="s">
        <v>10</v>
      </c>
      <c r="F11" s="9" t="s">
        <v>9</v>
      </c>
      <c r="G11" s="9" t="s">
        <v>10</v>
      </c>
      <c r="H11" s="9" t="s">
        <v>9</v>
      </c>
      <c r="I11" s="9" t="s">
        <v>10</v>
      </c>
      <c r="J11" s="103"/>
      <c r="K11" s="104"/>
    </row>
    <row r="12" spans="1:11" ht="20.100000000000001" customHeight="1">
      <c r="A12" s="100" t="s">
        <v>11</v>
      </c>
      <c r="B12" s="101">
        <v>54828</v>
      </c>
      <c r="C12" s="101">
        <v>50585</v>
      </c>
      <c r="D12" s="101">
        <v>30223</v>
      </c>
      <c r="E12" s="101">
        <v>27806</v>
      </c>
      <c r="F12" s="101">
        <v>5240</v>
      </c>
      <c r="G12" s="101">
        <v>6172</v>
      </c>
      <c r="H12" s="105">
        <f>B5+D5+F5+H5+J5+B12+D12+F12</f>
        <v>597238</v>
      </c>
      <c r="I12" s="105">
        <f>C5+G12+E5+G5+I5+K5+C12+E12</f>
        <v>621454</v>
      </c>
      <c r="J12" s="135"/>
      <c r="K12" s="104"/>
    </row>
    <row r="13" spans="1:11" ht="20.100000000000001" customHeight="1">
      <c r="A13" s="100" t="s">
        <v>5</v>
      </c>
      <c r="B13" s="203">
        <f>B12+C12</f>
        <v>105413</v>
      </c>
      <c r="C13" s="203"/>
      <c r="D13" s="203">
        <f t="shared" ref="D13" si="4">D12+E12</f>
        <v>58029</v>
      </c>
      <c r="E13" s="203"/>
      <c r="F13" s="203">
        <f t="shared" ref="F13" si="5">F12+G12</f>
        <v>11412</v>
      </c>
      <c r="G13" s="203"/>
      <c r="H13" s="203">
        <f>F13+D13+B13+B6+D6+F6+H6+J6</f>
        <v>1218692</v>
      </c>
      <c r="I13" s="203"/>
      <c r="J13" s="135"/>
      <c r="K13" s="104"/>
    </row>
    <row r="14" spans="1:11" ht="20.100000000000001" customHeight="1">
      <c r="A14" s="106" t="s">
        <v>62</v>
      </c>
      <c r="B14" s="204">
        <f>B13/H13</f>
        <v>8.6496834310884133E-2</v>
      </c>
      <c r="C14" s="204"/>
      <c r="D14" s="204">
        <f>D13/H13</f>
        <v>4.7615804485464742E-2</v>
      </c>
      <c r="E14" s="204"/>
      <c r="F14" s="204">
        <f>F13/H13</f>
        <v>9.364137944616031E-3</v>
      </c>
      <c r="G14" s="204"/>
      <c r="H14" s="107">
        <f>H12/H13</f>
        <v>0.49006475795360926</v>
      </c>
      <c r="I14" s="107">
        <f>I12/H13</f>
        <v>0.50993524204639074</v>
      </c>
      <c r="J14" s="103"/>
      <c r="K14" s="104"/>
    </row>
  </sheetData>
  <mergeCells count="30">
    <mergeCell ref="B14:C14"/>
    <mergeCell ref="D14:E14"/>
    <mergeCell ref="F14:G14"/>
    <mergeCell ref="B7:C7"/>
    <mergeCell ref="D7:E7"/>
    <mergeCell ref="F7:G7"/>
    <mergeCell ref="A8:K8"/>
    <mergeCell ref="H7:I7"/>
    <mergeCell ref="J7:K7"/>
    <mergeCell ref="B13:C13"/>
    <mergeCell ref="D13:E13"/>
    <mergeCell ref="F13:G13"/>
    <mergeCell ref="H13:I13"/>
    <mergeCell ref="A9:A10"/>
    <mergeCell ref="B9:C10"/>
    <mergeCell ref="D9:E10"/>
    <mergeCell ref="F9:G10"/>
    <mergeCell ref="H9:I10"/>
    <mergeCell ref="A1:K1"/>
    <mergeCell ref="B6:C6"/>
    <mergeCell ref="D6:E6"/>
    <mergeCell ref="F6:G6"/>
    <mergeCell ref="H6:I6"/>
    <mergeCell ref="J6:K6"/>
    <mergeCell ref="A2:A3"/>
    <mergeCell ref="B2:C3"/>
    <mergeCell ref="D2:E3"/>
    <mergeCell ref="F2:G3"/>
    <mergeCell ref="H2:I3"/>
    <mergeCell ref="J2:K3"/>
  </mergeCells>
  <phoneticPr fontId="4"/>
  <printOptions horizontalCentered="1"/>
  <pageMargins left="0.11811023622047245" right="0.11811023622047245" top="0.74803149606299213" bottom="0.74803149606299213" header="0.31496062992125984" footer="0.31496062992125984"/>
  <pageSetup paperSize="9" orientation="portrait" r:id="rId1"/>
  <ignoredErrors>
    <ignoredError sqref="B7:K7 B14:I14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view="pageBreakPreview" zoomScaleNormal="100" zoomScaleSheetLayoutView="100" workbookViewId="0">
      <selection sqref="A1:J1"/>
    </sheetView>
  </sheetViews>
  <sheetFormatPr defaultRowHeight="13.2"/>
  <cols>
    <col min="1" max="1" width="10.44140625" customWidth="1"/>
    <col min="2" max="8" width="8.44140625" bestFit="1" customWidth="1"/>
    <col min="9" max="9" width="8.21875" bestFit="1" customWidth="1"/>
    <col min="10" max="10" width="9.88671875" bestFit="1" customWidth="1"/>
  </cols>
  <sheetData>
    <row r="1" spans="1:12" ht="28.5" customHeight="1">
      <c r="A1" s="208" t="s">
        <v>126</v>
      </c>
      <c r="B1" s="208"/>
      <c r="C1" s="208"/>
      <c r="D1" s="208"/>
      <c r="E1" s="208"/>
      <c r="F1" s="208"/>
      <c r="G1" s="208"/>
      <c r="H1" s="208"/>
      <c r="I1" s="208"/>
      <c r="J1" s="208"/>
    </row>
    <row r="2" spans="1:12" ht="16.5" customHeight="1">
      <c r="A2" s="210" t="s">
        <v>138</v>
      </c>
      <c r="B2" s="212" t="s">
        <v>156</v>
      </c>
      <c r="C2" s="212" t="s">
        <v>157</v>
      </c>
      <c r="D2" s="212" t="s">
        <v>158</v>
      </c>
      <c r="E2" s="212" t="s">
        <v>159</v>
      </c>
      <c r="F2" s="212" t="s">
        <v>160</v>
      </c>
      <c r="G2" s="212" t="s">
        <v>161</v>
      </c>
      <c r="H2" s="212" t="s">
        <v>162</v>
      </c>
      <c r="I2" s="212" t="s">
        <v>163</v>
      </c>
      <c r="J2" s="209" t="s">
        <v>7</v>
      </c>
    </row>
    <row r="3" spans="1:12" ht="17.25" customHeight="1">
      <c r="A3" s="211"/>
      <c r="B3" s="212"/>
      <c r="C3" s="212"/>
      <c r="D3" s="212"/>
      <c r="E3" s="212"/>
      <c r="F3" s="212"/>
      <c r="G3" s="212"/>
      <c r="H3" s="212"/>
      <c r="I3" s="212"/>
      <c r="J3" s="209"/>
    </row>
    <row r="4" spans="1:12" ht="18" customHeight="1">
      <c r="A4" s="48">
        <v>1</v>
      </c>
      <c r="B4" s="81">
        <v>7794</v>
      </c>
      <c r="C4" s="81">
        <v>8049</v>
      </c>
      <c r="D4" s="81">
        <v>6846</v>
      </c>
      <c r="E4" s="81">
        <v>6810</v>
      </c>
      <c r="F4" s="81">
        <v>6035</v>
      </c>
      <c r="G4" s="81">
        <v>4142</v>
      </c>
      <c r="H4" s="81">
        <v>2460</v>
      </c>
      <c r="I4" s="81">
        <v>466</v>
      </c>
      <c r="J4" s="82">
        <f>SUM(B4:I4)</f>
        <v>42602</v>
      </c>
    </row>
    <row r="5" spans="1:12" ht="18" customHeight="1">
      <c r="A5" s="48">
        <v>2</v>
      </c>
      <c r="B5" s="81">
        <v>8140</v>
      </c>
      <c r="C5" s="81">
        <v>8243</v>
      </c>
      <c r="D5" s="81">
        <v>6105</v>
      </c>
      <c r="E5" s="81">
        <v>6506</v>
      </c>
      <c r="F5" s="81">
        <v>5778</v>
      </c>
      <c r="G5" s="81">
        <v>4157</v>
      </c>
      <c r="H5" s="81">
        <v>2688</v>
      </c>
      <c r="I5" s="81">
        <v>490</v>
      </c>
      <c r="J5" s="82">
        <f>SUM(B5:I5)</f>
        <v>42107</v>
      </c>
    </row>
    <row r="6" spans="1:12" ht="18" customHeight="1">
      <c r="A6" s="48">
        <v>3</v>
      </c>
      <c r="B6" s="81">
        <v>16675</v>
      </c>
      <c r="C6" s="81">
        <v>13863</v>
      </c>
      <c r="D6" s="81">
        <v>10103</v>
      </c>
      <c r="E6" s="81">
        <v>11066</v>
      </c>
      <c r="F6" s="81">
        <v>10200</v>
      </c>
      <c r="G6" s="81">
        <v>7413</v>
      </c>
      <c r="H6" s="81">
        <v>4579</v>
      </c>
      <c r="I6" s="81">
        <v>923</v>
      </c>
      <c r="J6" s="82">
        <f>SUM(B6:I6)</f>
        <v>74822</v>
      </c>
    </row>
    <row r="7" spans="1:12" ht="18" customHeight="1">
      <c r="A7" s="48">
        <v>4</v>
      </c>
      <c r="B7" s="81">
        <v>17276</v>
      </c>
      <c r="C7" s="81">
        <v>12575</v>
      </c>
      <c r="D7" s="81">
        <v>10425</v>
      </c>
      <c r="E7" s="81">
        <v>11899</v>
      </c>
      <c r="F7" s="81">
        <v>10625</v>
      </c>
      <c r="G7" s="81">
        <v>8035</v>
      </c>
      <c r="H7" s="81">
        <v>4673</v>
      </c>
      <c r="I7" s="81">
        <v>897</v>
      </c>
      <c r="J7" s="82">
        <f t="shared" ref="J7:J15" si="0">SUM(B7:I7)</f>
        <v>76405</v>
      </c>
    </row>
    <row r="8" spans="1:12" ht="18" customHeight="1">
      <c r="A8" s="48">
        <v>5</v>
      </c>
      <c r="B8" s="81">
        <v>22399</v>
      </c>
      <c r="C8" s="81">
        <v>17303</v>
      </c>
      <c r="D8" s="81">
        <v>13676</v>
      </c>
      <c r="E8" s="81">
        <v>15961</v>
      </c>
      <c r="F8" s="81">
        <v>14731</v>
      </c>
      <c r="G8" s="81">
        <v>10058</v>
      </c>
      <c r="H8" s="81">
        <v>5727</v>
      </c>
      <c r="I8" s="81">
        <v>1154</v>
      </c>
      <c r="J8" s="82">
        <f t="shared" si="0"/>
        <v>101009</v>
      </c>
    </row>
    <row r="9" spans="1:12" ht="18" customHeight="1">
      <c r="A9" s="48">
        <v>6</v>
      </c>
      <c r="B9" s="81">
        <v>27717</v>
      </c>
      <c r="C9" s="81">
        <v>23428</v>
      </c>
      <c r="D9" s="81">
        <v>16952</v>
      </c>
      <c r="E9" s="81">
        <v>18657</v>
      </c>
      <c r="F9" s="81">
        <v>17120</v>
      </c>
      <c r="G9" s="81">
        <v>11080</v>
      </c>
      <c r="H9" s="81">
        <v>6125</v>
      </c>
      <c r="I9" s="81">
        <v>1215</v>
      </c>
      <c r="J9" s="82">
        <f t="shared" si="0"/>
        <v>122294</v>
      </c>
    </row>
    <row r="10" spans="1:12" ht="18" customHeight="1">
      <c r="A10" s="48">
        <v>7</v>
      </c>
      <c r="B10" s="81">
        <v>23790</v>
      </c>
      <c r="C10" s="81">
        <v>23100</v>
      </c>
      <c r="D10" s="81">
        <v>15819</v>
      </c>
      <c r="E10" s="81">
        <v>16399</v>
      </c>
      <c r="F10" s="81">
        <v>14643</v>
      </c>
      <c r="G10" s="81">
        <v>8577</v>
      </c>
      <c r="H10" s="81">
        <v>4354</v>
      </c>
      <c r="I10" s="81">
        <v>867</v>
      </c>
      <c r="J10" s="82">
        <f t="shared" si="0"/>
        <v>107549</v>
      </c>
    </row>
    <row r="11" spans="1:12" ht="18" customHeight="1">
      <c r="A11" s="48">
        <v>8</v>
      </c>
      <c r="B11" s="81">
        <v>27912</v>
      </c>
      <c r="C11" s="81">
        <v>26473</v>
      </c>
      <c r="D11" s="81">
        <v>17979</v>
      </c>
      <c r="E11" s="81">
        <v>18638</v>
      </c>
      <c r="F11" s="81">
        <v>16944</v>
      </c>
      <c r="G11" s="81">
        <v>8992</v>
      </c>
      <c r="H11" s="81">
        <v>4039</v>
      </c>
      <c r="I11" s="81">
        <v>800</v>
      </c>
      <c r="J11" s="82">
        <f t="shared" si="0"/>
        <v>121777</v>
      </c>
    </row>
    <row r="12" spans="1:12" ht="18" customHeight="1">
      <c r="A12" s="48">
        <v>9</v>
      </c>
      <c r="B12" s="81">
        <v>19073</v>
      </c>
      <c r="C12" s="81">
        <v>26772</v>
      </c>
      <c r="D12" s="81">
        <v>18399</v>
      </c>
      <c r="E12" s="81">
        <v>18785</v>
      </c>
      <c r="F12" s="81">
        <v>16549</v>
      </c>
      <c r="G12" s="81">
        <v>9987</v>
      </c>
      <c r="H12" s="81">
        <v>5241</v>
      </c>
      <c r="I12" s="81">
        <v>981</v>
      </c>
      <c r="J12" s="82">
        <f t="shared" si="0"/>
        <v>115787</v>
      </c>
      <c r="K12" s="43"/>
    </row>
    <row r="13" spans="1:12" ht="18" customHeight="1">
      <c r="A13" s="48">
        <v>10</v>
      </c>
      <c r="B13" s="81">
        <v>23597</v>
      </c>
      <c r="C13" s="81">
        <v>30174</v>
      </c>
      <c r="D13" s="81">
        <v>19973</v>
      </c>
      <c r="E13" s="81">
        <v>19952</v>
      </c>
      <c r="F13" s="81">
        <v>18312</v>
      </c>
      <c r="G13" s="81">
        <v>11527</v>
      </c>
      <c r="H13" s="81">
        <v>6280</v>
      </c>
      <c r="I13" s="81">
        <v>1251</v>
      </c>
      <c r="J13" s="82">
        <f t="shared" si="0"/>
        <v>131066</v>
      </c>
      <c r="K13" s="136"/>
      <c r="L13" s="137"/>
    </row>
    <row r="14" spans="1:12" ht="18" customHeight="1">
      <c r="A14" s="48">
        <v>11</v>
      </c>
      <c r="B14" s="81">
        <v>28619</v>
      </c>
      <c r="C14" s="176">
        <v>34293</v>
      </c>
      <c r="D14" s="81">
        <v>19519</v>
      </c>
      <c r="E14" s="81">
        <v>20042</v>
      </c>
      <c r="F14" s="81">
        <v>17946</v>
      </c>
      <c r="G14" s="81">
        <v>10921</v>
      </c>
      <c r="H14" s="81">
        <v>6004</v>
      </c>
      <c r="I14" s="81">
        <v>1228</v>
      </c>
      <c r="J14" s="82">
        <f t="shared" si="0"/>
        <v>138572</v>
      </c>
    </row>
    <row r="15" spans="1:12" ht="18" customHeight="1">
      <c r="A15" s="48">
        <v>12</v>
      </c>
      <c r="B15" s="81">
        <v>31290</v>
      </c>
      <c r="C15" s="81">
        <v>39322</v>
      </c>
      <c r="D15" s="81">
        <v>19543</v>
      </c>
      <c r="E15" s="81">
        <v>19189</v>
      </c>
      <c r="F15" s="81">
        <v>17835</v>
      </c>
      <c r="G15" s="81">
        <v>10524</v>
      </c>
      <c r="H15" s="81">
        <v>5859</v>
      </c>
      <c r="I15" s="81">
        <v>1140</v>
      </c>
      <c r="J15" s="82">
        <f t="shared" si="0"/>
        <v>144702</v>
      </c>
    </row>
    <row r="16" spans="1:12" ht="18" customHeight="1">
      <c r="A16" s="49" t="s">
        <v>63</v>
      </c>
      <c r="B16" s="81">
        <f>SUM(B4:B15)</f>
        <v>254282</v>
      </c>
      <c r="C16" s="81">
        <f>SUM(C4:C15)</f>
        <v>263595</v>
      </c>
      <c r="D16" s="81">
        <f t="shared" ref="D16:H16" si="1">SUM(D4:D15)</f>
        <v>175339</v>
      </c>
      <c r="E16" s="81">
        <f t="shared" si="1"/>
        <v>183904</v>
      </c>
      <c r="F16" s="81">
        <f t="shared" si="1"/>
        <v>166718</v>
      </c>
      <c r="G16" s="81">
        <f t="shared" si="1"/>
        <v>105413</v>
      </c>
      <c r="H16" s="81">
        <f t="shared" si="1"/>
        <v>58029</v>
      </c>
      <c r="I16" s="81">
        <f>SUM(I4:I15)</f>
        <v>11412</v>
      </c>
      <c r="J16" s="82">
        <f>SUM(A16:I16)</f>
        <v>1218692</v>
      </c>
    </row>
  </sheetData>
  <mergeCells count="11">
    <mergeCell ref="A1:J1"/>
    <mergeCell ref="J2:J3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4"/>
  <pageMargins left="0.7" right="0.7" top="0.75" bottom="0.75" header="0.3" footer="0.3"/>
  <pageSetup paperSize="9" orientation="portrait" r:id="rId1"/>
  <ignoredErrors>
    <ignoredError sqref="J4:J1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view="pageBreakPreview" zoomScaleNormal="100" zoomScaleSheetLayoutView="100" workbookViewId="0">
      <selection sqref="A1:D1"/>
    </sheetView>
  </sheetViews>
  <sheetFormatPr defaultRowHeight="13.2"/>
  <cols>
    <col min="2" max="4" width="12.6640625" customWidth="1"/>
  </cols>
  <sheetData>
    <row r="1" spans="1:4" ht="22.5" customHeight="1">
      <c r="A1" s="213" t="s">
        <v>127</v>
      </c>
      <c r="B1" s="213"/>
      <c r="C1" s="213"/>
      <c r="D1" s="213"/>
    </row>
    <row r="2" spans="1:4">
      <c r="A2" s="214" t="s">
        <v>122</v>
      </c>
      <c r="B2" s="199" t="s">
        <v>9</v>
      </c>
      <c r="C2" s="199" t="s">
        <v>10</v>
      </c>
      <c r="D2" s="199" t="s">
        <v>7</v>
      </c>
    </row>
    <row r="3" spans="1:4">
      <c r="A3" s="214"/>
      <c r="B3" s="199"/>
      <c r="C3" s="199"/>
      <c r="D3" s="199"/>
    </row>
    <row r="4" spans="1:4" ht="20.100000000000001" customHeight="1">
      <c r="A4" s="63">
        <v>1</v>
      </c>
      <c r="B4" s="83">
        <v>22146</v>
      </c>
      <c r="C4" s="83">
        <v>20456</v>
      </c>
      <c r="D4" s="84">
        <f>B4+C4</f>
        <v>42602</v>
      </c>
    </row>
    <row r="5" spans="1:4" ht="20.100000000000001" customHeight="1">
      <c r="A5" s="63">
        <v>2</v>
      </c>
      <c r="B5" s="83">
        <v>21785</v>
      </c>
      <c r="C5" s="83">
        <v>20322</v>
      </c>
      <c r="D5" s="84">
        <f t="shared" ref="D5:D15" si="0">B5+C5</f>
        <v>42107</v>
      </c>
    </row>
    <row r="6" spans="1:4" ht="20.100000000000001" customHeight="1">
      <c r="A6" s="63">
        <v>3</v>
      </c>
      <c r="B6" s="83">
        <v>37965</v>
      </c>
      <c r="C6" s="83">
        <v>36857</v>
      </c>
      <c r="D6" s="84">
        <f t="shared" si="0"/>
        <v>74822</v>
      </c>
    </row>
    <row r="7" spans="1:4" ht="20.100000000000001" customHeight="1">
      <c r="A7" s="63">
        <v>4</v>
      </c>
      <c r="B7" s="83">
        <v>38693</v>
      </c>
      <c r="C7" s="83">
        <v>37712</v>
      </c>
      <c r="D7" s="84">
        <f t="shared" si="0"/>
        <v>76405</v>
      </c>
    </row>
    <row r="8" spans="1:4" ht="20.100000000000001" customHeight="1">
      <c r="A8" s="63">
        <v>5</v>
      </c>
      <c r="B8" s="83">
        <v>50556</v>
      </c>
      <c r="C8" s="83">
        <v>50453</v>
      </c>
      <c r="D8" s="84">
        <f t="shared" si="0"/>
        <v>101009</v>
      </c>
    </row>
    <row r="9" spans="1:4" ht="20.100000000000001" customHeight="1">
      <c r="A9" s="63">
        <v>6</v>
      </c>
      <c r="B9" s="83">
        <v>59790</v>
      </c>
      <c r="C9" s="83">
        <v>62504</v>
      </c>
      <c r="D9" s="84">
        <f t="shared" si="0"/>
        <v>122294</v>
      </c>
    </row>
    <row r="10" spans="1:4" ht="20.100000000000001" customHeight="1">
      <c r="A10" s="63">
        <v>7</v>
      </c>
      <c r="B10" s="83">
        <v>53549</v>
      </c>
      <c r="C10" s="85">
        <v>54000</v>
      </c>
      <c r="D10" s="84">
        <f t="shared" si="0"/>
        <v>107549</v>
      </c>
    </row>
    <row r="11" spans="1:4" ht="20.100000000000001" customHeight="1">
      <c r="A11" s="63">
        <v>8</v>
      </c>
      <c r="B11" s="83">
        <v>61163</v>
      </c>
      <c r="C11" s="83">
        <v>60614</v>
      </c>
      <c r="D11" s="84">
        <f t="shared" si="0"/>
        <v>121777</v>
      </c>
    </row>
    <row r="12" spans="1:4" ht="20.100000000000001" customHeight="1">
      <c r="A12" s="63">
        <v>9</v>
      </c>
      <c r="B12" s="85">
        <v>54963</v>
      </c>
      <c r="C12" s="85">
        <v>60824</v>
      </c>
      <c r="D12" s="86">
        <f t="shared" si="0"/>
        <v>115787</v>
      </c>
    </row>
    <row r="13" spans="1:4" ht="20.100000000000001" customHeight="1">
      <c r="A13" s="63">
        <v>10</v>
      </c>
      <c r="B13" s="85">
        <v>63113</v>
      </c>
      <c r="C13" s="85">
        <v>67953</v>
      </c>
      <c r="D13" s="86">
        <f t="shared" si="0"/>
        <v>131066</v>
      </c>
    </row>
    <row r="14" spans="1:4" ht="20.100000000000001" customHeight="1">
      <c r="A14" s="63">
        <v>11</v>
      </c>
      <c r="B14" s="177">
        <v>65634</v>
      </c>
      <c r="C14" s="85">
        <v>72938</v>
      </c>
      <c r="D14" s="86">
        <f t="shared" si="0"/>
        <v>138572</v>
      </c>
    </row>
    <row r="15" spans="1:4" ht="20.100000000000001" customHeight="1">
      <c r="A15" s="63">
        <v>12</v>
      </c>
      <c r="B15" s="85">
        <v>67881</v>
      </c>
      <c r="C15" s="85">
        <v>76821</v>
      </c>
      <c r="D15" s="86">
        <f t="shared" si="0"/>
        <v>144702</v>
      </c>
    </row>
    <row r="16" spans="1:4" ht="20.100000000000001" customHeight="1">
      <c r="A16" s="68" t="s">
        <v>63</v>
      </c>
      <c r="B16" s="87">
        <f>SUM(B4:B15)</f>
        <v>597238</v>
      </c>
      <c r="C16" s="87">
        <f t="shared" ref="C16:D16" si="1">SUM(C4:C15)</f>
        <v>621454</v>
      </c>
      <c r="D16" s="88">
        <f t="shared" si="1"/>
        <v>1218692</v>
      </c>
    </row>
  </sheetData>
  <mergeCells count="5">
    <mergeCell ref="A1:D1"/>
    <mergeCell ref="A2:A3"/>
    <mergeCell ref="B2:B3"/>
    <mergeCell ref="C2:C3"/>
    <mergeCell ref="D2:D3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4"/>
  <sheetViews>
    <sheetView view="pageBreakPreview" zoomScaleNormal="100" zoomScaleSheetLayoutView="100" workbookViewId="0">
      <pane xSplit="1" ySplit="3" topLeftCell="B4" activePane="bottomRight" state="frozen"/>
      <selection activeCell="C32" sqref="C32"/>
      <selection pane="topRight" activeCell="C32" sqref="C32"/>
      <selection pane="bottomLeft" activeCell="C32" sqref="C32"/>
      <selection pane="bottomRight" sqref="A1:N1"/>
    </sheetView>
  </sheetViews>
  <sheetFormatPr defaultRowHeight="13.2"/>
  <cols>
    <col min="1" max="1" width="7" customWidth="1"/>
    <col min="2" max="12" width="7.6640625" bestFit="1" customWidth="1"/>
    <col min="13" max="13" width="7.6640625" style="43" bestFit="1" customWidth="1"/>
    <col min="14" max="14" width="8.88671875" bestFit="1" customWidth="1"/>
    <col min="15" max="15" width="10.77734375" customWidth="1"/>
  </cols>
  <sheetData>
    <row r="1" spans="1:18" ht="20.100000000000001" customHeight="1">
      <c r="A1" s="217" t="s">
        <v>123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</row>
    <row r="2" spans="1:18">
      <c r="A2" s="215" t="s">
        <v>174</v>
      </c>
      <c r="B2" s="209">
        <v>1</v>
      </c>
      <c r="C2" s="209">
        <v>2</v>
      </c>
      <c r="D2" s="209">
        <v>3</v>
      </c>
      <c r="E2" s="209">
        <v>4</v>
      </c>
      <c r="F2" s="209">
        <v>5</v>
      </c>
      <c r="G2" s="209">
        <v>6</v>
      </c>
      <c r="H2" s="209">
        <v>7</v>
      </c>
      <c r="I2" s="209">
        <v>8</v>
      </c>
      <c r="J2" s="209">
        <v>9</v>
      </c>
      <c r="K2" s="209">
        <v>10</v>
      </c>
      <c r="L2" s="209">
        <v>11</v>
      </c>
      <c r="M2" s="219">
        <v>12</v>
      </c>
      <c r="N2" s="209" t="s">
        <v>7</v>
      </c>
    </row>
    <row r="3" spans="1:18" ht="18.75" customHeight="1">
      <c r="A3" s="216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19"/>
      <c r="N3" s="209"/>
    </row>
    <row r="4" spans="1:18" s="43" customFormat="1">
      <c r="A4" s="42" t="s">
        <v>12</v>
      </c>
      <c r="B4" s="129">
        <v>878</v>
      </c>
      <c r="C4" s="129">
        <v>761</v>
      </c>
      <c r="D4" s="125">
        <v>1586</v>
      </c>
      <c r="E4" s="126">
        <v>1656</v>
      </c>
      <c r="F4" s="126">
        <v>1961</v>
      </c>
      <c r="G4" s="126">
        <v>2401</v>
      </c>
      <c r="H4" s="126">
        <v>2268</v>
      </c>
      <c r="I4" s="126">
        <v>2699</v>
      </c>
      <c r="J4" s="126">
        <v>2737</v>
      </c>
      <c r="K4" s="126">
        <v>3332</v>
      </c>
      <c r="L4" s="126">
        <v>3249</v>
      </c>
      <c r="M4" s="127">
        <v>3498</v>
      </c>
      <c r="N4" s="126">
        <f>SUM(B4:M4)</f>
        <v>27026</v>
      </c>
      <c r="Q4" s="149"/>
    </row>
    <row r="5" spans="1:18" s="43" customFormat="1">
      <c r="A5" s="42" t="s">
        <v>13</v>
      </c>
      <c r="B5" s="129">
        <v>135</v>
      </c>
      <c r="C5" s="129">
        <v>147</v>
      </c>
      <c r="D5" s="125">
        <v>255</v>
      </c>
      <c r="E5" s="126">
        <v>182</v>
      </c>
      <c r="F5" s="126">
        <v>243</v>
      </c>
      <c r="G5" s="126">
        <v>320</v>
      </c>
      <c r="H5" s="126">
        <v>287</v>
      </c>
      <c r="I5" s="126">
        <v>335</v>
      </c>
      <c r="J5" s="126">
        <v>389</v>
      </c>
      <c r="K5" s="126">
        <v>346</v>
      </c>
      <c r="L5" s="126">
        <v>366</v>
      </c>
      <c r="M5" s="127">
        <v>371</v>
      </c>
      <c r="N5" s="126">
        <f t="shared" ref="N5:N50" si="0">SUM(B5:M5)</f>
        <v>3376</v>
      </c>
      <c r="Q5" s="149"/>
    </row>
    <row r="6" spans="1:18" s="43" customFormat="1">
      <c r="A6" s="42" t="s">
        <v>14</v>
      </c>
      <c r="B6" s="129">
        <v>167</v>
      </c>
      <c r="C6" s="129">
        <v>137</v>
      </c>
      <c r="D6" s="125">
        <v>234</v>
      </c>
      <c r="E6" s="126">
        <v>174</v>
      </c>
      <c r="F6" s="126">
        <v>261</v>
      </c>
      <c r="G6" s="126">
        <v>328</v>
      </c>
      <c r="H6" s="126">
        <v>309</v>
      </c>
      <c r="I6" s="126">
        <v>457</v>
      </c>
      <c r="J6" s="126">
        <v>321</v>
      </c>
      <c r="K6" s="126">
        <v>394</v>
      </c>
      <c r="L6" s="126">
        <v>400</v>
      </c>
      <c r="M6" s="127">
        <v>477</v>
      </c>
      <c r="N6" s="126">
        <f t="shared" si="0"/>
        <v>3659</v>
      </c>
      <c r="Q6" s="149"/>
    </row>
    <row r="7" spans="1:18" s="43" customFormat="1">
      <c r="A7" s="42" t="s">
        <v>15</v>
      </c>
      <c r="B7" s="129">
        <v>440</v>
      </c>
      <c r="C7" s="129">
        <v>404</v>
      </c>
      <c r="D7" s="125">
        <v>726</v>
      </c>
      <c r="E7" s="126">
        <v>671</v>
      </c>
      <c r="F7" s="126">
        <v>910</v>
      </c>
      <c r="G7" s="126">
        <v>1060</v>
      </c>
      <c r="H7" s="126">
        <v>1031</v>
      </c>
      <c r="I7" s="126">
        <v>1233</v>
      </c>
      <c r="J7" s="126">
        <v>1164</v>
      </c>
      <c r="K7" s="126">
        <v>1266</v>
      </c>
      <c r="L7" s="126">
        <v>1397</v>
      </c>
      <c r="M7" s="127">
        <v>1461</v>
      </c>
      <c r="N7" s="126">
        <f t="shared" si="0"/>
        <v>11763</v>
      </c>
      <c r="Q7" s="149"/>
    </row>
    <row r="8" spans="1:18" s="43" customFormat="1">
      <c r="A8" s="42" t="s">
        <v>16</v>
      </c>
      <c r="B8" s="129">
        <v>80</v>
      </c>
      <c r="C8" s="129">
        <v>64</v>
      </c>
      <c r="D8" s="125">
        <v>167</v>
      </c>
      <c r="E8" s="126">
        <v>161</v>
      </c>
      <c r="F8" s="126">
        <v>181</v>
      </c>
      <c r="G8" s="126">
        <v>252</v>
      </c>
      <c r="H8" s="126">
        <v>251</v>
      </c>
      <c r="I8" s="126">
        <v>230</v>
      </c>
      <c r="J8" s="126">
        <v>246</v>
      </c>
      <c r="K8" s="126">
        <v>325</v>
      </c>
      <c r="L8" s="126">
        <v>273</v>
      </c>
      <c r="M8" s="127">
        <v>286</v>
      </c>
      <c r="N8" s="126">
        <f t="shared" si="0"/>
        <v>2516</v>
      </c>
      <c r="Q8" s="149"/>
    </row>
    <row r="9" spans="1:18" s="43" customFormat="1">
      <c r="A9" s="42" t="s">
        <v>17</v>
      </c>
      <c r="B9" s="129">
        <v>99</v>
      </c>
      <c r="C9" s="129">
        <v>127</v>
      </c>
      <c r="D9" s="125">
        <v>253</v>
      </c>
      <c r="E9" s="126">
        <v>190</v>
      </c>
      <c r="F9" s="126">
        <v>247</v>
      </c>
      <c r="G9" s="126">
        <v>324</v>
      </c>
      <c r="H9" s="126">
        <v>301</v>
      </c>
      <c r="I9" s="126">
        <v>397</v>
      </c>
      <c r="J9" s="126">
        <v>280</v>
      </c>
      <c r="K9" s="126">
        <v>320</v>
      </c>
      <c r="L9" s="126">
        <v>391</v>
      </c>
      <c r="M9" s="127">
        <v>438</v>
      </c>
      <c r="N9" s="126">
        <f t="shared" si="0"/>
        <v>3367</v>
      </c>
      <c r="Q9" s="149"/>
    </row>
    <row r="10" spans="1:18" s="43" customFormat="1">
      <c r="A10" s="42" t="s">
        <v>18</v>
      </c>
      <c r="B10" s="129">
        <v>263</v>
      </c>
      <c r="C10" s="129">
        <v>278</v>
      </c>
      <c r="D10" s="125">
        <v>441</v>
      </c>
      <c r="E10" s="126">
        <v>413</v>
      </c>
      <c r="F10" s="126">
        <v>568</v>
      </c>
      <c r="G10" s="126">
        <v>665</v>
      </c>
      <c r="H10" s="126">
        <v>599</v>
      </c>
      <c r="I10" s="126">
        <v>667</v>
      </c>
      <c r="J10" s="126">
        <v>594</v>
      </c>
      <c r="K10" s="126">
        <v>748</v>
      </c>
      <c r="L10" s="126">
        <v>761</v>
      </c>
      <c r="M10" s="127">
        <v>828</v>
      </c>
      <c r="N10" s="126">
        <f t="shared" si="0"/>
        <v>6825</v>
      </c>
      <c r="Q10" s="149"/>
    </row>
    <row r="11" spans="1:18" s="43" customFormat="1">
      <c r="A11" s="42" t="s">
        <v>19</v>
      </c>
      <c r="B11" s="129">
        <v>694</v>
      </c>
      <c r="C11" s="129">
        <v>673</v>
      </c>
      <c r="D11" s="125">
        <v>1221</v>
      </c>
      <c r="E11" s="126">
        <v>1285</v>
      </c>
      <c r="F11" s="126">
        <v>1861</v>
      </c>
      <c r="G11" s="126">
        <v>2043</v>
      </c>
      <c r="H11" s="126">
        <v>1835</v>
      </c>
      <c r="I11" s="126">
        <v>1938</v>
      </c>
      <c r="J11" s="126">
        <v>1816</v>
      </c>
      <c r="K11" s="126">
        <v>2048</v>
      </c>
      <c r="L11" s="126">
        <v>2310</v>
      </c>
      <c r="M11" s="127">
        <v>2421</v>
      </c>
      <c r="N11" s="126">
        <f t="shared" si="0"/>
        <v>20145</v>
      </c>
      <c r="Q11" s="149"/>
    </row>
    <row r="12" spans="1:18" s="43" customFormat="1">
      <c r="A12" s="42" t="s">
        <v>20</v>
      </c>
      <c r="B12" s="129">
        <v>520</v>
      </c>
      <c r="C12" s="129">
        <v>486</v>
      </c>
      <c r="D12" s="125">
        <v>769</v>
      </c>
      <c r="E12" s="126">
        <v>756</v>
      </c>
      <c r="F12" s="126">
        <v>964</v>
      </c>
      <c r="G12" s="126">
        <v>1184</v>
      </c>
      <c r="H12" s="126">
        <v>1075</v>
      </c>
      <c r="I12" s="126">
        <v>1192</v>
      </c>
      <c r="J12" s="126">
        <v>1198</v>
      </c>
      <c r="K12" s="126">
        <v>1332</v>
      </c>
      <c r="L12" s="126">
        <v>1392</v>
      </c>
      <c r="M12" s="127">
        <v>1460</v>
      </c>
      <c r="N12" s="126">
        <f t="shared" si="0"/>
        <v>12328</v>
      </c>
      <c r="Q12" s="149"/>
    </row>
    <row r="13" spans="1:18" s="43" customFormat="1">
      <c r="A13" s="42" t="s">
        <v>21</v>
      </c>
      <c r="B13" s="129">
        <v>404</v>
      </c>
      <c r="C13" s="129">
        <v>385</v>
      </c>
      <c r="D13" s="125">
        <v>604</v>
      </c>
      <c r="E13" s="126">
        <v>624</v>
      </c>
      <c r="F13" s="126">
        <v>830</v>
      </c>
      <c r="G13" s="126">
        <v>1068</v>
      </c>
      <c r="H13" s="126">
        <v>970</v>
      </c>
      <c r="I13" s="126">
        <v>1116</v>
      </c>
      <c r="J13" s="126">
        <v>1087</v>
      </c>
      <c r="K13" s="126">
        <v>1144</v>
      </c>
      <c r="L13" s="126">
        <v>1263</v>
      </c>
      <c r="M13" s="127">
        <v>1375</v>
      </c>
      <c r="N13" s="126">
        <f t="shared" si="0"/>
        <v>10870</v>
      </c>
      <c r="Q13" s="149"/>
    </row>
    <row r="14" spans="1:18" s="43" customFormat="1">
      <c r="A14" s="42" t="s">
        <v>22</v>
      </c>
      <c r="B14" s="130">
        <v>2427</v>
      </c>
      <c r="C14" s="131">
        <v>2495</v>
      </c>
      <c r="D14" s="131">
        <v>4118</v>
      </c>
      <c r="E14" s="124">
        <v>4286</v>
      </c>
      <c r="F14" s="126">
        <v>5903</v>
      </c>
      <c r="G14" s="126">
        <v>7102</v>
      </c>
      <c r="H14" s="126">
        <v>6291</v>
      </c>
      <c r="I14" s="126">
        <v>6801</v>
      </c>
      <c r="J14" s="126">
        <v>6743</v>
      </c>
      <c r="K14" s="126">
        <v>7884</v>
      </c>
      <c r="L14" s="126">
        <v>7708</v>
      </c>
      <c r="M14" s="127">
        <v>8312</v>
      </c>
      <c r="N14" s="126">
        <f t="shared" si="0"/>
        <v>70070</v>
      </c>
      <c r="O14" s="29"/>
      <c r="P14" s="29"/>
      <c r="Q14" s="149"/>
      <c r="R14" s="44"/>
    </row>
    <row r="15" spans="1:18" s="43" customFormat="1">
      <c r="A15" s="42" t="s">
        <v>23</v>
      </c>
      <c r="B15" s="129">
        <v>2507</v>
      </c>
      <c r="C15" s="129">
        <v>2532</v>
      </c>
      <c r="D15" s="125">
        <v>4635</v>
      </c>
      <c r="E15" s="126">
        <v>4609</v>
      </c>
      <c r="F15" s="126">
        <v>6122</v>
      </c>
      <c r="G15" s="126">
        <v>7470</v>
      </c>
      <c r="H15" s="126">
        <v>6537</v>
      </c>
      <c r="I15" s="126">
        <v>7236</v>
      </c>
      <c r="J15" s="126">
        <v>6733</v>
      </c>
      <c r="K15" s="126">
        <v>7562</v>
      </c>
      <c r="L15" s="126">
        <v>8057</v>
      </c>
      <c r="M15" s="127">
        <v>8562</v>
      </c>
      <c r="N15" s="126">
        <f>SUM(B15:M15)</f>
        <v>72562</v>
      </c>
      <c r="O15" s="45"/>
      <c r="P15" s="45"/>
      <c r="Q15" s="149"/>
      <c r="R15" s="45"/>
    </row>
    <row r="16" spans="1:18" s="43" customFormat="1">
      <c r="A16" s="42" t="s">
        <v>24</v>
      </c>
      <c r="B16" s="129">
        <v>10994</v>
      </c>
      <c r="C16" s="129">
        <v>10914</v>
      </c>
      <c r="D16" s="125">
        <v>19709</v>
      </c>
      <c r="E16" s="126">
        <v>21153</v>
      </c>
      <c r="F16" s="126">
        <v>27605</v>
      </c>
      <c r="G16" s="126">
        <v>33527</v>
      </c>
      <c r="H16" s="126">
        <v>28443</v>
      </c>
      <c r="I16" s="126">
        <v>30965</v>
      </c>
      <c r="J16" s="126">
        <v>28926</v>
      </c>
      <c r="K16" s="126">
        <v>31148</v>
      </c>
      <c r="L16" s="126">
        <v>32836</v>
      </c>
      <c r="M16" s="127">
        <v>33238</v>
      </c>
      <c r="N16" s="126">
        <f t="shared" si="0"/>
        <v>309458</v>
      </c>
      <c r="O16" s="45"/>
      <c r="P16" s="45"/>
      <c r="Q16" s="149"/>
      <c r="R16" s="45"/>
    </row>
    <row r="17" spans="1:17" s="43" customFormat="1">
      <c r="A17" s="42" t="s">
        <v>25</v>
      </c>
      <c r="B17" s="129">
        <v>4975</v>
      </c>
      <c r="C17" s="129">
        <v>5011</v>
      </c>
      <c r="D17" s="125">
        <v>8728</v>
      </c>
      <c r="E17" s="126">
        <v>8972</v>
      </c>
      <c r="F17" s="126">
        <v>12410</v>
      </c>
      <c r="G17" s="125">
        <v>14267</v>
      </c>
      <c r="H17" s="125">
        <v>12596</v>
      </c>
      <c r="I17" s="125">
        <v>14804</v>
      </c>
      <c r="J17" s="126">
        <v>13090</v>
      </c>
      <c r="K17" s="126">
        <v>14389</v>
      </c>
      <c r="L17" s="126">
        <v>14890</v>
      </c>
      <c r="M17" s="127">
        <v>15723</v>
      </c>
      <c r="N17" s="126">
        <f t="shared" si="0"/>
        <v>139855</v>
      </c>
      <c r="Q17" s="149"/>
    </row>
    <row r="18" spans="1:17" s="43" customFormat="1">
      <c r="A18" s="42" t="s">
        <v>26</v>
      </c>
      <c r="B18" s="129">
        <v>283</v>
      </c>
      <c r="C18" s="129">
        <v>296</v>
      </c>
      <c r="D18" s="125">
        <v>487</v>
      </c>
      <c r="E18" s="126">
        <v>470</v>
      </c>
      <c r="F18" s="126">
        <v>655</v>
      </c>
      <c r="G18" s="126">
        <v>705</v>
      </c>
      <c r="H18" s="126">
        <v>786</v>
      </c>
      <c r="I18" s="126">
        <v>888</v>
      </c>
      <c r="J18" s="126">
        <v>742</v>
      </c>
      <c r="K18" s="126">
        <v>867</v>
      </c>
      <c r="L18" s="126">
        <v>1000</v>
      </c>
      <c r="M18" s="127">
        <v>1054</v>
      </c>
      <c r="N18" s="126">
        <f t="shared" si="0"/>
        <v>8233</v>
      </c>
      <c r="Q18" s="149"/>
    </row>
    <row r="19" spans="1:17" s="43" customFormat="1">
      <c r="A19" s="42" t="s">
        <v>27</v>
      </c>
      <c r="B19" s="129">
        <v>188</v>
      </c>
      <c r="C19" s="129">
        <v>153</v>
      </c>
      <c r="D19" s="125">
        <v>337</v>
      </c>
      <c r="E19" s="126">
        <v>269</v>
      </c>
      <c r="F19" s="126">
        <v>420</v>
      </c>
      <c r="G19" s="126">
        <v>455</v>
      </c>
      <c r="H19" s="126">
        <v>403</v>
      </c>
      <c r="I19" s="126">
        <v>519</v>
      </c>
      <c r="J19" s="126">
        <v>520</v>
      </c>
      <c r="K19" s="126">
        <v>531</v>
      </c>
      <c r="L19" s="126">
        <v>681</v>
      </c>
      <c r="M19" s="127">
        <v>765</v>
      </c>
      <c r="N19" s="126">
        <f t="shared" si="0"/>
        <v>5241</v>
      </c>
      <c r="Q19" s="149"/>
    </row>
    <row r="20" spans="1:17" s="43" customFormat="1">
      <c r="A20" s="42" t="s">
        <v>28</v>
      </c>
      <c r="B20" s="129">
        <v>190</v>
      </c>
      <c r="C20" s="129">
        <v>199</v>
      </c>
      <c r="D20" s="125">
        <v>421</v>
      </c>
      <c r="E20" s="126">
        <v>359</v>
      </c>
      <c r="F20" s="126">
        <v>470</v>
      </c>
      <c r="G20" s="126">
        <v>610</v>
      </c>
      <c r="H20" s="126">
        <v>551</v>
      </c>
      <c r="I20" s="126">
        <v>604</v>
      </c>
      <c r="J20" s="126">
        <v>657</v>
      </c>
      <c r="K20" s="126">
        <v>633</v>
      </c>
      <c r="L20" s="126">
        <v>822</v>
      </c>
      <c r="M20" s="127">
        <v>881</v>
      </c>
      <c r="N20" s="126">
        <f t="shared" si="0"/>
        <v>6397</v>
      </c>
      <c r="Q20" s="149"/>
    </row>
    <row r="21" spans="1:17" s="43" customFormat="1">
      <c r="A21" s="42" t="s">
        <v>29</v>
      </c>
      <c r="B21" s="129">
        <v>124</v>
      </c>
      <c r="C21" s="129">
        <v>125</v>
      </c>
      <c r="D21" s="125">
        <v>246</v>
      </c>
      <c r="E21" s="126">
        <v>186</v>
      </c>
      <c r="F21" s="126">
        <v>332</v>
      </c>
      <c r="G21" s="126">
        <v>353</v>
      </c>
      <c r="H21" s="126">
        <v>343</v>
      </c>
      <c r="I21" s="126">
        <v>466</v>
      </c>
      <c r="J21" s="126">
        <v>424</v>
      </c>
      <c r="K21" s="126">
        <v>431</v>
      </c>
      <c r="L21" s="126">
        <v>430</v>
      </c>
      <c r="M21" s="127">
        <v>570</v>
      </c>
      <c r="N21" s="126">
        <f t="shared" si="0"/>
        <v>4030</v>
      </c>
      <c r="Q21" s="149"/>
    </row>
    <row r="22" spans="1:17" s="43" customFormat="1">
      <c r="A22" s="42" t="s">
        <v>30</v>
      </c>
      <c r="B22" s="129">
        <v>174</v>
      </c>
      <c r="C22" s="129">
        <v>199</v>
      </c>
      <c r="D22" s="125">
        <v>356</v>
      </c>
      <c r="E22" s="126">
        <v>283</v>
      </c>
      <c r="F22" s="126">
        <v>453</v>
      </c>
      <c r="G22" s="126">
        <v>527</v>
      </c>
      <c r="H22" s="126">
        <v>503</v>
      </c>
      <c r="I22" s="126">
        <v>548</v>
      </c>
      <c r="J22" s="126">
        <v>459</v>
      </c>
      <c r="K22" s="126">
        <v>623</v>
      </c>
      <c r="L22" s="126">
        <v>637</v>
      </c>
      <c r="M22" s="127">
        <v>780</v>
      </c>
      <c r="N22" s="126">
        <f t="shared" si="0"/>
        <v>5542</v>
      </c>
      <c r="Q22" s="149"/>
    </row>
    <row r="23" spans="1:17" s="43" customFormat="1">
      <c r="A23" s="42" t="s">
        <v>31</v>
      </c>
      <c r="B23" s="129">
        <v>451</v>
      </c>
      <c r="C23" s="129">
        <v>391</v>
      </c>
      <c r="D23" s="125">
        <v>775</v>
      </c>
      <c r="E23" s="126">
        <v>669</v>
      </c>
      <c r="F23" s="126">
        <v>866</v>
      </c>
      <c r="G23" s="126">
        <v>1138</v>
      </c>
      <c r="H23" s="126">
        <v>966</v>
      </c>
      <c r="I23" s="126">
        <v>1293</v>
      </c>
      <c r="J23" s="126">
        <v>1219</v>
      </c>
      <c r="K23" s="126">
        <v>1332</v>
      </c>
      <c r="L23" s="126">
        <v>1523</v>
      </c>
      <c r="M23" s="127">
        <v>1544</v>
      </c>
      <c r="N23" s="126">
        <f t="shared" si="0"/>
        <v>12167</v>
      </c>
      <c r="Q23" s="149"/>
    </row>
    <row r="24" spans="1:17" s="43" customFormat="1">
      <c r="A24" s="42" t="s">
        <v>32</v>
      </c>
      <c r="B24" s="129">
        <v>428</v>
      </c>
      <c r="C24" s="129">
        <v>385</v>
      </c>
      <c r="D24" s="125">
        <v>752</v>
      </c>
      <c r="E24" s="126">
        <v>764</v>
      </c>
      <c r="F24" s="126">
        <v>1038</v>
      </c>
      <c r="G24" s="126">
        <v>1254</v>
      </c>
      <c r="H24" s="126">
        <v>1019</v>
      </c>
      <c r="I24" s="126">
        <v>1190</v>
      </c>
      <c r="J24" s="126">
        <v>1166</v>
      </c>
      <c r="K24" s="126">
        <v>1346</v>
      </c>
      <c r="L24" s="126">
        <v>1463</v>
      </c>
      <c r="M24" s="127">
        <v>1507</v>
      </c>
      <c r="N24" s="126">
        <f t="shared" si="0"/>
        <v>12312</v>
      </c>
      <c r="Q24" s="149"/>
    </row>
    <row r="25" spans="1:17" s="43" customFormat="1">
      <c r="A25" s="42" t="s">
        <v>33</v>
      </c>
      <c r="B25" s="129">
        <v>1027</v>
      </c>
      <c r="C25" s="129">
        <v>987</v>
      </c>
      <c r="D25" s="125">
        <v>1685</v>
      </c>
      <c r="E25" s="126">
        <v>1664</v>
      </c>
      <c r="F25" s="126">
        <v>2199</v>
      </c>
      <c r="G25" s="126">
        <v>2550</v>
      </c>
      <c r="H25" s="126">
        <v>2379</v>
      </c>
      <c r="I25" s="126">
        <v>2786</v>
      </c>
      <c r="J25" s="126">
        <v>2452</v>
      </c>
      <c r="K25" s="126">
        <v>2801</v>
      </c>
      <c r="L25" s="126">
        <v>2915</v>
      </c>
      <c r="M25" s="127">
        <v>3005</v>
      </c>
      <c r="N25" s="126">
        <f t="shared" si="0"/>
        <v>26450</v>
      </c>
      <c r="Q25" s="149"/>
    </row>
    <row r="26" spans="1:17" s="43" customFormat="1">
      <c r="A26" s="42" t="s">
        <v>34</v>
      </c>
      <c r="B26" s="129">
        <v>2626</v>
      </c>
      <c r="C26" s="129">
        <v>2551</v>
      </c>
      <c r="D26" s="125">
        <v>4762</v>
      </c>
      <c r="E26" s="126">
        <v>4464</v>
      </c>
      <c r="F26" s="126">
        <v>6155</v>
      </c>
      <c r="G26" s="126">
        <v>7374</v>
      </c>
      <c r="H26" s="126">
        <v>6343</v>
      </c>
      <c r="I26" s="126">
        <v>7764</v>
      </c>
      <c r="J26" s="126">
        <v>7016</v>
      </c>
      <c r="K26" s="126">
        <v>7921</v>
      </c>
      <c r="L26" s="126">
        <v>8463</v>
      </c>
      <c r="M26" s="127">
        <v>8883</v>
      </c>
      <c r="N26" s="126">
        <f t="shared" si="0"/>
        <v>74322</v>
      </c>
      <c r="Q26" s="149"/>
    </row>
    <row r="27" spans="1:17" s="43" customFormat="1">
      <c r="A27" s="42" t="s">
        <v>35</v>
      </c>
      <c r="B27" s="129">
        <v>434</v>
      </c>
      <c r="C27" s="129">
        <v>395</v>
      </c>
      <c r="D27" s="125">
        <v>729</v>
      </c>
      <c r="E27" s="126">
        <v>676</v>
      </c>
      <c r="F27" s="126">
        <v>850</v>
      </c>
      <c r="G27" s="126">
        <v>1045</v>
      </c>
      <c r="H27" s="126">
        <v>867</v>
      </c>
      <c r="I27" s="126">
        <v>1114</v>
      </c>
      <c r="J27" s="126">
        <v>1073</v>
      </c>
      <c r="K27" s="126">
        <v>1134</v>
      </c>
      <c r="L27" s="126">
        <v>1328</v>
      </c>
      <c r="M27" s="127">
        <v>1334</v>
      </c>
      <c r="N27" s="126">
        <f t="shared" si="0"/>
        <v>10979</v>
      </c>
      <c r="Q27" s="149"/>
    </row>
    <row r="28" spans="1:17" s="43" customFormat="1">
      <c r="A28" s="42" t="s">
        <v>36</v>
      </c>
      <c r="B28" s="129">
        <v>357</v>
      </c>
      <c r="C28" s="129">
        <v>435</v>
      </c>
      <c r="D28" s="125">
        <v>742</v>
      </c>
      <c r="E28" s="126">
        <v>751</v>
      </c>
      <c r="F28" s="126">
        <v>987</v>
      </c>
      <c r="G28" s="126">
        <v>1182</v>
      </c>
      <c r="H28" s="126">
        <v>1018</v>
      </c>
      <c r="I28" s="126">
        <v>1325</v>
      </c>
      <c r="J28" s="126">
        <v>1139</v>
      </c>
      <c r="K28" s="126">
        <v>1438</v>
      </c>
      <c r="L28" s="126">
        <v>1509</v>
      </c>
      <c r="M28" s="127">
        <v>1461</v>
      </c>
      <c r="N28" s="126">
        <f t="shared" si="0"/>
        <v>12344</v>
      </c>
      <c r="Q28" s="149"/>
    </row>
    <row r="29" spans="1:17" s="43" customFormat="1">
      <c r="A29" s="42" t="s">
        <v>37</v>
      </c>
      <c r="B29" s="129">
        <v>934</v>
      </c>
      <c r="C29" s="129">
        <v>949</v>
      </c>
      <c r="D29" s="125">
        <v>1680</v>
      </c>
      <c r="E29" s="126">
        <v>1747</v>
      </c>
      <c r="F29" s="126">
        <v>2292</v>
      </c>
      <c r="G29" s="126">
        <v>2785</v>
      </c>
      <c r="H29" s="126">
        <v>2460</v>
      </c>
      <c r="I29" s="126">
        <v>2868</v>
      </c>
      <c r="J29" s="126">
        <v>2682</v>
      </c>
      <c r="K29" s="126">
        <v>3096</v>
      </c>
      <c r="L29" s="126">
        <v>3403</v>
      </c>
      <c r="M29" s="127">
        <v>3674</v>
      </c>
      <c r="N29" s="126">
        <f t="shared" si="0"/>
        <v>28570</v>
      </c>
      <c r="Q29" s="149"/>
    </row>
    <row r="30" spans="1:17" s="43" customFormat="1">
      <c r="A30" s="42" t="s">
        <v>38</v>
      </c>
      <c r="B30" s="129">
        <v>3193</v>
      </c>
      <c r="C30" s="129">
        <v>3187</v>
      </c>
      <c r="D30" s="125">
        <v>5638</v>
      </c>
      <c r="E30" s="126">
        <v>5792</v>
      </c>
      <c r="F30" s="126">
        <v>7874</v>
      </c>
      <c r="G30" s="126">
        <v>9713</v>
      </c>
      <c r="H30" s="126">
        <v>8541</v>
      </c>
      <c r="I30" s="126">
        <v>9844</v>
      </c>
      <c r="J30" s="126">
        <v>9862</v>
      </c>
      <c r="K30" s="126">
        <v>11312</v>
      </c>
      <c r="L30" s="126">
        <v>12120</v>
      </c>
      <c r="M30" s="127">
        <v>13030</v>
      </c>
      <c r="N30" s="126">
        <f t="shared" si="0"/>
        <v>100106</v>
      </c>
      <c r="Q30" s="149"/>
    </row>
    <row r="31" spans="1:17" s="43" customFormat="1">
      <c r="A31" s="42" t="s">
        <v>39</v>
      </c>
      <c r="B31" s="129">
        <v>1979</v>
      </c>
      <c r="C31" s="129">
        <v>1759</v>
      </c>
      <c r="D31" s="125">
        <v>3107</v>
      </c>
      <c r="E31" s="126">
        <v>3590</v>
      </c>
      <c r="F31" s="126">
        <v>4143</v>
      </c>
      <c r="G31" s="126">
        <v>5531</v>
      </c>
      <c r="H31" s="126">
        <v>5309</v>
      </c>
      <c r="I31" s="126">
        <v>4960</v>
      </c>
      <c r="J31" s="126">
        <v>5702</v>
      </c>
      <c r="K31" s="126">
        <v>6728</v>
      </c>
      <c r="L31" s="126">
        <v>6344</v>
      </c>
      <c r="M31" s="127">
        <v>6657</v>
      </c>
      <c r="N31" s="126">
        <f t="shared" si="0"/>
        <v>55809</v>
      </c>
      <c r="Q31" s="149"/>
    </row>
    <row r="32" spans="1:17" s="43" customFormat="1">
      <c r="A32" s="42" t="s">
        <v>40</v>
      </c>
      <c r="B32" s="129">
        <v>339</v>
      </c>
      <c r="C32" s="129">
        <v>361</v>
      </c>
      <c r="D32" s="125">
        <v>668</v>
      </c>
      <c r="E32" s="126">
        <v>729</v>
      </c>
      <c r="F32" s="126">
        <v>929</v>
      </c>
      <c r="G32" s="126">
        <v>1183</v>
      </c>
      <c r="H32" s="126">
        <v>985</v>
      </c>
      <c r="I32" s="126">
        <v>1141</v>
      </c>
      <c r="J32" s="126">
        <v>1055</v>
      </c>
      <c r="K32" s="126">
        <v>1360</v>
      </c>
      <c r="L32" s="126">
        <v>1465</v>
      </c>
      <c r="M32" s="127">
        <v>1481</v>
      </c>
      <c r="N32" s="126">
        <f t="shared" si="0"/>
        <v>11696</v>
      </c>
      <c r="Q32" s="149"/>
    </row>
    <row r="33" spans="1:17" s="43" customFormat="1">
      <c r="A33" s="42" t="s">
        <v>41</v>
      </c>
      <c r="B33" s="129">
        <v>161</v>
      </c>
      <c r="C33" s="129">
        <v>152</v>
      </c>
      <c r="D33" s="125">
        <v>229</v>
      </c>
      <c r="E33" s="126">
        <v>256</v>
      </c>
      <c r="F33" s="126">
        <v>347</v>
      </c>
      <c r="G33" s="126">
        <v>387</v>
      </c>
      <c r="H33" s="126">
        <v>394</v>
      </c>
      <c r="I33" s="126">
        <v>419</v>
      </c>
      <c r="J33" s="126">
        <v>469</v>
      </c>
      <c r="K33" s="126">
        <v>588</v>
      </c>
      <c r="L33" s="126">
        <v>548</v>
      </c>
      <c r="M33" s="127">
        <v>651</v>
      </c>
      <c r="N33" s="126">
        <f t="shared" si="0"/>
        <v>4601</v>
      </c>
      <c r="Q33" s="149"/>
    </row>
    <row r="34" spans="1:17" s="43" customFormat="1">
      <c r="A34" s="42" t="s">
        <v>42</v>
      </c>
      <c r="B34" s="129">
        <v>62</v>
      </c>
      <c r="C34" s="129">
        <v>64</v>
      </c>
      <c r="D34" s="125">
        <v>120</v>
      </c>
      <c r="E34" s="126">
        <v>126</v>
      </c>
      <c r="F34" s="126">
        <v>116</v>
      </c>
      <c r="G34" s="126">
        <v>204</v>
      </c>
      <c r="H34" s="126">
        <v>146</v>
      </c>
      <c r="I34" s="126">
        <v>265</v>
      </c>
      <c r="J34" s="126">
        <v>196</v>
      </c>
      <c r="K34" s="126">
        <v>233</v>
      </c>
      <c r="L34" s="126">
        <v>242</v>
      </c>
      <c r="M34" s="127">
        <v>285</v>
      </c>
      <c r="N34" s="126">
        <f t="shared" si="0"/>
        <v>2059</v>
      </c>
      <c r="Q34" s="149"/>
    </row>
    <row r="35" spans="1:17" s="43" customFormat="1">
      <c r="A35" s="42" t="s">
        <v>43</v>
      </c>
      <c r="B35" s="129">
        <v>52</v>
      </c>
      <c r="C35" s="129">
        <v>59</v>
      </c>
      <c r="D35" s="125">
        <v>127</v>
      </c>
      <c r="E35" s="126">
        <v>152</v>
      </c>
      <c r="F35" s="126">
        <v>155</v>
      </c>
      <c r="G35" s="126">
        <v>203</v>
      </c>
      <c r="H35" s="126">
        <v>154</v>
      </c>
      <c r="I35" s="126">
        <v>210</v>
      </c>
      <c r="J35" s="126">
        <v>230</v>
      </c>
      <c r="K35" s="126">
        <v>215</v>
      </c>
      <c r="L35" s="126">
        <v>276</v>
      </c>
      <c r="M35" s="127">
        <v>273</v>
      </c>
      <c r="N35" s="126">
        <f t="shared" si="0"/>
        <v>2106</v>
      </c>
      <c r="Q35" s="149"/>
    </row>
    <row r="36" spans="1:17" s="43" customFormat="1">
      <c r="A36" s="42" t="s">
        <v>44</v>
      </c>
      <c r="B36" s="129">
        <v>354</v>
      </c>
      <c r="C36" s="129">
        <v>331</v>
      </c>
      <c r="D36" s="125">
        <v>662</v>
      </c>
      <c r="E36" s="126">
        <v>553</v>
      </c>
      <c r="F36" s="126">
        <v>741</v>
      </c>
      <c r="G36" s="126">
        <v>915</v>
      </c>
      <c r="H36" s="126">
        <v>843</v>
      </c>
      <c r="I36" s="126">
        <v>1021</v>
      </c>
      <c r="J36" s="126">
        <v>964</v>
      </c>
      <c r="K36" s="126">
        <v>1146</v>
      </c>
      <c r="L36" s="126">
        <v>1189</v>
      </c>
      <c r="M36" s="127">
        <v>1340</v>
      </c>
      <c r="N36" s="126">
        <f t="shared" si="0"/>
        <v>10059</v>
      </c>
      <c r="Q36" s="149"/>
    </row>
    <row r="37" spans="1:17" s="43" customFormat="1">
      <c r="A37" s="42" t="s">
        <v>45</v>
      </c>
      <c r="B37" s="129">
        <v>648</v>
      </c>
      <c r="C37" s="129">
        <v>693</v>
      </c>
      <c r="D37" s="125">
        <v>1123</v>
      </c>
      <c r="E37" s="126">
        <v>1067</v>
      </c>
      <c r="F37" s="126">
        <v>1412</v>
      </c>
      <c r="G37" s="126">
        <v>1783</v>
      </c>
      <c r="H37" s="126">
        <v>1517</v>
      </c>
      <c r="I37" s="126">
        <v>1721</v>
      </c>
      <c r="J37" s="126">
        <v>1708</v>
      </c>
      <c r="K37" s="126">
        <v>1852</v>
      </c>
      <c r="L37" s="126">
        <v>1981</v>
      </c>
      <c r="M37" s="127">
        <v>2217</v>
      </c>
      <c r="N37" s="126">
        <f t="shared" si="0"/>
        <v>17722</v>
      </c>
      <c r="Q37" s="149"/>
    </row>
    <row r="38" spans="1:17" s="43" customFormat="1">
      <c r="A38" s="42" t="s">
        <v>46</v>
      </c>
      <c r="B38" s="129">
        <v>264</v>
      </c>
      <c r="C38" s="129">
        <v>244</v>
      </c>
      <c r="D38" s="125">
        <v>383</v>
      </c>
      <c r="E38" s="126">
        <v>417</v>
      </c>
      <c r="F38" s="126">
        <v>489</v>
      </c>
      <c r="G38" s="126">
        <v>605</v>
      </c>
      <c r="H38" s="126">
        <v>532</v>
      </c>
      <c r="I38" s="126">
        <v>559</v>
      </c>
      <c r="J38" s="126">
        <v>578</v>
      </c>
      <c r="K38" s="126">
        <v>837</v>
      </c>
      <c r="L38" s="126">
        <v>783</v>
      </c>
      <c r="M38" s="127">
        <v>852</v>
      </c>
      <c r="N38" s="126">
        <f t="shared" si="0"/>
        <v>6543</v>
      </c>
      <c r="Q38" s="149"/>
    </row>
    <row r="39" spans="1:17" s="43" customFormat="1">
      <c r="A39" s="42" t="s">
        <v>47</v>
      </c>
      <c r="B39" s="129">
        <v>94</v>
      </c>
      <c r="C39" s="129">
        <v>97</v>
      </c>
      <c r="D39" s="125">
        <v>187</v>
      </c>
      <c r="E39" s="126">
        <v>175</v>
      </c>
      <c r="F39" s="126">
        <v>242</v>
      </c>
      <c r="G39" s="126">
        <v>362</v>
      </c>
      <c r="H39" s="126">
        <v>266</v>
      </c>
      <c r="I39" s="126">
        <v>314</v>
      </c>
      <c r="J39" s="126">
        <v>231</v>
      </c>
      <c r="K39" s="126">
        <v>342</v>
      </c>
      <c r="L39" s="126">
        <v>373</v>
      </c>
      <c r="M39" s="127">
        <v>400</v>
      </c>
      <c r="N39" s="126">
        <f t="shared" si="0"/>
        <v>3083</v>
      </c>
      <c r="Q39" s="149"/>
    </row>
    <row r="40" spans="1:17" s="43" customFormat="1">
      <c r="A40" s="42" t="s">
        <v>48</v>
      </c>
      <c r="B40" s="129">
        <v>146</v>
      </c>
      <c r="C40" s="129">
        <v>167</v>
      </c>
      <c r="D40" s="125">
        <v>288</v>
      </c>
      <c r="E40" s="126">
        <v>278</v>
      </c>
      <c r="F40" s="126">
        <v>357</v>
      </c>
      <c r="G40" s="126">
        <v>395</v>
      </c>
      <c r="H40" s="126">
        <v>382</v>
      </c>
      <c r="I40" s="126">
        <v>449</v>
      </c>
      <c r="J40" s="126">
        <v>414</v>
      </c>
      <c r="K40" s="126">
        <v>517</v>
      </c>
      <c r="L40" s="126">
        <v>645</v>
      </c>
      <c r="M40" s="127">
        <v>617</v>
      </c>
      <c r="N40" s="126">
        <f t="shared" si="0"/>
        <v>4655</v>
      </c>
      <c r="Q40" s="149"/>
    </row>
    <row r="41" spans="1:17" s="43" customFormat="1">
      <c r="A41" s="42" t="s">
        <v>49</v>
      </c>
      <c r="B41" s="129">
        <v>179</v>
      </c>
      <c r="C41" s="129">
        <v>205</v>
      </c>
      <c r="D41" s="125">
        <v>332</v>
      </c>
      <c r="E41" s="126">
        <v>359</v>
      </c>
      <c r="F41" s="126">
        <v>409</v>
      </c>
      <c r="G41" s="126">
        <v>552</v>
      </c>
      <c r="H41" s="126">
        <v>427</v>
      </c>
      <c r="I41" s="126">
        <v>531</v>
      </c>
      <c r="J41" s="126">
        <v>574</v>
      </c>
      <c r="K41" s="126">
        <v>599</v>
      </c>
      <c r="L41" s="126">
        <v>676</v>
      </c>
      <c r="M41" s="127">
        <v>721</v>
      </c>
      <c r="N41" s="126">
        <f t="shared" si="0"/>
        <v>5564</v>
      </c>
      <c r="Q41" s="149"/>
    </row>
    <row r="42" spans="1:17" s="43" customFormat="1">
      <c r="A42" s="42" t="s">
        <v>50</v>
      </c>
      <c r="B42" s="129">
        <v>118</v>
      </c>
      <c r="C42" s="129">
        <v>104</v>
      </c>
      <c r="D42" s="125">
        <v>162</v>
      </c>
      <c r="E42" s="126">
        <v>182</v>
      </c>
      <c r="F42" s="126">
        <v>242</v>
      </c>
      <c r="G42" s="126">
        <v>293</v>
      </c>
      <c r="H42" s="126">
        <v>268</v>
      </c>
      <c r="I42" s="126">
        <v>237</v>
      </c>
      <c r="J42" s="126">
        <v>283</v>
      </c>
      <c r="K42" s="126">
        <v>282</v>
      </c>
      <c r="L42" s="126">
        <v>288</v>
      </c>
      <c r="M42" s="127">
        <v>348</v>
      </c>
      <c r="N42" s="126">
        <f t="shared" si="0"/>
        <v>2807</v>
      </c>
      <c r="Q42" s="149"/>
    </row>
    <row r="43" spans="1:17" s="43" customFormat="1">
      <c r="A43" s="42" t="s">
        <v>51</v>
      </c>
      <c r="B43" s="129">
        <v>1367</v>
      </c>
      <c r="C43" s="129">
        <v>1357</v>
      </c>
      <c r="D43" s="125">
        <v>2257</v>
      </c>
      <c r="E43" s="128">
        <v>2296</v>
      </c>
      <c r="F43" s="126">
        <v>3185</v>
      </c>
      <c r="G43" s="126">
        <v>3784</v>
      </c>
      <c r="H43" s="126">
        <v>3444</v>
      </c>
      <c r="I43" s="126">
        <v>4142</v>
      </c>
      <c r="J43" s="126">
        <v>4144</v>
      </c>
      <c r="K43" s="126">
        <v>5241</v>
      </c>
      <c r="L43" s="126">
        <v>5959</v>
      </c>
      <c r="M43" s="127">
        <v>5917</v>
      </c>
      <c r="N43" s="126">
        <f t="shared" si="0"/>
        <v>43093</v>
      </c>
      <c r="Q43" s="149"/>
    </row>
    <row r="44" spans="1:17" s="43" customFormat="1">
      <c r="A44" s="42" t="s">
        <v>52</v>
      </c>
      <c r="B44" s="129">
        <v>149</v>
      </c>
      <c r="C44" s="129">
        <v>135</v>
      </c>
      <c r="D44" s="125">
        <v>195</v>
      </c>
      <c r="E44" s="126">
        <v>182</v>
      </c>
      <c r="F44" s="126">
        <v>307</v>
      </c>
      <c r="G44" s="126">
        <v>375</v>
      </c>
      <c r="H44" s="126">
        <v>307</v>
      </c>
      <c r="I44" s="126">
        <v>356</v>
      </c>
      <c r="J44" s="126">
        <v>376</v>
      </c>
      <c r="K44" s="126">
        <v>545</v>
      </c>
      <c r="L44" s="126">
        <v>550</v>
      </c>
      <c r="M44" s="127">
        <v>539</v>
      </c>
      <c r="N44" s="126">
        <f t="shared" si="0"/>
        <v>4016</v>
      </c>
      <c r="Q44" s="149"/>
    </row>
    <row r="45" spans="1:17" s="43" customFormat="1">
      <c r="A45" s="42" t="s">
        <v>53</v>
      </c>
      <c r="B45" s="129">
        <v>260</v>
      </c>
      <c r="C45" s="129">
        <v>261</v>
      </c>
      <c r="D45" s="125">
        <v>432</v>
      </c>
      <c r="E45" s="126">
        <v>396</v>
      </c>
      <c r="F45" s="126">
        <v>602</v>
      </c>
      <c r="G45" s="126">
        <v>592</v>
      </c>
      <c r="H45" s="126">
        <v>489</v>
      </c>
      <c r="I45" s="126">
        <v>581</v>
      </c>
      <c r="J45" s="126">
        <v>556</v>
      </c>
      <c r="K45" s="126">
        <v>673</v>
      </c>
      <c r="L45" s="126">
        <v>779</v>
      </c>
      <c r="M45" s="127">
        <v>767</v>
      </c>
      <c r="N45" s="126">
        <f t="shared" si="0"/>
        <v>6388</v>
      </c>
      <c r="Q45" s="149"/>
    </row>
    <row r="46" spans="1:17" s="43" customFormat="1">
      <c r="A46" s="42" t="s">
        <v>54</v>
      </c>
      <c r="B46" s="129">
        <v>292</v>
      </c>
      <c r="C46" s="129">
        <v>347</v>
      </c>
      <c r="D46" s="125">
        <v>569</v>
      </c>
      <c r="E46" s="126">
        <v>568</v>
      </c>
      <c r="F46" s="126">
        <v>661</v>
      </c>
      <c r="G46" s="126">
        <v>815</v>
      </c>
      <c r="H46" s="126">
        <v>815</v>
      </c>
      <c r="I46" s="126">
        <v>801</v>
      </c>
      <c r="J46" s="126">
        <v>887</v>
      </c>
      <c r="K46" s="126">
        <v>1085</v>
      </c>
      <c r="L46" s="126">
        <v>1272</v>
      </c>
      <c r="M46" s="127">
        <v>1193</v>
      </c>
      <c r="N46" s="126">
        <f t="shared" si="0"/>
        <v>9305</v>
      </c>
      <c r="Q46" s="149"/>
    </row>
    <row r="47" spans="1:17" s="43" customFormat="1">
      <c r="A47" s="42" t="s">
        <v>55</v>
      </c>
      <c r="B47" s="129">
        <v>187</v>
      </c>
      <c r="C47" s="129">
        <v>165</v>
      </c>
      <c r="D47" s="125">
        <v>316</v>
      </c>
      <c r="E47" s="126">
        <v>280</v>
      </c>
      <c r="F47" s="126">
        <v>330</v>
      </c>
      <c r="G47" s="126">
        <v>527</v>
      </c>
      <c r="H47" s="126">
        <v>448</v>
      </c>
      <c r="I47" s="126">
        <v>510</v>
      </c>
      <c r="J47" s="126">
        <v>566</v>
      </c>
      <c r="K47" s="126">
        <v>562</v>
      </c>
      <c r="L47" s="126">
        <v>736</v>
      </c>
      <c r="M47" s="127">
        <v>653</v>
      </c>
      <c r="N47" s="126">
        <f t="shared" si="0"/>
        <v>5280</v>
      </c>
      <c r="Q47" s="149"/>
    </row>
    <row r="48" spans="1:17" s="43" customFormat="1">
      <c r="A48" s="42" t="s">
        <v>56</v>
      </c>
      <c r="B48" s="129">
        <v>129</v>
      </c>
      <c r="C48" s="129">
        <v>173</v>
      </c>
      <c r="D48" s="125">
        <v>297</v>
      </c>
      <c r="E48" s="126">
        <v>247</v>
      </c>
      <c r="F48" s="126">
        <v>285</v>
      </c>
      <c r="G48" s="126">
        <v>410</v>
      </c>
      <c r="H48" s="126">
        <v>329</v>
      </c>
      <c r="I48" s="126">
        <v>383</v>
      </c>
      <c r="J48" s="126">
        <v>391</v>
      </c>
      <c r="K48" s="126">
        <v>444</v>
      </c>
      <c r="L48" s="126">
        <v>515</v>
      </c>
      <c r="M48" s="127">
        <v>514</v>
      </c>
      <c r="N48" s="126">
        <f t="shared" si="0"/>
        <v>4117</v>
      </c>
      <c r="Q48" s="149"/>
    </row>
    <row r="49" spans="1:17" s="43" customFormat="1">
      <c r="A49" s="42" t="s">
        <v>57</v>
      </c>
      <c r="B49" s="129">
        <v>243</v>
      </c>
      <c r="C49" s="129">
        <v>237</v>
      </c>
      <c r="D49" s="125">
        <v>362</v>
      </c>
      <c r="E49" s="126">
        <v>384</v>
      </c>
      <c r="F49" s="126">
        <v>434</v>
      </c>
      <c r="G49" s="126">
        <v>575</v>
      </c>
      <c r="H49" s="126">
        <v>514</v>
      </c>
      <c r="I49" s="126">
        <v>646</v>
      </c>
      <c r="J49" s="126">
        <v>583</v>
      </c>
      <c r="K49" s="126">
        <v>690</v>
      </c>
      <c r="L49" s="126">
        <v>707</v>
      </c>
      <c r="M49" s="127">
        <v>699</v>
      </c>
      <c r="N49" s="126">
        <f t="shared" si="0"/>
        <v>6074</v>
      </c>
      <c r="Q49" s="149"/>
    </row>
    <row r="50" spans="1:17" s="43" customFormat="1">
      <c r="A50" s="42" t="s">
        <v>58</v>
      </c>
      <c r="B50" s="129">
        <v>587</v>
      </c>
      <c r="C50" s="129">
        <v>530</v>
      </c>
      <c r="D50" s="125">
        <v>950</v>
      </c>
      <c r="E50" s="126">
        <v>942</v>
      </c>
      <c r="F50" s="126">
        <v>966</v>
      </c>
      <c r="G50" s="126">
        <v>1101</v>
      </c>
      <c r="H50" s="126">
        <v>1008</v>
      </c>
      <c r="I50" s="126">
        <v>1252</v>
      </c>
      <c r="J50" s="126">
        <v>1145</v>
      </c>
      <c r="K50" s="126">
        <v>1424</v>
      </c>
      <c r="L50" s="126">
        <v>1657</v>
      </c>
      <c r="M50" s="127">
        <v>1640</v>
      </c>
      <c r="N50" s="126">
        <f t="shared" si="0"/>
        <v>13202</v>
      </c>
      <c r="Q50" s="149"/>
    </row>
    <row r="51" spans="1:17">
      <c r="A51" s="37" t="s">
        <v>256</v>
      </c>
      <c r="B51" s="128">
        <f t="shared" ref="B51:M51" si="1">SUM(B4:B50)</f>
        <v>42602</v>
      </c>
      <c r="C51" s="128">
        <f t="shared" si="1"/>
        <v>42107</v>
      </c>
      <c r="D51" s="128">
        <f t="shared" si="1"/>
        <v>74822</v>
      </c>
      <c r="E51" s="128">
        <f t="shared" si="1"/>
        <v>76405</v>
      </c>
      <c r="F51" s="128">
        <f t="shared" si="1"/>
        <v>101009</v>
      </c>
      <c r="G51" s="128">
        <f t="shared" si="1"/>
        <v>122294</v>
      </c>
      <c r="H51" s="128">
        <f t="shared" si="1"/>
        <v>107549</v>
      </c>
      <c r="I51" s="128">
        <f t="shared" si="1"/>
        <v>121777</v>
      </c>
      <c r="J51" s="128">
        <f t="shared" si="1"/>
        <v>115787</v>
      </c>
      <c r="K51" s="128">
        <f t="shared" si="1"/>
        <v>131066</v>
      </c>
      <c r="L51" s="128">
        <f t="shared" si="1"/>
        <v>138572</v>
      </c>
      <c r="M51" s="128">
        <f t="shared" si="1"/>
        <v>144702</v>
      </c>
      <c r="N51" s="175">
        <f t="shared" ref="N51" si="2">SUM(B51:M51)</f>
        <v>1218692</v>
      </c>
    </row>
    <row r="54" spans="1:17">
      <c r="M54"/>
    </row>
  </sheetData>
  <mergeCells count="15">
    <mergeCell ref="N2:N3"/>
    <mergeCell ref="A2:A3"/>
    <mergeCell ref="A1:N1"/>
    <mergeCell ref="H2:H3"/>
    <mergeCell ref="I2:I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G2:G3"/>
  </mergeCells>
  <phoneticPr fontId="4"/>
  <printOptions horizontalCentered="1"/>
  <pageMargins left="0" right="0" top="0.74803149606299213" bottom="0.74803149606299213" header="0.31496062992125984" footer="0.31496062992125984"/>
  <pageSetup paperSize="9" scale="98" orientation="portrait" r:id="rId1"/>
  <ignoredErrors>
    <ignoredError sqref="B51:M5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view="pageBreakPreview" zoomScaleNormal="100" zoomScaleSheetLayoutView="100" workbookViewId="0">
      <selection sqref="A1:G1"/>
    </sheetView>
  </sheetViews>
  <sheetFormatPr defaultColWidth="9" defaultRowHeight="13.2"/>
  <cols>
    <col min="1" max="1" width="7.6640625" style="64" customWidth="1"/>
    <col min="2" max="2" width="13.109375" style="64" bestFit="1" customWidth="1"/>
    <col min="3" max="3" width="13.109375" style="64" customWidth="1"/>
    <col min="4" max="4" width="13.109375" style="64" bestFit="1" customWidth="1"/>
    <col min="5" max="5" width="13.109375" style="64" customWidth="1"/>
    <col min="6" max="6" width="14" style="72" customWidth="1"/>
    <col min="7" max="7" width="13.109375" style="64" customWidth="1"/>
    <col min="8" max="8" width="8" style="64" customWidth="1"/>
    <col min="9" max="9" width="12.88671875" style="64" customWidth="1"/>
    <col min="10" max="10" width="13.109375" style="64" bestFit="1" customWidth="1"/>
    <col min="11" max="11" width="8" style="64" bestFit="1" customWidth="1"/>
    <col min="12" max="16384" width="9" style="64"/>
  </cols>
  <sheetData>
    <row r="1" spans="1:9" ht="21" customHeight="1">
      <c r="A1" s="221" t="s">
        <v>128</v>
      </c>
      <c r="B1" s="221"/>
      <c r="C1" s="221"/>
      <c r="D1" s="221"/>
      <c r="E1" s="221"/>
      <c r="F1" s="221"/>
      <c r="G1" s="221"/>
      <c r="H1" s="50"/>
      <c r="I1" s="52"/>
    </row>
    <row r="2" spans="1:9">
      <c r="A2" s="220" t="s">
        <v>59</v>
      </c>
      <c r="B2" s="173" t="s">
        <v>250</v>
      </c>
      <c r="C2" s="173"/>
      <c r="D2" s="199" t="s">
        <v>258</v>
      </c>
      <c r="E2" s="199"/>
      <c r="F2" s="199" t="s">
        <v>266</v>
      </c>
      <c r="G2" s="199"/>
    </row>
    <row r="3" spans="1:9" ht="24">
      <c r="A3" s="220"/>
      <c r="B3" s="155" t="s">
        <v>60</v>
      </c>
      <c r="C3" s="174" t="s">
        <v>61</v>
      </c>
      <c r="D3" s="69" t="s">
        <v>60</v>
      </c>
      <c r="E3" s="174" t="s">
        <v>61</v>
      </c>
      <c r="F3" s="69" t="s">
        <v>60</v>
      </c>
      <c r="G3" s="51" t="s">
        <v>61</v>
      </c>
    </row>
    <row r="4" spans="1:9">
      <c r="A4" s="65" t="s">
        <v>12</v>
      </c>
      <c r="B4" s="70">
        <v>30570</v>
      </c>
      <c r="C4" s="67">
        <v>0.25557422688169346</v>
      </c>
      <c r="D4" s="70">
        <v>10839</v>
      </c>
      <c r="E4" s="67">
        <v>0.35456329735034348</v>
      </c>
      <c r="F4" s="70">
        <v>27026</v>
      </c>
      <c r="G4" s="67">
        <f>F4/D4</f>
        <v>2.493403450502814</v>
      </c>
    </row>
    <row r="5" spans="1:9">
      <c r="A5" s="65" t="s">
        <v>13</v>
      </c>
      <c r="B5" s="70">
        <v>4580</v>
      </c>
      <c r="C5" s="67">
        <v>0.26446471878969857</v>
      </c>
      <c r="D5" s="70">
        <v>1519</v>
      </c>
      <c r="E5" s="67">
        <v>0.33165938864628819</v>
      </c>
      <c r="F5" s="70">
        <v>3376</v>
      </c>
      <c r="G5" s="67">
        <f t="shared" ref="G5:G51" si="0">F5/D5</f>
        <v>2.2225148123765637</v>
      </c>
    </row>
    <row r="6" spans="1:9">
      <c r="A6" s="65" t="s">
        <v>14</v>
      </c>
      <c r="B6" s="70">
        <v>4533</v>
      </c>
      <c r="C6" s="67">
        <v>0.23480963480963482</v>
      </c>
      <c r="D6" s="70">
        <v>1515</v>
      </c>
      <c r="E6" s="67">
        <v>0.33421575115817337</v>
      </c>
      <c r="F6" s="70">
        <v>3659</v>
      </c>
      <c r="G6" s="67">
        <f t="shared" si="0"/>
        <v>2.4151815181518153</v>
      </c>
    </row>
    <row r="7" spans="1:9">
      <c r="A7" s="65" t="s">
        <v>15</v>
      </c>
      <c r="B7" s="70">
        <v>13445</v>
      </c>
      <c r="C7" s="67">
        <v>0.25526865388266567</v>
      </c>
      <c r="D7" s="70">
        <v>5053</v>
      </c>
      <c r="E7" s="67">
        <v>0.37582744514689476</v>
      </c>
      <c r="F7" s="70">
        <v>11763</v>
      </c>
      <c r="G7" s="67">
        <f t="shared" si="0"/>
        <v>2.3279240055412624</v>
      </c>
    </row>
    <row r="8" spans="1:9">
      <c r="A8" s="65" t="s">
        <v>16</v>
      </c>
      <c r="B8" s="70">
        <v>2823</v>
      </c>
      <c r="C8" s="67">
        <v>0.21682027649769586</v>
      </c>
      <c r="D8" s="70">
        <v>1034</v>
      </c>
      <c r="E8" s="67">
        <v>0.3662770102727595</v>
      </c>
      <c r="F8" s="70">
        <v>2516</v>
      </c>
      <c r="G8" s="67">
        <f t="shared" si="0"/>
        <v>2.4332688588007736</v>
      </c>
    </row>
    <row r="9" spans="1:9">
      <c r="A9" s="65" t="s">
        <v>17</v>
      </c>
      <c r="B9" s="70">
        <v>4584</v>
      </c>
      <c r="C9" s="67">
        <v>0.23368678629690048</v>
      </c>
      <c r="D9" s="70">
        <v>1417</v>
      </c>
      <c r="E9" s="67">
        <v>0.30911867364746948</v>
      </c>
      <c r="F9" s="70">
        <v>3367</v>
      </c>
      <c r="G9" s="67">
        <f t="shared" si="0"/>
        <v>2.3761467889908259</v>
      </c>
    </row>
    <row r="10" spans="1:9">
      <c r="A10" s="65" t="s">
        <v>18</v>
      </c>
      <c r="B10" s="70">
        <v>8278</v>
      </c>
      <c r="C10" s="67">
        <v>0.24124264148743954</v>
      </c>
      <c r="D10" s="70">
        <v>2864</v>
      </c>
      <c r="E10" s="67">
        <v>0.34597728920028992</v>
      </c>
      <c r="F10" s="70">
        <v>6825</v>
      </c>
      <c r="G10" s="67">
        <f t="shared" si="0"/>
        <v>2.3830307262569832</v>
      </c>
    </row>
    <row r="11" spans="1:9">
      <c r="A11" s="65" t="s">
        <v>19</v>
      </c>
      <c r="B11" s="70">
        <v>21805</v>
      </c>
      <c r="C11" s="67">
        <v>0.27858338337315225</v>
      </c>
      <c r="D11" s="70">
        <v>8190</v>
      </c>
      <c r="E11" s="67">
        <v>0.3756019261637239</v>
      </c>
      <c r="F11" s="70">
        <v>20145</v>
      </c>
      <c r="G11" s="67">
        <f t="shared" si="0"/>
        <v>2.4597069597069599</v>
      </c>
    </row>
    <row r="12" spans="1:9">
      <c r="A12" s="65" t="s">
        <v>20</v>
      </c>
      <c r="B12" s="70">
        <v>12924</v>
      </c>
      <c r="C12" s="67">
        <v>0.26352921985237143</v>
      </c>
      <c r="D12" s="70">
        <v>4949</v>
      </c>
      <c r="E12" s="67">
        <v>0.38293098112039614</v>
      </c>
      <c r="F12" s="70">
        <v>12328</v>
      </c>
      <c r="G12" s="67">
        <f t="shared" si="0"/>
        <v>2.4910082845019197</v>
      </c>
    </row>
    <row r="13" spans="1:9">
      <c r="A13" s="65" t="s">
        <v>21</v>
      </c>
      <c r="B13" s="70">
        <v>13062</v>
      </c>
      <c r="C13" s="67">
        <v>0.26521288907839435</v>
      </c>
      <c r="D13" s="70">
        <v>4627</v>
      </c>
      <c r="E13" s="67">
        <v>0.35423365487674169</v>
      </c>
      <c r="F13" s="70">
        <v>10870</v>
      </c>
      <c r="G13" s="67">
        <f t="shared" si="0"/>
        <v>2.349254376485844</v>
      </c>
    </row>
    <row r="14" spans="1:9">
      <c r="A14" s="65" t="s">
        <v>22</v>
      </c>
      <c r="B14" s="71">
        <v>73974</v>
      </c>
      <c r="C14" s="67">
        <v>0.28785897735232313</v>
      </c>
      <c r="D14" s="71">
        <v>29032</v>
      </c>
      <c r="E14" s="67">
        <v>0.39246221645442991</v>
      </c>
      <c r="F14" s="71">
        <v>70070</v>
      </c>
      <c r="G14" s="67">
        <f t="shared" si="0"/>
        <v>2.413543675943786</v>
      </c>
    </row>
    <row r="15" spans="1:9">
      <c r="A15" s="65" t="s">
        <v>23</v>
      </c>
      <c r="B15" s="71">
        <v>74250</v>
      </c>
      <c r="C15" s="67">
        <v>0.30631693592303505</v>
      </c>
      <c r="D15" s="71">
        <v>31254</v>
      </c>
      <c r="E15" s="67">
        <v>0.42092929292929293</v>
      </c>
      <c r="F15" s="71">
        <v>72562</v>
      </c>
      <c r="G15" s="67">
        <f t="shared" si="0"/>
        <v>2.3216868240865169</v>
      </c>
    </row>
    <row r="16" spans="1:9">
      <c r="A16" s="65" t="s">
        <v>24</v>
      </c>
      <c r="B16" s="71">
        <v>240890</v>
      </c>
      <c r="C16" s="67">
        <v>0.31501777851591567</v>
      </c>
      <c r="D16" s="71">
        <v>135957</v>
      </c>
      <c r="E16" s="67">
        <v>0.56439453692556774</v>
      </c>
      <c r="F16" s="71">
        <v>309458</v>
      </c>
      <c r="G16" s="67">
        <f t="shared" si="0"/>
        <v>2.2761461344395655</v>
      </c>
    </row>
    <row r="17" spans="1:7">
      <c r="A17" s="65" t="s">
        <v>25</v>
      </c>
      <c r="B17" s="71">
        <v>132184</v>
      </c>
      <c r="C17" s="67">
        <v>0.31819057156062241</v>
      </c>
      <c r="D17" s="71">
        <v>60922</v>
      </c>
      <c r="E17" s="67">
        <v>0.46088785329540638</v>
      </c>
      <c r="F17" s="71">
        <v>139855</v>
      </c>
      <c r="G17" s="67">
        <f t="shared" si="0"/>
        <v>2.295640326975477</v>
      </c>
    </row>
    <row r="18" spans="1:7">
      <c r="A18" s="65" t="s">
        <v>26</v>
      </c>
      <c r="B18" s="70">
        <v>10627</v>
      </c>
      <c r="C18" s="67">
        <v>0.23416257188815195</v>
      </c>
      <c r="D18" s="70">
        <v>3167</v>
      </c>
      <c r="E18" s="67">
        <v>0.29801449138985603</v>
      </c>
      <c r="F18" s="70">
        <v>8233</v>
      </c>
      <c r="G18" s="67">
        <f t="shared" si="0"/>
        <v>2.599621092516577</v>
      </c>
    </row>
    <row r="19" spans="1:7">
      <c r="A19" s="65" t="s">
        <v>27</v>
      </c>
      <c r="B19" s="70">
        <v>6511</v>
      </c>
      <c r="C19" s="67">
        <v>0.24318368566519757</v>
      </c>
      <c r="D19" s="70">
        <v>2142</v>
      </c>
      <c r="E19" s="67">
        <v>0.32898172323759789</v>
      </c>
      <c r="F19" s="70">
        <v>5241</v>
      </c>
      <c r="G19" s="67">
        <f t="shared" si="0"/>
        <v>2.446778711484594</v>
      </c>
    </row>
    <row r="20" spans="1:7">
      <c r="A20" s="65" t="s">
        <v>28</v>
      </c>
      <c r="B20" s="70">
        <v>8534</v>
      </c>
      <c r="C20" s="67">
        <v>0.24918243401074516</v>
      </c>
      <c r="D20" s="70">
        <v>2420</v>
      </c>
      <c r="E20" s="67">
        <v>0.28357159596906489</v>
      </c>
      <c r="F20" s="70">
        <v>6397</v>
      </c>
      <c r="G20" s="67">
        <f t="shared" si="0"/>
        <v>2.6433884297520662</v>
      </c>
    </row>
    <row r="21" spans="1:7">
      <c r="A21" s="65" t="s">
        <v>29</v>
      </c>
      <c r="B21" s="70">
        <v>5136</v>
      </c>
      <c r="C21" s="67">
        <v>0.24656745079212675</v>
      </c>
      <c r="D21" s="70">
        <v>1375</v>
      </c>
      <c r="E21" s="67">
        <v>0.26771806853582553</v>
      </c>
      <c r="F21" s="70">
        <v>4030</v>
      </c>
      <c r="G21" s="67">
        <f t="shared" si="0"/>
        <v>2.9309090909090911</v>
      </c>
    </row>
    <row r="22" spans="1:7">
      <c r="A22" s="65" t="s">
        <v>30</v>
      </c>
      <c r="B22" s="70">
        <v>5711</v>
      </c>
      <c r="C22" s="67">
        <v>0.25088960154636913</v>
      </c>
      <c r="D22" s="70">
        <v>1903</v>
      </c>
      <c r="E22" s="67">
        <v>0.3332165995447382</v>
      </c>
      <c r="F22" s="70">
        <v>5542</v>
      </c>
      <c r="G22" s="67">
        <f t="shared" si="0"/>
        <v>2.9122438255386234</v>
      </c>
    </row>
    <row r="23" spans="1:7">
      <c r="A23" s="65" t="s">
        <v>31</v>
      </c>
      <c r="B23" s="70">
        <v>14736</v>
      </c>
      <c r="C23" s="67">
        <v>0.27910676742996759</v>
      </c>
      <c r="D23" s="70">
        <v>5154</v>
      </c>
      <c r="E23" s="67">
        <v>0.34975570032573289</v>
      </c>
      <c r="F23" s="70">
        <v>12167</v>
      </c>
      <c r="G23" s="67">
        <f t="shared" si="0"/>
        <v>2.3606907256499805</v>
      </c>
    </row>
    <row r="24" spans="1:7">
      <c r="A24" s="65" t="s">
        <v>32</v>
      </c>
      <c r="B24" s="70">
        <v>15386</v>
      </c>
      <c r="C24" s="67">
        <v>0.25300927448529897</v>
      </c>
      <c r="D24" s="70">
        <v>4603</v>
      </c>
      <c r="E24" s="67">
        <v>0.29916807487326141</v>
      </c>
      <c r="F24" s="70">
        <v>12312</v>
      </c>
      <c r="G24" s="67">
        <f t="shared" si="0"/>
        <v>2.6747773191396913</v>
      </c>
    </row>
    <row r="25" spans="1:7">
      <c r="A25" s="65" t="s">
        <v>33</v>
      </c>
      <c r="B25" s="70">
        <v>29117</v>
      </c>
      <c r="C25" s="67">
        <v>0.2626631665358628</v>
      </c>
      <c r="D25" s="70">
        <v>11502</v>
      </c>
      <c r="E25" s="67">
        <v>0.39502696019507505</v>
      </c>
      <c r="F25" s="70">
        <v>26450</v>
      </c>
      <c r="G25" s="67">
        <f t="shared" si="0"/>
        <v>2.2996000695531214</v>
      </c>
    </row>
    <row r="26" spans="1:7">
      <c r="A26" s="65" t="s">
        <v>34</v>
      </c>
      <c r="B26" s="71">
        <v>81639</v>
      </c>
      <c r="C26" s="67">
        <v>0.27639196408620936</v>
      </c>
      <c r="D26" s="71">
        <v>31453</v>
      </c>
      <c r="E26" s="67">
        <v>0.38526929531228948</v>
      </c>
      <c r="F26" s="71">
        <v>74322</v>
      </c>
      <c r="G26" s="67">
        <f t="shared" si="0"/>
        <v>2.3629542491972151</v>
      </c>
    </row>
    <row r="27" spans="1:7">
      <c r="A27" s="65" t="s">
        <v>35</v>
      </c>
      <c r="B27" s="71">
        <v>14679</v>
      </c>
      <c r="C27" s="67">
        <v>0.27211048289924922</v>
      </c>
      <c r="D27" s="71">
        <v>4768</v>
      </c>
      <c r="E27" s="67">
        <v>0.32481776687785269</v>
      </c>
      <c r="F27" s="71">
        <v>10979</v>
      </c>
      <c r="G27" s="67">
        <f t="shared" si="0"/>
        <v>2.3026426174496644</v>
      </c>
    </row>
    <row r="28" spans="1:7">
      <c r="A28" s="65" t="s">
        <v>36</v>
      </c>
      <c r="B28" s="71">
        <v>13938</v>
      </c>
      <c r="C28" s="67">
        <v>0.25941780821917809</v>
      </c>
      <c r="D28" s="71">
        <v>4860</v>
      </c>
      <c r="E28" s="67">
        <v>0.34868704261730521</v>
      </c>
      <c r="F28" s="71">
        <v>12344</v>
      </c>
      <c r="G28" s="67">
        <f t="shared" si="0"/>
        <v>2.539917695473251</v>
      </c>
    </row>
    <row r="29" spans="1:7">
      <c r="A29" s="65" t="s">
        <v>37</v>
      </c>
      <c r="B29" s="71">
        <v>30960</v>
      </c>
      <c r="C29" s="67">
        <v>0.29012941496190647</v>
      </c>
      <c r="D29" s="71">
        <v>11704</v>
      </c>
      <c r="E29" s="67">
        <v>0.37803617571059434</v>
      </c>
      <c r="F29" s="71">
        <v>28570</v>
      </c>
      <c r="G29" s="67">
        <f t="shared" si="0"/>
        <v>2.4410457963089542</v>
      </c>
    </row>
    <row r="30" spans="1:7">
      <c r="A30" s="65" t="s">
        <v>38</v>
      </c>
      <c r="B30" s="71">
        <v>110991</v>
      </c>
      <c r="C30" s="67">
        <v>0.29676103184958613</v>
      </c>
      <c r="D30" s="71">
        <v>40550</v>
      </c>
      <c r="E30" s="67">
        <v>0.36534493787784594</v>
      </c>
      <c r="F30" s="71">
        <v>100106</v>
      </c>
      <c r="G30" s="67">
        <f t="shared" si="0"/>
        <v>2.4687053020961778</v>
      </c>
    </row>
    <row r="31" spans="1:7">
      <c r="A31" s="65" t="s">
        <v>39</v>
      </c>
      <c r="B31" s="71">
        <v>59077</v>
      </c>
      <c r="C31" s="67">
        <v>0.2728326529104243</v>
      </c>
      <c r="D31" s="71">
        <v>22811</v>
      </c>
      <c r="E31" s="67">
        <v>0.38612319515208965</v>
      </c>
      <c r="F31" s="71">
        <v>55809</v>
      </c>
      <c r="G31" s="67">
        <f t="shared" si="0"/>
        <v>2.4465827890053045</v>
      </c>
    </row>
    <row r="32" spans="1:7">
      <c r="A32" s="65" t="s">
        <v>40</v>
      </c>
      <c r="B32" s="71">
        <v>13727</v>
      </c>
      <c r="C32" s="67">
        <v>0.27294599538694025</v>
      </c>
      <c r="D32" s="71">
        <v>4671</v>
      </c>
      <c r="E32" s="67">
        <v>0.34027828367451007</v>
      </c>
      <c r="F32" s="71">
        <v>11696</v>
      </c>
      <c r="G32" s="67">
        <f t="shared" si="0"/>
        <v>2.5039606080068508</v>
      </c>
    </row>
    <row r="33" spans="1:7">
      <c r="A33" s="65" t="s">
        <v>41</v>
      </c>
      <c r="B33" s="71">
        <v>5876</v>
      </c>
      <c r="C33" s="67">
        <v>0.23503059877604895</v>
      </c>
      <c r="D33" s="71">
        <v>1692</v>
      </c>
      <c r="E33" s="67">
        <v>0.28795098706603134</v>
      </c>
      <c r="F33" s="71">
        <v>4601</v>
      </c>
      <c r="G33" s="67">
        <f t="shared" si="0"/>
        <v>2.7192671394799053</v>
      </c>
    </row>
    <row r="34" spans="1:7">
      <c r="A34" s="65" t="s">
        <v>42</v>
      </c>
      <c r="B34" s="71">
        <v>2785</v>
      </c>
      <c r="C34" s="67">
        <v>0.23020333939494131</v>
      </c>
      <c r="D34" s="71">
        <v>935</v>
      </c>
      <c r="E34" s="67">
        <v>0.3357271095152603</v>
      </c>
      <c r="F34" s="71">
        <v>2059</v>
      </c>
      <c r="G34" s="67">
        <f t="shared" si="0"/>
        <v>2.2021390374331551</v>
      </c>
    </row>
    <row r="35" spans="1:7">
      <c r="A35" s="65" t="s">
        <v>43</v>
      </c>
      <c r="B35" s="71">
        <v>2832</v>
      </c>
      <c r="C35" s="67">
        <v>0.24660397074190177</v>
      </c>
      <c r="D35" s="71">
        <v>854</v>
      </c>
      <c r="E35" s="67">
        <v>0.30155367231638419</v>
      </c>
      <c r="F35" s="71">
        <v>2106</v>
      </c>
      <c r="G35" s="67">
        <f t="shared" si="0"/>
        <v>2.4660421545667446</v>
      </c>
    </row>
    <row r="36" spans="1:7">
      <c r="A36" s="65" t="s">
        <v>44</v>
      </c>
      <c r="B36" s="71">
        <v>13724</v>
      </c>
      <c r="C36" s="67">
        <v>0.27041831688045553</v>
      </c>
      <c r="D36" s="71">
        <v>3983</v>
      </c>
      <c r="E36" s="67">
        <v>0.29022150976391725</v>
      </c>
      <c r="F36" s="71">
        <v>10059</v>
      </c>
      <c r="G36" s="67">
        <f t="shared" si="0"/>
        <v>2.5254833040421794</v>
      </c>
    </row>
    <row r="37" spans="1:7">
      <c r="A37" s="65" t="s">
        <v>45</v>
      </c>
      <c r="B37" s="71">
        <v>22019</v>
      </c>
      <c r="C37" s="67">
        <v>0.27355513591412811</v>
      </c>
      <c r="D37" s="71">
        <v>8002</v>
      </c>
      <c r="E37" s="67">
        <v>0.36341341568645263</v>
      </c>
      <c r="F37" s="71">
        <v>17722</v>
      </c>
      <c r="G37" s="67">
        <f t="shared" si="0"/>
        <v>2.2146963259185202</v>
      </c>
    </row>
    <row r="38" spans="1:7">
      <c r="A38" s="65" t="s">
        <v>46</v>
      </c>
      <c r="B38" s="71">
        <v>8433</v>
      </c>
      <c r="C38" s="67">
        <v>0.27679128237109002</v>
      </c>
      <c r="D38" s="71">
        <v>2708</v>
      </c>
      <c r="E38" s="67">
        <v>0.32111941183445986</v>
      </c>
      <c r="F38" s="71">
        <v>6543</v>
      </c>
      <c r="G38" s="67">
        <f t="shared" si="0"/>
        <v>2.4161742983751848</v>
      </c>
    </row>
    <row r="39" spans="1:7">
      <c r="A39" s="65" t="s">
        <v>47</v>
      </c>
      <c r="B39" s="71">
        <v>3946</v>
      </c>
      <c r="C39" s="67">
        <v>0.24043382890567877</v>
      </c>
      <c r="D39" s="71">
        <v>1246</v>
      </c>
      <c r="E39" s="67">
        <v>0.31576279776989358</v>
      </c>
      <c r="F39" s="71">
        <v>3083</v>
      </c>
      <c r="G39" s="67">
        <f t="shared" si="0"/>
        <v>2.4743178170144464</v>
      </c>
    </row>
    <row r="40" spans="1:7">
      <c r="A40" s="65" t="s">
        <v>48</v>
      </c>
      <c r="B40" s="71">
        <v>6080</v>
      </c>
      <c r="C40" s="67">
        <v>0.24940520141110836</v>
      </c>
      <c r="D40" s="71">
        <v>2000</v>
      </c>
      <c r="E40" s="67">
        <v>0.32894736842105265</v>
      </c>
      <c r="F40" s="71">
        <v>4655</v>
      </c>
      <c r="G40" s="67">
        <f t="shared" si="0"/>
        <v>2.3275000000000001</v>
      </c>
    </row>
    <row r="41" spans="1:7">
      <c r="A41" s="65" t="s">
        <v>49</v>
      </c>
      <c r="B41" s="71">
        <v>7373</v>
      </c>
      <c r="C41" s="67">
        <v>0.24869295375586062</v>
      </c>
      <c r="D41" s="71">
        <v>2390</v>
      </c>
      <c r="E41" s="67">
        <v>0.32415570324155701</v>
      </c>
      <c r="F41" s="71">
        <v>5564</v>
      </c>
      <c r="G41" s="67">
        <f t="shared" si="0"/>
        <v>2.3280334728033472</v>
      </c>
    </row>
    <row r="42" spans="1:7">
      <c r="A42" s="65" t="s">
        <v>50</v>
      </c>
      <c r="B42" s="71">
        <v>3428</v>
      </c>
      <c r="C42" s="67">
        <v>0.26409861325115563</v>
      </c>
      <c r="D42" s="71">
        <v>1219</v>
      </c>
      <c r="E42" s="67">
        <v>0.35560093348891481</v>
      </c>
      <c r="F42" s="71">
        <v>2807</v>
      </c>
      <c r="G42" s="67">
        <f t="shared" si="0"/>
        <v>2.3027071369975389</v>
      </c>
    </row>
    <row r="43" spans="1:7">
      <c r="A43" s="65" t="s">
        <v>51</v>
      </c>
      <c r="B43" s="71">
        <v>46734</v>
      </c>
      <c r="C43" s="67">
        <v>0.24745969129755632</v>
      </c>
      <c r="D43" s="71">
        <v>16249</v>
      </c>
      <c r="E43" s="67">
        <v>0.34769118842812513</v>
      </c>
      <c r="F43" s="71">
        <v>43093</v>
      </c>
      <c r="G43" s="67">
        <f t="shared" si="0"/>
        <v>2.6520401255461876</v>
      </c>
    </row>
    <row r="44" spans="1:7">
      <c r="A44" s="65" t="s">
        <v>52</v>
      </c>
      <c r="B44" s="71">
        <v>4696</v>
      </c>
      <c r="C44" s="67">
        <v>0.21941874591159705</v>
      </c>
      <c r="D44" s="71">
        <v>1328</v>
      </c>
      <c r="E44" s="67">
        <v>0.282793867120954</v>
      </c>
      <c r="F44" s="71">
        <v>4016</v>
      </c>
      <c r="G44" s="67">
        <f t="shared" si="0"/>
        <v>3.0240963855421685</v>
      </c>
    </row>
    <row r="45" spans="1:7">
      <c r="A45" s="65" t="s">
        <v>53</v>
      </c>
      <c r="B45" s="71">
        <v>6987</v>
      </c>
      <c r="C45" s="67">
        <v>0.23623085505629374</v>
      </c>
      <c r="D45" s="71">
        <v>2588</v>
      </c>
      <c r="E45" s="67">
        <v>0.37040217546872761</v>
      </c>
      <c r="F45" s="71">
        <v>6388</v>
      </c>
      <c r="G45" s="67">
        <f t="shared" si="0"/>
        <v>2.4683153013910357</v>
      </c>
    </row>
    <row r="46" spans="1:7">
      <c r="A46" s="65" t="s">
        <v>54</v>
      </c>
      <c r="B46" s="71">
        <v>10580</v>
      </c>
      <c r="C46" s="67">
        <v>0.23308071906943956</v>
      </c>
      <c r="D46" s="71">
        <v>3943</v>
      </c>
      <c r="E46" s="67">
        <v>0.37268431001890356</v>
      </c>
      <c r="F46" s="71">
        <v>9305</v>
      </c>
      <c r="G46" s="67">
        <f t="shared" si="0"/>
        <v>2.3598782652802432</v>
      </c>
    </row>
    <row r="47" spans="1:7">
      <c r="A47" s="65" t="s">
        <v>55</v>
      </c>
      <c r="B47" s="71">
        <v>6128</v>
      </c>
      <c r="C47" s="67">
        <v>0.22993508686353231</v>
      </c>
      <c r="D47" s="71">
        <v>1998</v>
      </c>
      <c r="E47" s="67">
        <v>0.32604438642297651</v>
      </c>
      <c r="F47" s="71">
        <v>5280</v>
      </c>
      <c r="G47" s="67">
        <f t="shared" si="0"/>
        <v>2.6426426426426426</v>
      </c>
    </row>
    <row r="48" spans="1:7">
      <c r="A48" s="65" t="s">
        <v>56</v>
      </c>
      <c r="B48" s="71">
        <v>4744</v>
      </c>
      <c r="C48" s="67">
        <v>0.22992293898124364</v>
      </c>
      <c r="D48" s="71">
        <v>1724</v>
      </c>
      <c r="E48" s="67">
        <v>0.36340640809443508</v>
      </c>
      <c r="F48" s="71">
        <v>4117</v>
      </c>
      <c r="G48" s="67">
        <f t="shared" si="0"/>
        <v>2.3880510440835265</v>
      </c>
    </row>
    <row r="49" spans="1:7">
      <c r="A49" s="65" t="s">
        <v>57</v>
      </c>
      <c r="B49" s="71">
        <v>6956</v>
      </c>
      <c r="C49" s="67">
        <v>0.23442976543542735</v>
      </c>
      <c r="D49" s="71">
        <v>2418</v>
      </c>
      <c r="E49" s="67">
        <v>0.34761357101782636</v>
      </c>
      <c r="F49" s="71">
        <v>6074</v>
      </c>
      <c r="G49" s="67">
        <f t="shared" si="0"/>
        <v>2.511993382961125</v>
      </c>
    </row>
    <row r="50" spans="1:7">
      <c r="A50" s="65" t="s">
        <v>58</v>
      </c>
      <c r="B50" s="71">
        <v>12936</v>
      </c>
      <c r="C50" s="67">
        <v>0.24667721820712801</v>
      </c>
      <c r="D50" s="71">
        <v>6411</v>
      </c>
      <c r="E50" s="67">
        <v>0.49559369202226344</v>
      </c>
      <c r="F50" s="71">
        <v>13202</v>
      </c>
      <c r="G50" s="67">
        <f t="shared" si="0"/>
        <v>2.059273124317579</v>
      </c>
    </row>
    <row r="51" spans="1:7">
      <c r="A51" s="65" t="s">
        <v>2</v>
      </c>
      <c r="B51" s="71">
        <v>1234928</v>
      </c>
      <c r="C51" s="67">
        <v>0.28289712710953913</v>
      </c>
      <c r="D51" s="71">
        <v>513943</v>
      </c>
      <c r="E51" s="67">
        <v>0.41617244082246091</v>
      </c>
      <c r="F51" s="71">
        <f>SUM(F4:F50)</f>
        <v>1218692</v>
      </c>
      <c r="G51" s="67">
        <f t="shared" si="0"/>
        <v>2.3712590695855376</v>
      </c>
    </row>
  </sheetData>
  <mergeCells count="4">
    <mergeCell ref="D2:E2"/>
    <mergeCell ref="A2:A3"/>
    <mergeCell ref="F2:G2"/>
    <mergeCell ref="A1:G1"/>
  </mergeCells>
  <phoneticPr fontId="4"/>
  <pageMargins left="0.47244094488188981" right="0.31496062992125984" top="0.39370078740157483" bottom="0.74803149606299213" header="0.31496062992125984" footer="0.31496062992125984"/>
  <pageSetup paperSize="9" scale="10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view="pageBreakPreview" zoomScaleNormal="100" zoomScaleSheetLayoutView="100" workbookViewId="0">
      <selection sqref="A1:J1"/>
    </sheetView>
  </sheetViews>
  <sheetFormatPr defaultColWidth="9" defaultRowHeight="13.2"/>
  <cols>
    <col min="1" max="1" width="8.77734375" style="31" customWidth="1"/>
    <col min="2" max="9" width="7.6640625" style="31" bestFit="1" customWidth="1"/>
    <col min="10" max="10" width="7.77734375" style="31" bestFit="1" customWidth="1"/>
    <col min="11" max="16384" width="9" style="31"/>
  </cols>
  <sheetData>
    <row r="1" spans="1:10" ht="22.5" customHeight="1">
      <c r="A1" s="222" t="s">
        <v>129</v>
      </c>
      <c r="B1" s="222"/>
      <c r="C1" s="222"/>
      <c r="D1" s="222"/>
      <c r="E1" s="222"/>
      <c r="F1" s="222"/>
      <c r="G1" s="222"/>
      <c r="H1" s="222"/>
      <c r="I1" s="222"/>
      <c r="J1" s="222"/>
    </row>
    <row r="2" spans="1:10">
      <c r="A2" s="225" t="s">
        <v>181</v>
      </c>
      <c r="B2" s="227" t="s">
        <v>156</v>
      </c>
      <c r="C2" s="227" t="s">
        <v>157</v>
      </c>
      <c r="D2" s="227" t="s">
        <v>158</v>
      </c>
      <c r="E2" s="227" t="s">
        <v>159</v>
      </c>
      <c r="F2" s="227" t="s">
        <v>160</v>
      </c>
      <c r="G2" s="227" t="s">
        <v>161</v>
      </c>
      <c r="H2" s="223" t="s">
        <v>164</v>
      </c>
      <c r="I2" s="223" t="s">
        <v>165</v>
      </c>
      <c r="J2" s="227" t="s">
        <v>185</v>
      </c>
    </row>
    <row r="3" spans="1:10">
      <c r="A3" s="226"/>
      <c r="B3" s="227"/>
      <c r="C3" s="227"/>
      <c r="D3" s="227"/>
      <c r="E3" s="227"/>
      <c r="F3" s="227"/>
      <c r="G3" s="227"/>
      <c r="H3" s="224"/>
      <c r="I3" s="224"/>
      <c r="J3" s="227"/>
    </row>
    <row r="4" spans="1:10">
      <c r="A4" s="30" t="s">
        <v>67</v>
      </c>
      <c r="B4" s="94">
        <v>5599</v>
      </c>
      <c r="C4" s="95">
        <v>5462</v>
      </c>
      <c r="D4" s="95">
        <v>3298</v>
      </c>
      <c r="E4" s="95">
        <v>3732</v>
      </c>
      <c r="F4" s="95">
        <v>3641</v>
      </c>
      <c r="G4" s="95">
        <v>3190</v>
      </c>
      <c r="H4" s="96">
        <v>1814</v>
      </c>
      <c r="I4" s="95">
        <v>290</v>
      </c>
      <c r="J4" s="97">
        <f>SUM(B4:I4)</f>
        <v>27026</v>
      </c>
    </row>
    <row r="5" spans="1:10">
      <c r="A5" s="30" t="s">
        <v>13</v>
      </c>
      <c r="B5" s="94">
        <v>624</v>
      </c>
      <c r="C5" s="95">
        <v>676</v>
      </c>
      <c r="D5" s="95">
        <v>401</v>
      </c>
      <c r="E5" s="95">
        <v>481</v>
      </c>
      <c r="F5" s="95">
        <v>510</v>
      </c>
      <c r="G5" s="95">
        <v>433</v>
      </c>
      <c r="H5" s="95">
        <v>215</v>
      </c>
      <c r="I5" s="95">
        <v>36</v>
      </c>
      <c r="J5" s="97">
        <f t="shared" ref="J5:J51" si="0">SUM(B5:I5)</f>
        <v>3376</v>
      </c>
    </row>
    <row r="6" spans="1:10">
      <c r="A6" s="30" t="s">
        <v>14</v>
      </c>
      <c r="B6" s="94">
        <v>812</v>
      </c>
      <c r="C6" s="95">
        <v>647</v>
      </c>
      <c r="D6" s="95">
        <v>454</v>
      </c>
      <c r="E6" s="95">
        <v>506</v>
      </c>
      <c r="F6" s="95">
        <v>500</v>
      </c>
      <c r="G6" s="95">
        <v>473</v>
      </c>
      <c r="H6" s="95">
        <v>231</v>
      </c>
      <c r="I6" s="95">
        <v>36</v>
      </c>
      <c r="J6" s="97">
        <f t="shared" si="0"/>
        <v>3659</v>
      </c>
    </row>
    <row r="7" spans="1:10">
      <c r="A7" s="30" t="s">
        <v>15</v>
      </c>
      <c r="B7" s="94">
        <v>2302</v>
      </c>
      <c r="C7" s="95">
        <v>2642</v>
      </c>
      <c r="D7" s="95">
        <v>1536</v>
      </c>
      <c r="E7" s="95">
        <v>1716</v>
      </c>
      <c r="F7" s="95">
        <v>1452</v>
      </c>
      <c r="G7" s="95">
        <v>1343</v>
      </c>
      <c r="H7" s="95">
        <v>679</v>
      </c>
      <c r="I7" s="95">
        <v>93</v>
      </c>
      <c r="J7" s="97">
        <f t="shared" si="0"/>
        <v>11763</v>
      </c>
    </row>
    <row r="8" spans="1:10">
      <c r="A8" s="30" t="s">
        <v>16</v>
      </c>
      <c r="B8" s="94">
        <v>429</v>
      </c>
      <c r="C8" s="95">
        <v>637</v>
      </c>
      <c r="D8" s="95">
        <v>285</v>
      </c>
      <c r="E8" s="95">
        <v>290</v>
      </c>
      <c r="F8" s="95">
        <v>355</v>
      </c>
      <c r="G8" s="95">
        <v>326</v>
      </c>
      <c r="H8" s="95">
        <v>161</v>
      </c>
      <c r="I8" s="95">
        <v>33</v>
      </c>
      <c r="J8" s="97">
        <f t="shared" si="0"/>
        <v>2516</v>
      </c>
    </row>
    <row r="9" spans="1:10">
      <c r="A9" s="30" t="s">
        <v>17</v>
      </c>
      <c r="B9" s="94">
        <v>601</v>
      </c>
      <c r="C9" s="95">
        <v>690</v>
      </c>
      <c r="D9" s="95">
        <v>386</v>
      </c>
      <c r="E9" s="95">
        <v>450</v>
      </c>
      <c r="F9" s="95">
        <v>499</v>
      </c>
      <c r="G9" s="95">
        <v>473</v>
      </c>
      <c r="H9" s="95">
        <v>230</v>
      </c>
      <c r="I9" s="95">
        <v>38</v>
      </c>
      <c r="J9" s="97">
        <f t="shared" si="0"/>
        <v>3367</v>
      </c>
    </row>
    <row r="10" spans="1:10">
      <c r="A10" s="30" t="s">
        <v>18</v>
      </c>
      <c r="B10" s="94">
        <v>1292</v>
      </c>
      <c r="C10" s="95">
        <v>1202</v>
      </c>
      <c r="D10" s="95">
        <v>835</v>
      </c>
      <c r="E10" s="95">
        <v>932</v>
      </c>
      <c r="F10" s="95">
        <v>1030</v>
      </c>
      <c r="G10" s="95">
        <v>953</v>
      </c>
      <c r="H10" s="95">
        <v>505</v>
      </c>
      <c r="I10" s="95">
        <v>76</v>
      </c>
      <c r="J10" s="97">
        <f t="shared" si="0"/>
        <v>6825</v>
      </c>
    </row>
    <row r="11" spans="1:10">
      <c r="A11" s="30" t="s">
        <v>19</v>
      </c>
      <c r="B11" s="94">
        <v>4380</v>
      </c>
      <c r="C11" s="95">
        <v>4065</v>
      </c>
      <c r="D11" s="95">
        <v>2680</v>
      </c>
      <c r="E11" s="95">
        <v>2972</v>
      </c>
      <c r="F11" s="95">
        <v>2811</v>
      </c>
      <c r="G11" s="95">
        <v>1937</v>
      </c>
      <c r="H11" s="95">
        <v>1109</v>
      </c>
      <c r="I11" s="95">
        <v>191</v>
      </c>
      <c r="J11" s="97">
        <f t="shared" si="0"/>
        <v>20145</v>
      </c>
    </row>
    <row r="12" spans="1:10">
      <c r="A12" s="30" t="s">
        <v>20</v>
      </c>
      <c r="B12" s="94">
        <v>2537</v>
      </c>
      <c r="C12" s="95">
        <v>2249</v>
      </c>
      <c r="D12" s="95">
        <v>1715</v>
      </c>
      <c r="E12" s="95">
        <v>2102</v>
      </c>
      <c r="F12" s="95">
        <v>1752</v>
      </c>
      <c r="G12" s="95">
        <v>1244</v>
      </c>
      <c r="H12" s="95">
        <v>624</v>
      </c>
      <c r="I12" s="95">
        <v>105</v>
      </c>
      <c r="J12" s="97">
        <f t="shared" si="0"/>
        <v>12328</v>
      </c>
    </row>
    <row r="13" spans="1:10">
      <c r="A13" s="30" t="s">
        <v>21</v>
      </c>
      <c r="B13" s="94">
        <v>2236</v>
      </c>
      <c r="C13" s="95">
        <v>2398</v>
      </c>
      <c r="D13" s="95">
        <v>1331</v>
      </c>
      <c r="E13" s="95">
        <v>1581</v>
      </c>
      <c r="F13" s="95">
        <v>1511</v>
      </c>
      <c r="G13" s="95">
        <v>1121</v>
      </c>
      <c r="H13" s="95">
        <v>600</v>
      </c>
      <c r="I13" s="95">
        <v>92</v>
      </c>
      <c r="J13" s="97">
        <f t="shared" si="0"/>
        <v>10870</v>
      </c>
    </row>
    <row r="14" spans="1:10">
      <c r="A14" s="30" t="s">
        <v>22</v>
      </c>
      <c r="B14" s="98">
        <v>13878</v>
      </c>
      <c r="C14" s="95">
        <v>15711</v>
      </c>
      <c r="D14" s="95">
        <v>9623</v>
      </c>
      <c r="E14" s="95">
        <v>10396</v>
      </c>
      <c r="F14" s="95">
        <v>9932</v>
      </c>
      <c r="G14" s="95">
        <v>6313</v>
      </c>
      <c r="H14" s="95">
        <v>3566</v>
      </c>
      <c r="I14" s="95">
        <v>651</v>
      </c>
      <c r="J14" s="97">
        <f t="shared" si="0"/>
        <v>70070</v>
      </c>
    </row>
    <row r="15" spans="1:10">
      <c r="A15" s="30" t="s">
        <v>23</v>
      </c>
      <c r="B15" s="96">
        <v>15099</v>
      </c>
      <c r="C15" s="96">
        <v>15484</v>
      </c>
      <c r="D15" s="96">
        <v>9657</v>
      </c>
      <c r="E15" s="96">
        <v>10590</v>
      </c>
      <c r="F15" s="96">
        <v>10341</v>
      </c>
      <c r="G15" s="96">
        <v>6593</v>
      </c>
      <c r="H15" s="96">
        <v>3989</v>
      </c>
      <c r="I15" s="96">
        <v>809</v>
      </c>
      <c r="J15" s="97">
        <f t="shared" si="0"/>
        <v>72562</v>
      </c>
    </row>
    <row r="16" spans="1:10">
      <c r="A16" s="30" t="s">
        <v>24</v>
      </c>
      <c r="B16" s="96">
        <v>66284</v>
      </c>
      <c r="C16" s="96">
        <v>66529</v>
      </c>
      <c r="D16" s="96">
        <v>54433</v>
      </c>
      <c r="E16" s="96">
        <v>50729</v>
      </c>
      <c r="F16" s="96">
        <v>38975</v>
      </c>
      <c r="G16" s="96">
        <v>19815</v>
      </c>
      <c r="H16" s="96">
        <v>10307</v>
      </c>
      <c r="I16" s="96">
        <v>2386</v>
      </c>
      <c r="J16" s="97">
        <f t="shared" si="0"/>
        <v>309458</v>
      </c>
    </row>
    <row r="17" spans="1:10">
      <c r="A17" s="30" t="s">
        <v>25</v>
      </c>
      <c r="B17" s="96">
        <v>28754</v>
      </c>
      <c r="C17" s="96">
        <v>30324</v>
      </c>
      <c r="D17" s="96">
        <v>19367</v>
      </c>
      <c r="E17" s="96">
        <v>21518</v>
      </c>
      <c r="F17" s="96">
        <v>20682</v>
      </c>
      <c r="G17" s="96">
        <v>11350</v>
      </c>
      <c r="H17" s="96">
        <v>6405</v>
      </c>
      <c r="I17" s="96">
        <v>1455</v>
      </c>
      <c r="J17" s="97">
        <f t="shared" si="0"/>
        <v>139855</v>
      </c>
    </row>
    <row r="18" spans="1:10">
      <c r="A18" s="30" t="s">
        <v>26</v>
      </c>
      <c r="B18" s="94">
        <v>1794</v>
      </c>
      <c r="C18" s="95">
        <v>1655</v>
      </c>
      <c r="D18" s="95">
        <v>974</v>
      </c>
      <c r="E18" s="95">
        <v>1123</v>
      </c>
      <c r="F18" s="95">
        <v>1089</v>
      </c>
      <c r="G18" s="95">
        <v>1016</v>
      </c>
      <c r="H18" s="95">
        <v>504</v>
      </c>
      <c r="I18" s="95">
        <v>78</v>
      </c>
      <c r="J18" s="97">
        <f t="shared" si="0"/>
        <v>8233</v>
      </c>
    </row>
    <row r="19" spans="1:10">
      <c r="A19" s="30" t="s">
        <v>27</v>
      </c>
      <c r="B19" s="94">
        <v>1010</v>
      </c>
      <c r="C19" s="95">
        <v>1038</v>
      </c>
      <c r="D19" s="95">
        <v>677</v>
      </c>
      <c r="E19" s="95">
        <v>774</v>
      </c>
      <c r="F19" s="95">
        <v>775</v>
      </c>
      <c r="G19" s="95">
        <v>599</v>
      </c>
      <c r="H19" s="95">
        <v>325</v>
      </c>
      <c r="I19" s="95">
        <v>43</v>
      </c>
      <c r="J19" s="97">
        <f t="shared" si="0"/>
        <v>5241</v>
      </c>
    </row>
    <row r="20" spans="1:10">
      <c r="A20" s="30" t="s">
        <v>28</v>
      </c>
      <c r="B20" s="94">
        <v>1320</v>
      </c>
      <c r="C20" s="95">
        <v>1599</v>
      </c>
      <c r="D20" s="95">
        <v>813</v>
      </c>
      <c r="E20" s="95">
        <v>914</v>
      </c>
      <c r="F20" s="95">
        <v>762</v>
      </c>
      <c r="G20" s="95">
        <v>626</v>
      </c>
      <c r="H20" s="95">
        <v>320</v>
      </c>
      <c r="I20" s="95">
        <v>43</v>
      </c>
      <c r="J20" s="97">
        <f t="shared" si="0"/>
        <v>6397</v>
      </c>
    </row>
    <row r="21" spans="1:10">
      <c r="A21" s="30" t="s">
        <v>29</v>
      </c>
      <c r="B21" s="94">
        <v>815</v>
      </c>
      <c r="C21" s="95">
        <v>893</v>
      </c>
      <c r="D21" s="95">
        <v>476</v>
      </c>
      <c r="E21" s="95">
        <v>602</v>
      </c>
      <c r="F21" s="95">
        <v>550</v>
      </c>
      <c r="G21" s="95">
        <v>434</v>
      </c>
      <c r="H21" s="95">
        <v>216</v>
      </c>
      <c r="I21" s="95">
        <v>44</v>
      </c>
      <c r="J21" s="97">
        <f t="shared" si="0"/>
        <v>4030</v>
      </c>
    </row>
    <row r="22" spans="1:10">
      <c r="A22" s="30" t="s">
        <v>30</v>
      </c>
      <c r="B22" s="94">
        <v>1144</v>
      </c>
      <c r="C22" s="95">
        <v>1202</v>
      </c>
      <c r="D22" s="95">
        <v>692</v>
      </c>
      <c r="E22" s="95">
        <v>728</v>
      </c>
      <c r="F22" s="95">
        <v>748</v>
      </c>
      <c r="G22" s="95">
        <v>602</v>
      </c>
      <c r="H22" s="95">
        <v>374</v>
      </c>
      <c r="I22" s="95">
        <v>52</v>
      </c>
      <c r="J22" s="97">
        <f t="shared" si="0"/>
        <v>5542</v>
      </c>
    </row>
    <row r="23" spans="1:10">
      <c r="A23" s="30" t="s">
        <v>31</v>
      </c>
      <c r="B23" s="94">
        <v>2796</v>
      </c>
      <c r="C23" s="95">
        <v>2055</v>
      </c>
      <c r="D23" s="95">
        <v>1432</v>
      </c>
      <c r="E23" s="95">
        <v>1774</v>
      </c>
      <c r="F23" s="95">
        <v>1822</v>
      </c>
      <c r="G23" s="95">
        <v>1327</v>
      </c>
      <c r="H23" s="95">
        <v>827</v>
      </c>
      <c r="I23" s="95">
        <v>134</v>
      </c>
      <c r="J23" s="97">
        <f t="shared" si="0"/>
        <v>12167</v>
      </c>
    </row>
    <row r="24" spans="1:10">
      <c r="A24" s="30" t="s">
        <v>32</v>
      </c>
      <c r="B24" s="94">
        <v>2526</v>
      </c>
      <c r="C24" s="95">
        <v>2662</v>
      </c>
      <c r="D24" s="95">
        <v>1515</v>
      </c>
      <c r="E24" s="95">
        <v>1764</v>
      </c>
      <c r="F24" s="95">
        <v>1762</v>
      </c>
      <c r="G24" s="95">
        <v>1280</v>
      </c>
      <c r="H24" s="95">
        <v>700</v>
      </c>
      <c r="I24" s="95">
        <v>103</v>
      </c>
      <c r="J24" s="97">
        <f t="shared" si="0"/>
        <v>12312</v>
      </c>
    </row>
    <row r="25" spans="1:10">
      <c r="A25" s="30" t="s">
        <v>33</v>
      </c>
      <c r="B25" s="94">
        <v>5175</v>
      </c>
      <c r="C25" s="95">
        <v>4972</v>
      </c>
      <c r="D25" s="95">
        <v>3534</v>
      </c>
      <c r="E25" s="95">
        <v>4153</v>
      </c>
      <c r="F25" s="95">
        <v>4019</v>
      </c>
      <c r="G25" s="95">
        <v>2668</v>
      </c>
      <c r="H25" s="95">
        <v>1599</v>
      </c>
      <c r="I25" s="95">
        <v>330</v>
      </c>
      <c r="J25" s="97">
        <f t="shared" si="0"/>
        <v>26450</v>
      </c>
    </row>
    <row r="26" spans="1:10">
      <c r="A26" s="30" t="s">
        <v>34</v>
      </c>
      <c r="B26" s="94">
        <v>16377</v>
      </c>
      <c r="C26" s="95">
        <v>16396</v>
      </c>
      <c r="D26" s="95">
        <v>10672</v>
      </c>
      <c r="E26" s="95">
        <v>11113</v>
      </c>
      <c r="F26" s="95">
        <v>10480</v>
      </c>
      <c r="G26" s="95">
        <v>5881</v>
      </c>
      <c r="H26" s="95">
        <v>2851</v>
      </c>
      <c r="I26" s="95">
        <v>552</v>
      </c>
      <c r="J26" s="97">
        <f t="shared" si="0"/>
        <v>74322</v>
      </c>
    </row>
    <row r="27" spans="1:10">
      <c r="A27" s="30" t="s">
        <v>35</v>
      </c>
      <c r="B27" s="94">
        <v>2090</v>
      </c>
      <c r="C27" s="96">
        <v>2302</v>
      </c>
      <c r="D27" s="95">
        <v>1355</v>
      </c>
      <c r="E27" s="95">
        <v>1698</v>
      </c>
      <c r="F27" s="96">
        <v>1655</v>
      </c>
      <c r="G27" s="95">
        <v>1128</v>
      </c>
      <c r="H27" s="95">
        <v>654</v>
      </c>
      <c r="I27" s="95">
        <v>97</v>
      </c>
      <c r="J27" s="97">
        <f t="shared" si="0"/>
        <v>10979</v>
      </c>
    </row>
    <row r="28" spans="1:10">
      <c r="A28" s="30" t="s">
        <v>36</v>
      </c>
      <c r="B28" s="94">
        <v>2486</v>
      </c>
      <c r="C28" s="96">
        <v>2878</v>
      </c>
      <c r="D28" s="95">
        <v>1610</v>
      </c>
      <c r="E28" s="95">
        <v>1922</v>
      </c>
      <c r="F28" s="96">
        <v>1753</v>
      </c>
      <c r="G28" s="95">
        <v>1063</v>
      </c>
      <c r="H28" s="95">
        <v>546</v>
      </c>
      <c r="I28" s="95">
        <v>86</v>
      </c>
      <c r="J28" s="97">
        <f t="shared" si="0"/>
        <v>12344</v>
      </c>
    </row>
    <row r="29" spans="1:10">
      <c r="A29" s="30" t="s">
        <v>37</v>
      </c>
      <c r="B29" s="94">
        <v>6238</v>
      </c>
      <c r="C29" s="96">
        <v>7152</v>
      </c>
      <c r="D29" s="95">
        <v>3480</v>
      </c>
      <c r="E29" s="95">
        <v>3958</v>
      </c>
      <c r="F29" s="96">
        <v>3681</v>
      </c>
      <c r="G29" s="95">
        <v>2344</v>
      </c>
      <c r="H29" s="95">
        <v>1397</v>
      </c>
      <c r="I29" s="95">
        <v>320</v>
      </c>
      <c r="J29" s="97">
        <f t="shared" si="0"/>
        <v>28570</v>
      </c>
    </row>
    <row r="30" spans="1:10">
      <c r="A30" s="30" t="s">
        <v>38</v>
      </c>
      <c r="B30" s="94">
        <v>19866</v>
      </c>
      <c r="C30" s="96">
        <v>24088</v>
      </c>
      <c r="D30" s="95">
        <v>14456</v>
      </c>
      <c r="E30" s="95">
        <v>14266</v>
      </c>
      <c r="F30" s="96">
        <v>13690</v>
      </c>
      <c r="G30" s="95">
        <v>8254</v>
      </c>
      <c r="H30" s="95">
        <v>4585</v>
      </c>
      <c r="I30" s="95">
        <v>901</v>
      </c>
      <c r="J30" s="97">
        <f t="shared" si="0"/>
        <v>100106</v>
      </c>
    </row>
    <row r="31" spans="1:10">
      <c r="A31" s="30" t="s">
        <v>39</v>
      </c>
      <c r="B31" s="96">
        <v>11890</v>
      </c>
      <c r="C31" s="96">
        <v>11942</v>
      </c>
      <c r="D31" s="96">
        <v>7141</v>
      </c>
      <c r="E31" s="96">
        <v>8019</v>
      </c>
      <c r="F31" s="96">
        <v>8155</v>
      </c>
      <c r="G31" s="96">
        <v>5185</v>
      </c>
      <c r="H31" s="96">
        <v>2926</v>
      </c>
      <c r="I31" s="96">
        <v>551</v>
      </c>
      <c r="J31" s="97">
        <f t="shared" si="0"/>
        <v>55809</v>
      </c>
    </row>
    <row r="32" spans="1:10">
      <c r="A32" s="30" t="s">
        <v>40</v>
      </c>
      <c r="B32" s="94">
        <v>2486</v>
      </c>
      <c r="C32" s="96">
        <v>2536</v>
      </c>
      <c r="D32" s="96">
        <v>1286</v>
      </c>
      <c r="E32" s="95">
        <v>1565</v>
      </c>
      <c r="F32" s="96">
        <v>1720</v>
      </c>
      <c r="G32" s="95">
        <v>1184</v>
      </c>
      <c r="H32" s="95">
        <v>755</v>
      </c>
      <c r="I32" s="95">
        <v>164</v>
      </c>
      <c r="J32" s="97">
        <f t="shared" si="0"/>
        <v>11696</v>
      </c>
    </row>
    <row r="33" spans="1:10">
      <c r="A33" s="30" t="s">
        <v>41</v>
      </c>
      <c r="B33" s="94">
        <v>830</v>
      </c>
      <c r="C33" s="96">
        <v>1037</v>
      </c>
      <c r="D33" s="95">
        <v>565</v>
      </c>
      <c r="E33" s="95">
        <v>603</v>
      </c>
      <c r="F33" s="96">
        <v>616</v>
      </c>
      <c r="G33" s="95">
        <v>599</v>
      </c>
      <c r="H33" s="95">
        <v>304</v>
      </c>
      <c r="I33" s="95">
        <v>47</v>
      </c>
      <c r="J33" s="97">
        <f t="shared" si="0"/>
        <v>4601</v>
      </c>
    </row>
    <row r="34" spans="1:10">
      <c r="A34" s="30" t="s">
        <v>42</v>
      </c>
      <c r="B34" s="94">
        <v>501</v>
      </c>
      <c r="C34" s="96">
        <v>387</v>
      </c>
      <c r="D34" s="95">
        <v>200</v>
      </c>
      <c r="E34" s="95">
        <v>277</v>
      </c>
      <c r="F34" s="96">
        <v>283</v>
      </c>
      <c r="G34" s="95">
        <v>243</v>
      </c>
      <c r="H34" s="95">
        <v>149</v>
      </c>
      <c r="I34" s="95">
        <v>19</v>
      </c>
      <c r="J34" s="97">
        <f t="shared" si="0"/>
        <v>2059</v>
      </c>
    </row>
    <row r="35" spans="1:10">
      <c r="A35" s="30" t="s">
        <v>43</v>
      </c>
      <c r="B35" s="94">
        <v>437</v>
      </c>
      <c r="C35" s="96">
        <v>445</v>
      </c>
      <c r="D35" s="95">
        <v>238</v>
      </c>
      <c r="E35" s="95">
        <v>265</v>
      </c>
      <c r="F35" s="96">
        <v>285</v>
      </c>
      <c r="G35" s="95">
        <v>254</v>
      </c>
      <c r="H35" s="95">
        <v>162</v>
      </c>
      <c r="I35" s="95">
        <v>20</v>
      </c>
      <c r="J35" s="97">
        <f t="shared" si="0"/>
        <v>2106</v>
      </c>
    </row>
    <row r="36" spans="1:10">
      <c r="A36" s="30" t="s">
        <v>44</v>
      </c>
      <c r="B36" s="94">
        <v>2021</v>
      </c>
      <c r="C36" s="96">
        <v>2141</v>
      </c>
      <c r="D36" s="95">
        <v>1336</v>
      </c>
      <c r="E36" s="95">
        <v>1524</v>
      </c>
      <c r="F36" s="96">
        <v>1345</v>
      </c>
      <c r="G36" s="95">
        <v>976</v>
      </c>
      <c r="H36" s="95">
        <v>617</v>
      </c>
      <c r="I36" s="95">
        <v>99</v>
      </c>
      <c r="J36" s="97">
        <f t="shared" si="0"/>
        <v>10059</v>
      </c>
    </row>
    <row r="37" spans="1:10">
      <c r="A37" s="30" t="s">
        <v>45</v>
      </c>
      <c r="B37" s="94">
        <v>3380</v>
      </c>
      <c r="C37" s="96">
        <v>3604</v>
      </c>
      <c r="D37" s="95">
        <v>2388</v>
      </c>
      <c r="E37" s="95">
        <v>2680</v>
      </c>
      <c r="F37" s="96">
        <v>2520</v>
      </c>
      <c r="G37" s="95">
        <v>1893</v>
      </c>
      <c r="H37" s="95">
        <v>1056</v>
      </c>
      <c r="I37" s="95">
        <v>201</v>
      </c>
      <c r="J37" s="97">
        <f t="shared" si="0"/>
        <v>17722</v>
      </c>
    </row>
    <row r="38" spans="1:10">
      <c r="A38" s="30" t="s">
        <v>46</v>
      </c>
      <c r="B38" s="94">
        <v>1380</v>
      </c>
      <c r="C38" s="96">
        <v>1258</v>
      </c>
      <c r="D38" s="95">
        <v>774</v>
      </c>
      <c r="E38" s="95">
        <v>936</v>
      </c>
      <c r="F38" s="96">
        <v>916</v>
      </c>
      <c r="G38" s="95">
        <v>758</v>
      </c>
      <c r="H38" s="95">
        <v>438</v>
      </c>
      <c r="I38" s="95">
        <v>83</v>
      </c>
      <c r="J38" s="97">
        <f t="shared" si="0"/>
        <v>6543</v>
      </c>
    </row>
    <row r="39" spans="1:10">
      <c r="A39" s="30" t="s">
        <v>47</v>
      </c>
      <c r="B39" s="94">
        <v>542</v>
      </c>
      <c r="C39" s="96">
        <v>663</v>
      </c>
      <c r="D39" s="95">
        <v>418</v>
      </c>
      <c r="E39" s="95">
        <v>467</v>
      </c>
      <c r="F39" s="96">
        <v>412</v>
      </c>
      <c r="G39" s="95">
        <v>384</v>
      </c>
      <c r="H39" s="95">
        <v>173</v>
      </c>
      <c r="I39" s="95">
        <v>24</v>
      </c>
      <c r="J39" s="97">
        <f t="shared" si="0"/>
        <v>3083</v>
      </c>
    </row>
    <row r="40" spans="1:10">
      <c r="A40" s="30" t="s">
        <v>48</v>
      </c>
      <c r="B40" s="94">
        <v>830</v>
      </c>
      <c r="C40" s="96">
        <v>896</v>
      </c>
      <c r="D40" s="95">
        <v>633</v>
      </c>
      <c r="E40" s="95">
        <v>737</v>
      </c>
      <c r="F40" s="96">
        <v>624</v>
      </c>
      <c r="G40" s="95">
        <v>564</v>
      </c>
      <c r="H40" s="95">
        <v>327</v>
      </c>
      <c r="I40" s="95">
        <v>44</v>
      </c>
      <c r="J40" s="97">
        <f t="shared" si="0"/>
        <v>4655</v>
      </c>
    </row>
    <row r="41" spans="1:10">
      <c r="A41" s="30" t="s">
        <v>49</v>
      </c>
      <c r="B41" s="94">
        <v>1005</v>
      </c>
      <c r="C41" s="96">
        <v>1104</v>
      </c>
      <c r="D41" s="95">
        <v>717</v>
      </c>
      <c r="E41" s="95">
        <v>797</v>
      </c>
      <c r="F41" s="96">
        <v>856</v>
      </c>
      <c r="G41" s="95">
        <v>644</v>
      </c>
      <c r="H41" s="95">
        <v>376</v>
      </c>
      <c r="I41" s="95">
        <v>65</v>
      </c>
      <c r="J41" s="97">
        <f t="shared" si="0"/>
        <v>5564</v>
      </c>
    </row>
    <row r="42" spans="1:10">
      <c r="A42" s="30" t="s">
        <v>50</v>
      </c>
      <c r="B42" s="94">
        <v>508</v>
      </c>
      <c r="C42" s="96">
        <v>521</v>
      </c>
      <c r="D42" s="95">
        <v>303</v>
      </c>
      <c r="E42" s="95">
        <v>437</v>
      </c>
      <c r="F42" s="96">
        <v>432</v>
      </c>
      <c r="G42" s="95">
        <v>369</v>
      </c>
      <c r="H42" s="95">
        <v>192</v>
      </c>
      <c r="I42" s="95">
        <v>45</v>
      </c>
      <c r="J42" s="97">
        <f t="shared" si="0"/>
        <v>2807</v>
      </c>
    </row>
    <row r="43" spans="1:10">
      <c r="A43" s="30" t="s">
        <v>51</v>
      </c>
      <c r="B43" s="96">
        <v>9025</v>
      </c>
      <c r="C43" s="96">
        <v>9578</v>
      </c>
      <c r="D43" s="95">
        <v>5709</v>
      </c>
      <c r="E43" s="95">
        <v>6132</v>
      </c>
      <c r="F43" s="96">
        <v>5579</v>
      </c>
      <c r="G43" s="95">
        <v>4348</v>
      </c>
      <c r="H43" s="95">
        <v>2293</v>
      </c>
      <c r="I43" s="95">
        <v>429</v>
      </c>
      <c r="J43" s="97">
        <f t="shared" si="0"/>
        <v>43093</v>
      </c>
    </row>
    <row r="44" spans="1:10">
      <c r="A44" s="30" t="s">
        <v>52</v>
      </c>
      <c r="B44" s="94">
        <v>923</v>
      </c>
      <c r="C44" s="96">
        <v>834</v>
      </c>
      <c r="D44" s="95">
        <v>443</v>
      </c>
      <c r="E44" s="95">
        <v>537</v>
      </c>
      <c r="F44" s="96">
        <v>479</v>
      </c>
      <c r="G44" s="96">
        <v>512</v>
      </c>
      <c r="H44" s="95">
        <v>253</v>
      </c>
      <c r="I44" s="95">
        <v>35</v>
      </c>
      <c r="J44" s="97">
        <f t="shared" si="0"/>
        <v>4016</v>
      </c>
    </row>
    <row r="45" spans="1:10">
      <c r="A45" s="30" t="s">
        <v>53</v>
      </c>
      <c r="B45" s="94">
        <v>1493</v>
      </c>
      <c r="C45" s="96">
        <v>1177</v>
      </c>
      <c r="D45" s="95">
        <v>718</v>
      </c>
      <c r="E45" s="95">
        <v>879</v>
      </c>
      <c r="F45" s="96">
        <v>813</v>
      </c>
      <c r="G45" s="96">
        <v>745</v>
      </c>
      <c r="H45" s="95">
        <v>464</v>
      </c>
      <c r="I45" s="95">
        <v>99</v>
      </c>
      <c r="J45" s="97">
        <f t="shared" si="0"/>
        <v>6388</v>
      </c>
    </row>
    <row r="46" spans="1:10">
      <c r="A46" s="30" t="s">
        <v>54</v>
      </c>
      <c r="B46" s="94">
        <v>1809</v>
      </c>
      <c r="C46" s="96">
        <v>1926</v>
      </c>
      <c r="D46" s="95">
        <v>1245</v>
      </c>
      <c r="E46" s="95">
        <v>1369</v>
      </c>
      <c r="F46" s="96">
        <v>1224</v>
      </c>
      <c r="G46" s="96">
        <v>1071</v>
      </c>
      <c r="H46" s="95">
        <v>552</v>
      </c>
      <c r="I46" s="95">
        <v>109</v>
      </c>
      <c r="J46" s="97">
        <f t="shared" si="0"/>
        <v>9305</v>
      </c>
    </row>
    <row r="47" spans="1:10">
      <c r="A47" s="30" t="s">
        <v>55</v>
      </c>
      <c r="B47" s="94">
        <v>1107</v>
      </c>
      <c r="C47" s="96">
        <v>1193</v>
      </c>
      <c r="D47" s="95">
        <v>643</v>
      </c>
      <c r="E47" s="95">
        <v>687</v>
      </c>
      <c r="F47" s="96">
        <v>692</v>
      </c>
      <c r="G47" s="96">
        <v>566</v>
      </c>
      <c r="H47" s="95">
        <v>334</v>
      </c>
      <c r="I47" s="95">
        <v>58</v>
      </c>
      <c r="J47" s="97">
        <f t="shared" si="0"/>
        <v>5280</v>
      </c>
    </row>
    <row r="48" spans="1:10">
      <c r="A48" s="30" t="s">
        <v>56</v>
      </c>
      <c r="B48" s="94">
        <v>841</v>
      </c>
      <c r="C48" s="96">
        <v>845</v>
      </c>
      <c r="D48" s="95">
        <v>465</v>
      </c>
      <c r="E48" s="95">
        <v>626</v>
      </c>
      <c r="F48" s="96">
        <v>519</v>
      </c>
      <c r="G48" s="96">
        <v>511</v>
      </c>
      <c r="H48" s="95">
        <v>272</v>
      </c>
      <c r="I48" s="95">
        <v>38</v>
      </c>
      <c r="J48" s="97">
        <f t="shared" si="0"/>
        <v>4117</v>
      </c>
    </row>
    <row r="49" spans="1:10">
      <c r="A49" s="30" t="s">
        <v>57</v>
      </c>
      <c r="B49" s="94">
        <v>1369</v>
      </c>
      <c r="C49" s="96">
        <v>1142</v>
      </c>
      <c r="D49" s="95">
        <v>694</v>
      </c>
      <c r="E49" s="95">
        <v>816</v>
      </c>
      <c r="F49" s="96">
        <v>825</v>
      </c>
      <c r="G49" s="96">
        <v>723</v>
      </c>
      <c r="H49" s="95">
        <v>421</v>
      </c>
      <c r="I49" s="95">
        <v>84</v>
      </c>
      <c r="J49" s="97">
        <f t="shared" si="0"/>
        <v>6074</v>
      </c>
    </row>
    <row r="50" spans="1:10">
      <c r="A50" s="30" t="s">
        <v>58</v>
      </c>
      <c r="B50" s="94">
        <v>3441</v>
      </c>
      <c r="C50" s="96">
        <v>2758</v>
      </c>
      <c r="D50" s="99">
        <v>1736</v>
      </c>
      <c r="E50" s="99">
        <v>1767</v>
      </c>
      <c r="F50" s="96">
        <v>1646</v>
      </c>
      <c r="G50" s="96">
        <v>1098</v>
      </c>
      <c r="H50" s="99">
        <v>632</v>
      </c>
      <c r="I50" s="99">
        <v>124</v>
      </c>
      <c r="J50" s="97">
        <f t="shared" si="0"/>
        <v>13202</v>
      </c>
    </row>
    <row r="51" spans="1:10">
      <c r="A51" s="47" t="s">
        <v>64</v>
      </c>
      <c r="B51" s="96">
        <f t="shared" ref="B51:I51" si="1">SUM(B4:B50)</f>
        <v>254282</v>
      </c>
      <c r="C51" s="96">
        <f t="shared" si="1"/>
        <v>263595</v>
      </c>
      <c r="D51" s="96">
        <f t="shared" si="1"/>
        <v>175339</v>
      </c>
      <c r="E51" s="96">
        <f t="shared" si="1"/>
        <v>183904</v>
      </c>
      <c r="F51" s="96">
        <f t="shared" si="1"/>
        <v>166718</v>
      </c>
      <c r="G51" s="96">
        <f t="shared" si="1"/>
        <v>105413</v>
      </c>
      <c r="H51" s="96">
        <f t="shared" si="1"/>
        <v>58029</v>
      </c>
      <c r="I51" s="96">
        <f t="shared" si="1"/>
        <v>11412</v>
      </c>
      <c r="J51" s="97">
        <f t="shared" si="0"/>
        <v>1218692</v>
      </c>
    </row>
  </sheetData>
  <mergeCells count="11">
    <mergeCell ref="A1:J1"/>
    <mergeCell ref="H2:H3"/>
    <mergeCell ref="I2:I3"/>
    <mergeCell ref="A2:A3"/>
    <mergeCell ref="J2:J3"/>
    <mergeCell ref="B2:B3"/>
    <mergeCell ref="C2:C3"/>
    <mergeCell ref="D2:D3"/>
    <mergeCell ref="E2:E3"/>
    <mergeCell ref="F2:F3"/>
    <mergeCell ref="G2:G3"/>
  </mergeCells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view="pageBreakPreview" zoomScaleNormal="100" zoomScaleSheetLayoutView="100" workbookViewId="0">
      <selection sqref="A1:G1"/>
    </sheetView>
  </sheetViews>
  <sheetFormatPr defaultColWidth="6" defaultRowHeight="12" customHeight="1"/>
  <cols>
    <col min="1" max="1" width="2.33203125" style="2" customWidth="1"/>
    <col min="2" max="2" width="6.109375" style="2" customWidth="1"/>
    <col min="3" max="3" width="12.109375" style="2" customWidth="1"/>
    <col min="4" max="4" width="17.88671875" style="2" customWidth="1"/>
    <col min="5" max="5" width="18" style="2" customWidth="1"/>
    <col min="6" max="6" width="7.88671875" style="2" customWidth="1"/>
    <col min="7" max="7" width="8.77734375" style="2" customWidth="1"/>
    <col min="8" max="8" width="8.33203125" style="2" customWidth="1"/>
    <col min="9" max="12" width="6" style="2"/>
    <col min="13" max="13" width="14.21875" style="2" customWidth="1"/>
    <col min="14" max="14" width="11.77734375" style="2" customWidth="1"/>
    <col min="15" max="16384" width="6" style="2"/>
  </cols>
  <sheetData>
    <row r="1" spans="1:13" ht="21.75" customHeight="1">
      <c r="A1" s="230" t="s">
        <v>265</v>
      </c>
      <c r="B1" s="230"/>
      <c r="C1" s="230"/>
      <c r="D1" s="230"/>
      <c r="E1" s="230"/>
      <c r="F1" s="230"/>
      <c r="G1" s="230"/>
    </row>
    <row r="2" spans="1:13" ht="14.55" customHeight="1">
      <c r="A2" s="231" t="s">
        <v>151</v>
      </c>
      <c r="B2" s="231"/>
      <c r="C2" s="231"/>
      <c r="D2" s="138" t="s">
        <v>65</v>
      </c>
      <c r="E2" s="138" t="s">
        <v>66</v>
      </c>
      <c r="F2" s="231" t="s">
        <v>2</v>
      </c>
      <c r="G2" s="231"/>
    </row>
    <row r="3" spans="1:13" ht="14.55" customHeight="1">
      <c r="A3" s="228" t="s">
        <v>187</v>
      </c>
      <c r="B3" s="228"/>
      <c r="C3" s="228"/>
      <c r="D3" s="92">
        <v>118610</v>
      </c>
      <c r="E3" s="92">
        <v>427793</v>
      </c>
      <c r="F3" s="229">
        <f t="shared" ref="F3:F49" si="0">SUM(D3:E3)</f>
        <v>546403</v>
      </c>
      <c r="G3" s="229"/>
      <c r="H3" s="3"/>
    </row>
    <row r="4" spans="1:13" ht="14.55" customHeight="1">
      <c r="A4" s="228" t="s">
        <v>188</v>
      </c>
      <c r="B4" s="228"/>
      <c r="C4" s="228"/>
      <c r="D4" s="92">
        <v>19933</v>
      </c>
      <c r="E4" s="92">
        <v>56248</v>
      </c>
      <c r="F4" s="229">
        <f t="shared" si="0"/>
        <v>76181</v>
      </c>
      <c r="G4" s="229"/>
      <c r="H4" s="3"/>
    </row>
    <row r="5" spans="1:13" ht="14.55" customHeight="1">
      <c r="A5" s="228" t="s">
        <v>189</v>
      </c>
      <c r="B5" s="228"/>
      <c r="C5" s="228"/>
      <c r="D5" s="92">
        <v>21868</v>
      </c>
      <c r="E5" s="92">
        <v>60365</v>
      </c>
      <c r="F5" s="229">
        <f t="shared" si="0"/>
        <v>82233</v>
      </c>
      <c r="G5" s="229"/>
      <c r="H5" s="3"/>
    </row>
    <row r="6" spans="1:13" ht="14.55" customHeight="1">
      <c r="A6" s="228" t="s">
        <v>190</v>
      </c>
      <c r="B6" s="228"/>
      <c r="C6" s="228"/>
      <c r="D6" s="92">
        <v>53055</v>
      </c>
      <c r="E6" s="92">
        <v>198919</v>
      </c>
      <c r="F6" s="229">
        <f t="shared" si="0"/>
        <v>251974</v>
      </c>
      <c r="G6" s="229"/>
      <c r="H6" s="3"/>
    </row>
    <row r="7" spans="1:13" ht="14.55" customHeight="1">
      <c r="A7" s="228" t="s">
        <v>191</v>
      </c>
      <c r="B7" s="228"/>
      <c r="C7" s="228"/>
      <c r="D7" s="92">
        <v>14433</v>
      </c>
      <c r="E7" s="92">
        <v>43445</v>
      </c>
      <c r="F7" s="229">
        <f t="shared" si="0"/>
        <v>57878</v>
      </c>
      <c r="G7" s="229"/>
      <c r="H7" s="3"/>
    </row>
    <row r="8" spans="1:13" ht="14.55" customHeight="1">
      <c r="A8" s="228" t="s">
        <v>192</v>
      </c>
      <c r="B8" s="228"/>
      <c r="C8" s="228"/>
      <c r="D8" s="92">
        <v>21922</v>
      </c>
      <c r="E8" s="92">
        <v>64489</v>
      </c>
      <c r="F8" s="229">
        <f t="shared" si="0"/>
        <v>86411</v>
      </c>
      <c r="G8" s="229"/>
      <c r="H8" s="3"/>
    </row>
    <row r="9" spans="1:13" ht="14.55" customHeight="1">
      <c r="A9" s="228" t="s">
        <v>193</v>
      </c>
      <c r="B9" s="228"/>
      <c r="C9" s="228"/>
      <c r="D9" s="92">
        <v>37953</v>
      </c>
      <c r="E9" s="92">
        <v>128340</v>
      </c>
      <c r="F9" s="229">
        <f t="shared" si="0"/>
        <v>166293</v>
      </c>
      <c r="G9" s="229"/>
      <c r="H9" s="3"/>
    </row>
    <row r="10" spans="1:13" ht="14.55" customHeight="1">
      <c r="A10" s="228" t="s">
        <v>194</v>
      </c>
      <c r="B10" s="228"/>
      <c r="C10" s="228"/>
      <c r="D10" s="92">
        <v>80070</v>
      </c>
      <c r="E10" s="92">
        <v>301163</v>
      </c>
      <c r="F10" s="229">
        <f t="shared" si="0"/>
        <v>381233</v>
      </c>
      <c r="G10" s="229"/>
      <c r="H10" s="3"/>
    </row>
    <row r="11" spans="1:13" ht="14.55" customHeight="1">
      <c r="A11" s="228" t="s">
        <v>195</v>
      </c>
      <c r="B11" s="228"/>
      <c r="C11" s="228"/>
      <c r="D11" s="92">
        <v>52043</v>
      </c>
      <c r="E11" s="92">
        <v>184497</v>
      </c>
      <c r="F11" s="229">
        <f t="shared" si="0"/>
        <v>236540</v>
      </c>
      <c r="G11" s="229"/>
      <c r="H11" s="3"/>
    </row>
    <row r="12" spans="1:13" ht="14.55" customHeight="1">
      <c r="A12" s="228" t="s">
        <v>196</v>
      </c>
      <c r="B12" s="228"/>
      <c r="C12" s="228"/>
      <c r="D12" s="92">
        <v>52108</v>
      </c>
      <c r="E12" s="92">
        <v>181904</v>
      </c>
      <c r="F12" s="229">
        <f t="shared" si="0"/>
        <v>234012</v>
      </c>
      <c r="G12" s="229"/>
      <c r="H12" s="3"/>
    </row>
    <row r="13" spans="1:13" ht="14.55" customHeight="1">
      <c r="A13" s="228" t="s">
        <v>197</v>
      </c>
      <c r="B13" s="228"/>
      <c r="C13" s="228"/>
      <c r="D13" s="92">
        <v>255008</v>
      </c>
      <c r="E13" s="92">
        <v>986828</v>
      </c>
      <c r="F13" s="229">
        <f t="shared" si="0"/>
        <v>1241836</v>
      </c>
      <c r="G13" s="229"/>
      <c r="H13" s="3"/>
    </row>
    <row r="14" spans="1:13" ht="14.55" customHeight="1">
      <c r="A14" s="228" t="s">
        <v>198</v>
      </c>
      <c r="B14" s="228"/>
      <c r="C14" s="228"/>
      <c r="D14" s="92">
        <v>222481</v>
      </c>
      <c r="E14" s="92">
        <v>987802</v>
      </c>
      <c r="F14" s="229">
        <f t="shared" si="0"/>
        <v>1210283</v>
      </c>
      <c r="G14" s="229"/>
      <c r="H14" s="3"/>
      <c r="M14" s="2" t="s">
        <v>268</v>
      </c>
    </row>
    <row r="15" spans="1:13" ht="14.55" customHeight="1">
      <c r="A15" s="228" t="s">
        <v>199</v>
      </c>
      <c r="B15" s="228"/>
      <c r="C15" s="228"/>
      <c r="D15" s="92">
        <v>658876</v>
      </c>
      <c r="E15" s="92">
        <v>3250055</v>
      </c>
      <c r="F15" s="229">
        <f t="shared" si="0"/>
        <v>3908931</v>
      </c>
      <c r="G15" s="229"/>
      <c r="H15" s="3"/>
    </row>
    <row r="16" spans="1:13" ht="14.55" customHeight="1">
      <c r="A16" s="228" t="s">
        <v>200</v>
      </c>
      <c r="B16" s="228"/>
      <c r="C16" s="228"/>
      <c r="D16" s="92">
        <v>373954</v>
      </c>
      <c r="E16" s="92">
        <v>1743340</v>
      </c>
      <c r="F16" s="229">
        <f t="shared" si="0"/>
        <v>2117294</v>
      </c>
      <c r="G16" s="229"/>
      <c r="H16" s="3"/>
    </row>
    <row r="17" spans="1:8" ht="14.55" customHeight="1">
      <c r="A17" s="228" t="s">
        <v>201</v>
      </c>
      <c r="B17" s="228"/>
      <c r="C17" s="228"/>
      <c r="D17" s="92">
        <v>52543</v>
      </c>
      <c r="E17" s="92">
        <v>148885</v>
      </c>
      <c r="F17" s="229">
        <f t="shared" si="0"/>
        <v>201428</v>
      </c>
      <c r="G17" s="229"/>
      <c r="H17" s="3"/>
    </row>
    <row r="18" spans="1:8" ht="14.55" customHeight="1">
      <c r="A18" s="228" t="s">
        <v>202</v>
      </c>
      <c r="B18" s="228"/>
      <c r="C18" s="228"/>
      <c r="D18" s="92">
        <v>26462</v>
      </c>
      <c r="E18" s="92">
        <v>101653</v>
      </c>
      <c r="F18" s="229">
        <f t="shared" si="0"/>
        <v>128115</v>
      </c>
      <c r="G18" s="229"/>
      <c r="H18" s="3"/>
    </row>
    <row r="19" spans="1:8" ht="14.55" customHeight="1">
      <c r="A19" s="228" t="s">
        <v>203</v>
      </c>
      <c r="B19" s="228"/>
      <c r="C19" s="228"/>
      <c r="D19" s="92">
        <v>34308</v>
      </c>
      <c r="E19" s="92">
        <v>119558</v>
      </c>
      <c r="F19" s="229">
        <f t="shared" si="0"/>
        <v>153866</v>
      </c>
      <c r="G19" s="229"/>
      <c r="H19" s="3"/>
    </row>
    <row r="20" spans="1:8" ht="14.55" customHeight="1">
      <c r="A20" s="228" t="s">
        <v>204</v>
      </c>
      <c r="B20" s="228"/>
      <c r="C20" s="228"/>
      <c r="D20" s="92">
        <v>21119</v>
      </c>
      <c r="E20" s="92">
        <v>75703</v>
      </c>
      <c r="F20" s="229">
        <f t="shared" si="0"/>
        <v>96822</v>
      </c>
      <c r="G20" s="229"/>
      <c r="H20" s="3"/>
    </row>
    <row r="21" spans="1:8" ht="14.55" customHeight="1">
      <c r="A21" s="228" t="s">
        <v>205</v>
      </c>
      <c r="B21" s="228"/>
      <c r="C21" s="228"/>
      <c r="D21" s="92">
        <v>22133</v>
      </c>
      <c r="E21" s="92">
        <v>87773</v>
      </c>
      <c r="F21" s="229">
        <f t="shared" si="0"/>
        <v>109906</v>
      </c>
      <c r="G21" s="229"/>
      <c r="H21" s="3"/>
    </row>
    <row r="22" spans="1:8" ht="14.55" customHeight="1">
      <c r="A22" s="228" t="s">
        <v>206</v>
      </c>
      <c r="B22" s="228"/>
      <c r="C22" s="228"/>
      <c r="D22" s="92">
        <v>54280</v>
      </c>
      <c r="E22" s="92">
        <v>196416</v>
      </c>
      <c r="F22" s="229">
        <f t="shared" si="0"/>
        <v>250696</v>
      </c>
      <c r="G22" s="229"/>
      <c r="H22" s="3"/>
    </row>
    <row r="23" spans="1:8" ht="14.55" customHeight="1">
      <c r="A23" s="228" t="s">
        <v>207</v>
      </c>
      <c r="B23" s="228"/>
      <c r="C23" s="228"/>
      <c r="D23" s="92">
        <v>55760</v>
      </c>
      <c r="E23" s="92">
        <v>234180</v>
      </c>
      <c r="F23" s="229">
        <f t="shared" si="0"/>
        <v>289940</v>
      </c>
      <c r="G23" s="229"/>
      <c r="H23" s="3"/>
    </row>
    <row r="24" spans="1:8" ht="14.55" customHeight="1">
      <c r="A24" s="228" t="s">
        <v>208</v>
      </c>
      <c r="B24" s="228"/>
      <c r="C24" s="228"/>
      <c r="D24" s="92">
        <v>113420</v>
      </c>
      <c r="E24" s="92">
        <v>411505</v>
      </c>
      <c r="F24" s="229">
        <f t="shared" si="0"/>
        <v>524925</v>
      </c>
      <c r="G24" s="229"/>
      <c r="H24" s="3"/>
    </row>
    <row r="25" spans="1:8" ht="14.55" customHeight="1">
      <c r="A25" s="228" t="s">
        <v>209</v>
      </c>
      <c r="B25" s="228"/>
      <c r="C25" s="228"/>
      <c r="D25" s="92">
        <v>263442</v>
      </c>
      <c r="E25" s="92">
        <v>1166419</v>
      </c>
      <c r="F25" s="229">
        <f t="shared" si="0"/>
        <v>1429861</v>
      </c>
      <c r="G25" s="229"/>
      <c r="H25" s="3"/>
    </row>
    <row r="26" spans="1:8" ht="14.55" customHeight="1">
      <c r="A26" s="228" t="s">
        <v>210</v>
      </c>
      <c r="B26" s="228"/>
      <c r="C26" s="228"/>
      <c r="D26" s="92">
        <v>51239</v>
      </c>
      <c r="E26" s="92">
        <v>206581</v>
      </c>
      <c r="F26" s="229">
        <f t="shared" si="0"/>
        <v>257820</v>
      </c>
      <c r="G26" s="229"/>
      <c r="H26" s="3"/>
    </row>
    <row r="27" spans="1:8" ht="14.55" customHeight="1">
      <c r="A27" s="228" t="s">
        <v>211</v>
      </c>
      <c r="B27" s="228"/>
      <c r="C27" s="228"/>
      <c r="D27" s="92">
        <v>51905</v>
      </c>
      <c r="E27" s="92">
        <v>195474</v>
      </c>
      <c r="F27" s="229">
        <f t="shared" si="0"/>
        <v>247379</v>
      </c>
      <c r="G27" s="229"/>
      <c r="H27" s="3"/>
    </row>
    <row r="28" spans="1:8" ht="14.55" customHeight="1">
      <c r="A28" s="228" t="s">
        <v>212</v>
      </c>
      <c r="B28" s="228"/>
      <c r="C28" s="228"/>
      <c r="D28" s="92">
        <v>103342</v>
      </c>
      <c r="E28" s="92">
        <v>395128</v>
      </c>
      <c r="F28" s="229">
        <f t="shared" si="0"/>
        <v>498470</v>
      </c>
      <c r="G28" s="229"/>
      <c r="H28" s="3"/>
    </row>
    <row r="29" spans="1:8" ht="14.55" customHeight="1">
      <c r="A29" s="228" t="s">
        <v>213</v>
      </c>
      <c r="B29" s="228"/>
      <c r="C29" s="228"/>
      <c r="D29" s="92">
        <v>345509</v>
      </c>
      <c r="E29" s="92">
        <v>1395168</v>
      </c>
      <c r="F29" s="229">
        <f t="shared" si="0"/>
        <v>1740677</v>
      </c>
      <c r="G29" s="229"/>
      <c r="H29" s="3"/>
    </row>
    <row r="30" spans="1:8" ht="14.55" customHeight="1">
      <c r="A30" s="228" t="s">
        <v>214</v>
      </c>
      <c r="B30" s="228"/>
      <c r="C30" s="228"/>
      <c r="D30" s="92">
        <v>197412</v>
      </c>
      <c r="E30" s="92">
        <v>828082</v>
      </c>
      <c r="F30" s="229">
        <f t="shared" si="0"/>
        <v>1025494</v>
      </c>
      <c r="G30" s="229"/>
      <c r="H30" s="3"/>
    </row>
    <row r="31" spans="1:8" ht="14.55" customHeight="1">
      <c r="A31" s="228" t="s">
        <v>215</v>
      </c>
      <c r="B31" s="228"/>
      <c r="C31" s="228"/>
      <c r="D31" s="92">
        <v>46536</v>
      </c>
      <c r="E31" s="92">
        <v>193246</v>
      </c>
      <c r="F31" s="229">
        <f t="shared" si="0"/>
        <v>239782</v>
      </c>
      <c r="G31" s="229"/>
      <c r="H31" s="3"/>
    </row>
    <row r="32" spans="1:8" ht="14.55" customHeight="1">
      <c r="A32" s="228" t="s">
        <v>216</v>
      </c>
      <c r="B32" s="228"/>
      <c r="C32" s="228"/>
      <c r="D32" s="92">
        <v>23851</v>
      </c>
      <c r="E32" s="92">
        <v>89805</v>
      </c>
      <c r="F32" s="229">
        <f t="shared" si="0"/>
        <v>113656</v>
      </c>
      <c r="G32" s="229"/>
      <c r="H32" s="3"/>
    </row>
    <row r="33" spans="1:8" ht="14.55" customHeight="1">
      <c r="A33" s="228" t="s">
        <v>217</v>
      </c>
      <c r="B33" s="228"/>
      <c r="C33" s="228"/>
      <c r="D33" s="92">
        <v>13588</v>
      </c>
      <c r="E33" s="92">
        <v>38176</v>
      </c>
      <c r="F33" s="229">
        <f t="shared" si="0"/>
        <v>51764</v>
      </c>
      <c r="G33" s="229"/>
      <c r="H33" s="3"/>
    </row>
    <row r="34" spans="1:8" ht="14.55" customHeight="1">
      <c r="A34" s="228" t="s">
        <v>218</v>
      </c>
      <c r="B34" s="228"/>
      <c r="C34" s="228"/>
      <c r="D34" s="92">
        <v>13261</v>
      </c>
      <c r="E34" s="92">
        <v>36038</v>
      </c>
      <c r="F34" s="229">
        <f t="shared" si="0"/>
        <v>49299</v>
      </c>
      <c r="G34" s="229"/>
      <c r="H34" s="3"/>
    </row>
    <row r="35" spans="1:8" ht="14.55" customHeight="1">
      <c r="A35" s="228" t="s">
        <v>219</v>
      </c>
      <c r="B35" s="228"/>
      <c r="C35" s="228"/>
      <c r="D35" s="92">
        <v>51525</v>
      </c>
      <c r="E35" s="92">
        <v>175080</v>
      </c>
      <c r="F35" s="229">
        <f t="shared" si="0"/>
        <v>226605</v>
      </c>
      <c r="G35" s="229"/>
      <c r="H35" s="3"/>
    </row>
    <row r="36" spans="1:8" ht="14.55" customHeight="1">
      <c r="A36" s="228" t="s">
        <v>220</v>
      </c>
      <c r="B36" s="228"/>
      <c r="C36" s="228"/>
      <c r="D36" s="92">
        <v>83395</v>
      </c>
      <c r="E36" s="92">
        <v>281064</v>
      </c>
      <c r="F36" s="229">
        <f t="shared" si="0"/>
        <v>364459</v>
      </c>
      <c r="G36" s="229"/>
      <c r="H36" s="3"/>
    </row>
    <row r="37" spans="1:8" ht="14.55" customHeight="1">
      <c r="A37" s="228" t="s">
        <v>221</v>
      </c>
      <c r="B37" s="228"/>
      <c r="C37" s="228"/>
      <c r="D37" s="92">
        <v>31272</v>
      </c>
      <c r="E37" s="92">
        <v>109600</v>
      </c>
      <c r="F37" s="229">
        <f t="shared" si="0"/>
        <v>140872</v>
      </c>
      <c r="G37" s="229"/>
      <c r="H37" s="3"/>
    </row>
    <row r="38" spans="1:8" ht="14.55" customHeight="1">
      <c r="A38" s="228" t="s">
        <v>222</v>
      </c>
      <c r="B38" s="228"/>
      <c r="C38" s="228"/>
      <c r="D38" s="92">
        <v>15471</v>
      </c>
      <c r="E38" s="92">
        <v>59477</v>
      </c>
      <c r="F38" s="229">
        <f t="shared" si="0"/>
        <v>74948</v>
      </c>
      <c r="G38" s="229"/>
      <c r="H38" s="3"/>
    </row>
    <row r="39" spans="1:8" ht="14.55" customHeight="1">
      <c r="A39" s="228" t="s">
        <v>223</v>
      </c>
      <c r="B39" s="228"/>
      <c r="C39" s="228"/>
      <c r="D39" s="92">
        <v>23101</v>
      </c>
      <c r="E39" s="92">
        <v>88608</v>
      </c>
      <c r="F39" s="229">
        <f t="shared" si="0"/>
        <v>111709</v>
      </c>
      <c r="G39" s="229"/>
      <c r="H39" s="3"/>
    </row>
    <row r="40" spans="1:8" ht="14.55" customHeight="1">
      <c r="A40" s="228" t="s">
        <v>224</v>
      </c>
      <c r="B40" s="228"/>
      <c r="C40" s="228"/>
      <c r="D40" s="92">
        <v>29863</v>
      </c>
      <c r="E40" s="92">
        <v>96660</v>
      </c>
      <c r="F40" s="229">
        <f t="shared" si="0"/>
        <v>126523</v>
      </c>
      <c r="G40" s="229"/>
      <c r="H40" s="3"/>
    </row>
    <row r="41" spans="1:8" ht="14.55" customHeight="1">
      <c r="A41" s="228" t="s">
        <v>225</v>
      </c>
      <c r="B41" s="228"/>
      <c r="C41" s="228"/>
      <c r="D41" s="92">
        <v>13334</v>
      </c>
      <c r="E41" s="92">
        <v>45850</v>
      </c>
      <c r="F41" s="229">
        <f t="shared" si="0"/>
        <v>59184</v>
      </c>
      <c r="G41" s="229"/>
      <c r="H41" s="3"/>
    </row>
    <row r="42" spans="1:8" ht="14.55" customHeight="1">
      <c r="A42" s="228" t="s">
        <v>226</v>
      </c>
      <c r="B42" s="228"/>
      <c r="C42" s="228"/>
      <c r="D42" s="92">
        <v>186502</v>
      </c>
      <c r="E42" s="92">
        <v>650526</v>
      </c>
      <c r="F42" s="229">
        <f t="shared" si="0"/>
        <v>837028</v>
      </c>
      <c r="G42" s="229"/>
      <c r="H42" s="3"/>
    </row>
    <row r="43" spans="1:8" ht="14.55" customHeight="1">
      <c r="A43" s="228" t="s">
        <v>227</v>
      </c>
      <c r="B43" s="228"/>
      <c r="C43" s="228"/>
      <c r="D43" s="92">
        <v>23605</v>
      </c>
      <c r="E43" s="92">
        <v>66843</v>
      </c>
      <c r="F43" s="229">
        <f t="shared" si="0"/>
        <v>90448</v>
      </c>
      <c r="G43" s="229"/>
      <c r="H43" s="3"/>
    </row>
    <row r="44" spans="1:8" ht="14.55" customHeight="1">
      <c r="A44" s="228" t="s">
        <v>228</v>
      </c>
      <c r="B44" s="228"/>
      <c r="C44" s="228"/>
      <c r="D44" s="92">
        <v>35597</v>
      </c>
      <c r="E44" s="92">
        <v>90403</v>
      </c>
      <c r="F44" s="229">
        <f t="shared" si="0"/>
        <v>126000</v>
      </c>
      <c r="G44" s="229"/>
      <c r="H44" s="3"/>
    </row>
    <row r="45" spans="1:8" ht="14.55" customHeight="1">
      <c r="A45" s="228" t="s">
        <v>229</v>
      </c>
      <c r="B45" s="228"/>
      <c r="C45" s="228"/>
      <c r="D45" s="92">
        <v>51874</v>
      </c>
      <c r="E45" s="92">
        <v>145531</v>
      </c>
      <c r="F45" s="229">
        <f t="shared" si="0"/>
        <v>197405</v>
      </c>
      <c r="G45" s="229"/>
      <c r="H45" s="3"/>
    </row>
    <row r="46" spans="1:8" ht="14.55" customHeight="1">
      <c r="A46" s="228" t="s">
        <v>230</v>
      </c>
      <c r="B46" s="228"/>
      <c r="C46" s="228"/>
      <c r="D46" s="92">
        <v>29125</v>
      </c>
      <c r="E46" s="92">
        <v>83309</v>
      </c>
      <c r="F46" s="229">
        <f t="shared" si="0"/>
        <v>112434</v>
      </c>
      <c r="G46" s="229"/>
      <c r="H46" s="3"/>
    </row>
    <row r="47" spans="1:8" ht="14.55" customHeight="1">
      <c r="A47" s="228" t="s">
        <v>231</v>
      </c>
      <c r="B47" s="228"/>
      <c r="C47" s="228"/>
      <c r="D47" s="92">
        <v>23150</v>
      </c>
      <c r="E47" s="92">
        <v>66308</v>
      </c>
      <c r="F47" s="229">
        <f t="shared" si="0"/>
        <v>89458</v>
      </c>
      <c r="G47" s="229"/>
      <c r="H47" s="3"/>
    </row>
    <row r="48" spans="1:8" ht="14.55" customHeight="1">
      <c r="A48" s="228" t="s">
        <v>232</v>
      </c>
      <c r="B48" s="228"/>
      <c r="C48" s="228"/>
      <c r="D48" s="92">
        <v>33368</v>
      </c>
      <c r="E48" s="92">
        <v>94666</v>
      </c>
      <c r="F48" s="229">
        <f t="shared" si="0"/>
        <v>128034</v>
      </c>
      <c r="G48" s="229"/>
      <c r="H48" s="3"/>
    </row>
    <row r="49" spans="1:8" ht="14.55" customHeight="1">
      <c r="A49" s="228" t="s">
        <v>233</v>
      </c>
      <c r="B49" s="228"/>
      <c r="C49" s="228"/>
      <c r="D49" s="92">
        <v>57362</v>
      </c>
      <c r="E49" s="92">
        <v>165272</v>
      </c>
      <c r="F49" s="229">
        <f t="shared" si="0"/>
        <v>222634</v>
      </c>
      <c r="G49" s="229"/>
      <c r="H49" s="3"/>
    </row>
    <row r="50" spans="1:8" ht="14.55" customHeight="1">
      <c r="A50" s="236" t="s">
        <v>130</v>
      </c>
      <c r="B50" s="237"/>
      <c r="C50" s="238"/>
      <c r="D50" s="92">
        <f>SUM(D3:D49)</f>
        <v>4160968</v>
      </c>
      <c r="E50" s="92">
        <f>SUM(E3:E49)</f>
        <v>16754175</v>
      </c>
      <c r="F50" s="239">
        <f>SUM(F3:F49)</f>
        <v>20915143</v>
      </c>
      <c r="G50" s="240"/>
      <c r="H50" s="3"/>
    </row>
    <row r="51" spans="1:8" ht="14.55" customHeight="1">
      <c r="A51" s="228" t="s">
        <v>149</v>
      </c>
      <c r="B51" s="228"/>
      <c r="C51" s="228"/>
      <c r="D51" s="93">
        <v>235077</v>
      </c>
      <c r="E51" s="93">
        <v>558133</v>
      </c>
      <c r="F51" s="241">
        <f>SUM(D51:E51)</f>
        <v>793210</v>
      </c>
      <c r="G51" s="241"/>
      <c r="H51" s="3"/>
    </row>
    <row r="52" spans="1:8" ht="14.55" customHeight="1">
      <c r="A52" s="231" t="s">
        <v>2</v>
      </c>
      <c r="B52" s="231"/>
      <c r="C52" s="231"/>
      <c r="D52" s="93">
        <f>SUM(D50:D51)</f>
        <v>4396045</v>
      </c>
      <c r="E52" s="93">
        <f>SUM(E50:E51)</f>
        <v>17312308</v>
      </c>
      <c r="F52" s="242">
        <f>SUM(D52:E52)</f>
        <v>21708353</v>
      </c>
      <c r="G52" s="243"/>
    </row>
    <row r="53" spans="1:8" ht="13.05" customHeight="1">
      <c r="A53" s="4"/>
      <c r="B53" s="139"/>
      <c r="C53" s="232"/>
      <c r="D53" s="232"/>
      <c r="E53" s="232"/>
      <c r="F53" s="232"/>
      <c r="G53" s="232"/>
    </row>
    <row r="54" spans="1:8" ht="13.05" customHeight="1">
      <c r="A54" s="4"/>
      <c r="B54" s="139"/>
      <c r="C54" s="233"/>
      <c r="D54" s="234"/>
      <c r="E54" s="234"/>
      <c r="F54" s="234"/>
      <c r="G54" s="234"/>
      <c r="H54" s="141"/>
    </row>
    <row r="55" spans="1:8" ht="13.05" customHeight="1">
      <c r="A55" s="4"/>
      <c r="B55" s="4"/>
      <c r="C55" s="141"/>
      <c r="D55" s="141"/>
      <c r="E55" s="141"/>
      <c r="F55" s="141"/>
      <c r="G55" s="141"/>
      <c r="H55" s="141"/>
    </row>
    <row r="56" spans="1:8" ht="14.25" customHeight="1">
      <c r="B56" s="140"/>
      <c r="C56" s="235"/>
      <c r="D56" s="235"/>
      <c r="E56" s="235"/>
      <c r="F56" s="235"/>
      <c r="G56" s="235"/>
    </row>
  </sheetData>
  <mergeCells count="106">
    <mergeCell ref="C53:G53"/>
    <mergeCell ref="C54:G54"/>
    <mergeCell ref="C56:G56"/>
    <mergeCell ref="A50:C50"/>
    <mergeCell ref="F50:G50"/>
    <mergeCell ref="A51:C51"/>
    <mergeCell ref="F51:G51"/>
    <mergeCell ref="A52:C52"/>
    <mergeCell ref="F52:G52"/>
    <mergeCell ref="A47:C47"/>
    <mergeCell ref="F47:G47"/>
    <mergeCell ref="A48:C48"/>
    <mergeCell ref="F48:G48"/>
    <mergeCell ref="A49:C49"/>
    <mergeCell ref="F49:G49"/>
    <mergeCell ref="A44:C44"/>
    <mergeCell ref="F44:G44"/>
    <mergeCell ref="A45:C45"/>
    <mergeCell ref="F45:G45"/>
    <mergeCell ref="A46:C46"/>
    <mergeCell ref="F46:G46"/>
    <mergeCell ref="A41:C41"/>
    <mergeCell ref="F41:G41"/>
    <mergeCell ref="A42:C42"/>
    <mergeCell ref="F42:G42"/>
    <mergeCell ref="A43:C43"/>
    <mergeCell ref="F43:G43"/>
    <mergeCell ref="A38:C38"/>
    <mergeCell ref="F38:G38"/>
    <mergeCell ref="A39:C39"/>
    <mergeCell ref="F39:G39"/>
    <mergeCell ref="A40:C40"/>
    <mergeCell ref="F40:G40"/>
    <mergeCell ref="A35:C35"/>
    <mergeCell ref="F35:G35"/>
    <mergeCell ref="A36:C36"/>
    <mergeCell ref="F36:G36"/>
    <mergeCell ref="A37:C37"/>
    <mergeCell ref="F37:G37"/>
    <mergeCell ref="A32:C32"/>
    <mergeCell ref="F32:G32"/>
    <mergeCell ref="A33:C33"/>
    <mergeCell ref="F33:G33"/>
    <mergeCell ref="A34:C34"/>
    <mergeCell ref="F34:G34"/>
    <mergeCell ref="A29:C29"/>
    <mergeCell ref="F29:G29"/>
    <mergeCell ref="A30:C30"/>
    <mergeCell ref="F30:G30"/>
    <mergeCell ref="A31:C31"/>
    <mergeCell ref="F31:G31"/>
    <mergeCell ref="A26:C26"/>
    <mergeCell ref="F26:G26"/>
    <mergeCell ref="A27:C27"/>
    <mergeCell ref="F27:G27"/>
    <mergeCell ref="A28:C28"/>
    <mergeCell ref="F28:G28"/>
    <mergeCell ref="A23:C23"/>
    <mergeCell ref="F23:G23"/>
    <mergeCell ref="A24:C24"/>
    <mergeCell ref="F24:G24"/>
    <mergeCell ref="A25:C25"/>
    <mergeCell ref="F25:G25"/>
    <mergeCell ref="A20:C20"/>
    <mergeCell ref="F20:G20"/>
    <mergeCell ref="A21:C21"/>
    <mergeCell ref="F21:G21"/>
    <mergeCell ref="A22:C22"/>
    <mergeCell ref="F22:G22"/>
    <mergeCell ref="A17:C17"/>
    <mergeCell ref="F17:G17"/>
    <mergeCell ref="A18:C18"/>
    <mergeCell ref="F18:G18"/>
    <mergeCell ref="A19:C19"/>
    <mergeCell ref="F19:G19"/>
    <mergeCell ref="A14:C14"/>
    <mergeCell ref="F14:G14"/>
    <mergeCell ref="A15:C15"/>
    <mergeCell ref="F15:G15"/>
    <mergeCell ref="A16:C16"/>
    <mergeCell ref="F16:G16"/>
    <mergeCell ref="A11:C11"/>
    <mergeCell ref="F11:G11"/>
    <mergeCell ref="A12:C12"/>
    <mergeCell ref="F12:G12"/>
    <mergeCell ref="A13:C13"/>
    <mergeCell ref="F13:G13"/>
    <mergeCell ref="A8:C8"/>
    <mergeCell ref="F8:G8"/>
    <mergeCell ref="A9:C9"/>
    <mergeCell ref="F9:G9"/>
    <mergeCell ref="A10:C10"/>
    <mergeCell ref="F10:G10"/>
    <mergeCell ref="A5:C5"/>
    <mergeCell ref="F5:G5"/>
    <mergeCell ref="A6:C6"/>
    <mergeCell ref="F6:G6"/>
    <mergeCell ref="A7:C7"/>
    <mergeCell ref="F7:G7"/>
    <mergeCell ref="A1:G1"/>
    <mergeCell ref="A2:C2"/>
    <mergeCell ref="F2:G2"/>
    <mergeCell ref="A3:C3"/>
    <mergeCell ref="F3:G3"/>
    <mergeCell ref="A4:C4"/>
    <mergeCell ref="F4:G4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J81"/>
  <sheetViews>
    <sheetView zoomScaleNormal="100" zoomScaleSheetLayoutView="115" workbookViewId="0">
      <selection sqref="A1:I1"/>
    </sheetView>
  </sheetViews>
  <sheetFormatPr defaultRowHeight="13.2"/>
  <cols>
    <col min="2" max="9" width="9.6640625" customWidth="1"/>
  </cols>
  <sheetData>
    <row r="1" spans="1:9" ht="20.25" customHeight="1">
      <c r="A1" s="244" t="s">
        <v>124</v>
      </c>
      <c r="B1" s="245"/>
      <c r="C1" s="245"/>
      <c r="D1" s="245"/>
      <c r="E1" s="245"/>
      <c r="F1" s="245"/>
      <c r="G1" s="245"/>
      <c r="H1" s="245"/>
      <c r="I1" s="245"/>
    </row>
    <row r="2" spans="1:9" ht="12" customHeight="1">
      <c r="A2" s="249" t="s">
        <v>234</v>
      </c>
      <c r="B2" s="251" t="s">
        <v>0</v>
      </c>
      <c r="C2" s="251"/>
      <c r="D2" s="251"/>
      <c r="E2" s="251" t="s">
        <v>1</v>
      </c>
      <c r="F2" s="251"/>
      <c r="G2" s="251"/>
      <c r="H2" s="251" t="s">
        <v>7</v>
      </c>
      <c r="I2" s="251" t="s">
        <v>257</v>
      </c>
    </row>
    <row r="3" spans="1:9" ht="12" customHeight="1">
      <c r="A3" s="250"/>
      <c r="B3" s="14" t="s">
        <v>68</v>
      </c>
      <c r="C3" s="14" t="s">
        <v>69</v>
      </c>
      <c r="D3" s="14" t="s">
        <v>5</v>
      </c>
      <c r="E3" s="14" t="s">
        <v>70</v>
      </c>
      <c r="F3" s="14" t="s">
        <v>71</v>
      </c>
      <c r="G3" s="14" t="s">
        <v>5</v>
      </c>
      <c r="H3" s="252"/>
      <c r="I3" s="252"/>
    </row>
    <row r="4" spans="1:9" ht="11.25" customHeight="1">
      <c r="A4" s="108" t="s">
        <v>155</v>
      </c>
      <c r="B4" s="109" t="s">
        <v>72</v>
      </c>
      <c r="C4" s="109" t="s">
        <v>72</v>
      </c>
      <c r="D4" s="109">
        <v>8</v>
      </c>
      <c r="E4" s="109" t="s">
        <v>72</v>
      </c>
      <c r="F4" s="109" t="s">
        <v>72</v>
      </c>
      <c r="G4" s="109" t="s">
        <v>72</v>
      </c>
      <c r="H4" s="109">
        <v>8</v>
      </c>
      <c r="I4" s="109" t="s">
        <v>73</v>
      </c>
    </row>
    <row r="5" spans="1:9" ht="11.25" customHeight="1">
      <c r="A5" s="110">
        <v>22</v>
      </c>
      <c r="B5" s="111" t="s">
        <v>72</v>
      </c>
      <c r="C5" s="111" t="s">
        <v>72</v>
      </c>
      <c r="D5" s="111">
        <v>11</v>
      </c>
      <c r="E5" s="111" t="s">
        <v>72</v>
      </c>
      <c r="F5" s="111">
        <v>1</v>
      </c>
      <c r="G5" s="111">
        <v>1</v>
      </c>
      <c r="H5" s="111">
        <v>12</v>
      </c>
      <c r="I5" s="111" t="s">
        <v>73</v>
      </c>
    </row>
    <row r="6" spans="1:9" ht="11.25" customHeight="1">
      <c r="A6" s="110">
        <v>23</v>
      </c>
      <c r="B6" s="111" t="s">
        <v>72</v>
      </c>
      <c r="C6" s="111" t="s">
        <v>72</v>
      </c>
      <c r="D6" s="111">
        <v>163</v>
      </c>
      <c r="E6" s="112" t="s">
        <v>72</v>
      </c>
      <c r="F6" s="112" t="s">
        <v>72</v>
      </c>
      <c r="G6" s="112" t="s">
        <v>148</v>
      </c>
      <c r="H6" s="111">
        <v>163</v>
      </c>
      <c r="I6" s="111" t="s">
        <v>73</v>
      </c>
    </row>
    <row r="7" spans="1:9" ht="11.25" customHeight="1">
      <c r="A7" s="110">
        <v>24</v>
      </c>
      <c r="B7" s="111" t="s">
        <v>72</v>
      </c>
      <c r="C7" s="111" t="s">
        <v>72</v>
      </c>
      <c r="D7" s="111">
        <v>857</v>
      </c>
      <c r="E7" s="111" t="s">
        <v>72</v>
      </c>
      <c r="F7" s="111" t="s">
        <v>72</v>
      </c>
      <c r="G7" s="111" t="s">
        <v>72</v>
      </c>
      <c r="H7" s="111">
        <v>857</v>
      </c>
      <c r="I7" s="111" t="s">
        <v>73</v>
      </c>
    </row>
    <row r="8" spans="1:9" ht="11.25" customHeight="1">
      <c r="A8" s="110">
        <v>25</v>
      </c>
      <c r="B8" s="111" t="s">
        <v>72</v>
      </c>
      <c r="C8" s="111" t="s">
        <v>72</v>
      </c>
      <c r="D8" s="113">
        <v>3291</v>
      </c>
      <c r="E8" s="111" t="s">
        <v>72</v>
      </c>
      <c r="F8" s="111" t="s">
        <v>72</v>
      </c>
      <c r="G8" s="111" t="s">
        <v>72</v>
      </c>
      <c r="H8" s="113">
        <v>3291</v>
      </c>
      <c r="I8" s="111" t="s">
        <v>73</v>
      </c>
    </row>
    <row r="9" spans="1:9" ht="11.25" customHeight="1">
      <c r="A9" s="110">
        <v>26</v>
      </c>
      <c r="B9" s="111" t="s">
        <v>72</v>
      </c>
      <c r="C9" s="111" t="s">
        <v>72</v>
      </c>
      <c r="D9" s="113">
        <v>8737</v>
      </c>
      <c r="E9" s="111" t="s">
        <v>72</v>
      </c>
      <c r="F9" s="111" t="s">
        <v>72</v>
      </c>
      <c r="G9" s="111" t="s">
        <v>72</v>
      </c>
      <c r="H9" s="113">
        <v>8737</v>
      </c>
      <c r="I9" s="111" t="s">
        <v>73</v>
      </c>
    </row>
    <row r="10" spans="1:9" ht="11.25" customHeight="1">
      <c r="A10" s="110">
        <v>27</v>
      </c>
      <c r="B10" s="111" t="s">
        <v>72</v>
      </c>
      <c r="C10" s="111" t="s">
        <v>72</v>
      </c>
      <c r="D10" s="113">
        <v>12283</v>
      </c>
      <c r="E10" s="111">
        <v>489</v>
      </c>
      <c r="F10" s="111">
        <v>669</v>
      </c>
      <c r="G10" s="113">
        <v>1158</v>
      </c>
      <c r="H10" s="113">
        <v>13441</v>
      </c>
      <c r="I10" s="111" t="s">
        <v>73</v>
      </c>
    </row>
    <row r="11" spans="1:9" ht="11.25" customHeight="1">
      <c r="A11" s="110">
        <v>28</v>
      </c>
      <c r="B11" s="111" t="s">
        <v>72</v>
      </c>
      <c r="C11" s="111" t="s">
        <v>72</v>
      </c>
      <c r="D11" s="113">
        <v>15769</v>
      </c>
      <c r="E11" s="111">
        <v>562</v>
      </c>
      <c r="F11" s="113">
        <v>1070</v>
      </c>
      <c r="G11" s="113">
        <v>1632</v>
      </c>
      <c r="H11" s="113">
        <v>17401</v>
      </c>
      <c r="I11" s="111" t="s">
        <v>73</v>
      </c>
    </row>
    <row r="12" spans="1:9" ht="11.25" customHeight="1">
      <c r="A12" s="110">
        <v>29</v>
      </c>
      <c r="B12" s="111" t="s">
        <v>72</v>
      </c>
      <c r="C12" s="111" t="s">
        <v>72</v>
      </c>
      <c r="D12" s="113">
        <v>17102</v>
      </c>
      <c r="E12" s="111">
        <v>637</v>
      </c>
      <c r="F12" s="113">
        <v>1708</v>
      </c>
      <c r="G12" s="113">
        <v>2345</v>
      </c>
      <c r="H12" s="113">
        <v>19447</v>
      </c>
      <c r="I12" s="111" t="s">
        <v>73</v>
      </c>
    </row>
    <row r="13" spans="1:9" ht="11.25" customHeight="1">
      <c r="A13" s="110">
        <v>30</v>
      </c>
      <c r="B13" s="111" t="s">
        <v>72</v>
      </c>
      <c r="C13" s="111" t="s">
        <v>72</v>
      </c>
      <c r="D13" s="113">
        <v>21893</v>
      </c>
      <c r="E13" s="111">
        <v>668</v>
      </c>
      <c r="F13" s="113">
        <v>1972</v>
      </c>
      <c r="G13" s="113">
        <v>2640</v>
      </c>
      <c r="H13" s="113">
        <v>24533</v>
      </c>
      <c r="I13" s="111" t="s">
        <v>73</v>
      </c>
    </row>
    <row r="14" spans="1:9" ht="11.25" customHeight="1">
      <c r="A14" s="110">
        <v>31</v>
      </c>
      <c r="B14" s="111" t="s">
        <v>72</v>
      </c>
      <c r="C14" s="111" t="s">
        <v>72</v>
      </c>
      <c r="D14" s="113">
        <v>30996</v>
      </c>
      <c r="E14" s="111">
        <v>759</v>
      </c>
      <c r="F14" s="113">
        <v>1938</v>
      </c>
      <c r="G14" s="113">
        <v>2697</v>
      </c>
      <c r="H14" s="113">
        <v>33693</v>
      </c>
      <c r="I14" s="113">
        <v>35803</v>
      </c>
    </row>
    <row r="15" spans="1:9" ht="11.25" customHeight="1">
      <c r="A15" s="110">
        <v>32</v>
      </c>
      <c r="B15" s="111" t="s">
        <v>72</v>
      </c>
      <c r="C15" s="111" t="s">
        <v>72</v>
      </c>
      <c r="D15" s="113">
        <v>33808</v>
      </c>
      <c r="E15" s="111">
        <v>845</v>
      </c>
      <c r="F15" s="113">
        <v>2064</v>
      </c>
      <c r="G15" s="113">
        <v>2909</v>
      </c>
      <c r="H15" s="113">
        <v>36717</v>
      </c>
      <c r="I15" s="113">
        <v>45744</v>
      </c>
    </row>
    <row r="16" spans="1:9" ht="11.25" customHeight="1">
      <c r="A16" s="110">
        <v>33</v>
      </c>
      <c r="B16" s="111" t="s">
        <v>72</v>
      </c>
      <c r="C16" s="111" t="s">
        <v>72</v>
      </c>
      <c r="D16" s="113">
        <v>33818</v>
      </c>
      <c r="E16" s="111">
        <v>991</v>
      </c>
      <c r="F16" s="113">
        <v>1837</v>
      </c>
      <c r="G16" s="113">
        <v>2828</v>
      </c>
      <c r="H16" s="113">
        <v>36646</v>
      </c>
      <c r="I16" s="113">
        <v>49263</v>
      </c>
    </row>
    <row r="17" spans="1:9" ht="11.25" customHeight="1">
      <c r="A17" s="110">
        <v>34</v>
      </c>
      <c r="B17" s="111" t="s">
        <v>72</v>
      </c>
      <c r="C17" s="111" t="s">
        <v>72</v>
      </c>
      <c r="D17" s="113">
        <v>39380</v>
      </c>
      <c r="E17" s="113">
        <v>1109</v>
      </c>
      <c r="F17" s="113">
        <v>2010</v>
      </c>
      <c r="G17" s="113">
        <v>3119</v>
      </c>
      <c r="H17" s="113">
        <v>42499</v>
      </c>
      <c r="I17" s="113">
        <v>57194</v>
      </c>
    </row>
    <row r="18" spans="1:9" ht="11.25" customHeight="1">
      <c r="A18" s="110">
        <v>35</v>
      </c>
      <c r="B18" s="111" t="s">
        <v>72</v>
      </c>
      <c r="C18" s="111" t="s">
        <v>72</v>
      </c>
      <c r="D18" s="113">
        <v>53710</v>
      </c>
      <c r="E18" s="113">
        <v>1062</v>
      </c>
      <c r="F18" s="113">
        <v>2382</v>
      </c>
      <c r="G18" s="113">
        <v>3444</v>
      </c>
      <c r="H18" s="113">
        <v>57154</v>
      </c>
      <c r="I18" s="113">
        <v>76214</v>
      </c>
    </row>
    <row r="19" spans="1:9" ht="11.25" customHeight="1">
      <c r="A19" s="110">
        <v>36</v>
      </c>
      <c r="B19" s="111" t="s">
        <v>72</v>
      </c>
      <c r="C19" s="111" t="s">
        <v>72</v>
      </c>
      <c r="D19" s="113">
        <v>61509</v>
      </c>
      <c r="E19" s="113">
        <v>1165</v>
      </c>
      <c r="F19" s="113">
        <v>3124</v>
      </c>
      <c r="G19" s="113">
        <v>4289</v>
      </c>
      <c r="H19" s="113">
        <v>65798</v>
      </c>
      <c r="I19" s="113">
        <v>86328</v>
      </c>
    </row>
    <row r="20" spans="1:9" ht="11.25" customHeight="1">
      <c r="A20" s="110">
        <v>37</v>
      </c>
      <c r="B20" s="113">
        <v>1920</v>
      </c>
      <c r="C20" s="113">
        <v>62032</v>
      </c>
      <c r="D20" s="113">
        <v>63952</v>
      </c>
      <c r="E20" s="113">
        <v>1184</v>
      </c>
      <c r="F20" s="113">
        <v>3272</v>
      </c>
      <c r="G20" s="113">
        <v>4456</v>
      </c>
      <c r="H20" s="113">
        <v>68408</v>
      </c>
      <c r="I20" s="113">
        <v>74822</v>
      </c>
    </row>
    <row r="21" spans="1:9" ht="11.25" customHeight="1">
      <c r="A21" s="110">
        <v>38</v>
      </c>
      <c r="B21" s="113">
        <v>2566</v>
      </c>
      <c r="C21" s="113">
        <v>85022</v>
      </c>
      <c r="D21" s="113">
        <v>87588</v>
      </c>
      <c r="E21" s="113">
        <v>1238</v>
      </c>
      <c r="F21" s="113">
        <v>3521</v>
      </c>
      <c r="G21" s="113">
        <v>4759</v>
      </c>
      <c r="H21" s="113">
        <v>92347</v>
      </c>
      <c r="I21" s="113">
        <v>100074</v>
      </c>
    </row>
    <row r="22" spans="1:9" ht="11.25" customHeight="1">
      <c r="A22" s="110">
        <v>39</v>
      </c>
      <c r="B22" s="113">
        <v>4191</v>
      </c>
      <c r="C22" s="113">
        <v>114476</v>
      </c>
      <c r="D22" s="113">
        <v>118667</v>
      </c>
      <c r="E22" s="113">
        <v>1424</v>
      </c>
      <c r="F22" s="113">
        <v>4361</v>
      </c>
      <c r="G22" s="113">
        <v>5785</v>
      </c>
      <c r="H22" s="113">
        <v>124452</v>
      </c>
      <c r="I22" s="113">
        <v>127749</v>
      </c>
    </row>
    <row r="23" spans="1:9" ht="11.25" customHeight="1">
      <c r="A23" s="110">
        <v>40</v>
      </c>
      <c r="B23" s="113">
        <v>8624</v>
      </c>
      <c r="C23" s="113">
        <v>139114</v>
      </c>
      <c r="D23" s="113">
        <v>147738</v>
      </c>
      <c r="E23" s="113">
        <v>1737</v>
      </c>
      <c r="F23" s="113">
        <v>4772</v>
      </c>
      <c r="G23" s="113">
        <v>6509</v>
      </c>
      <c r="H23" s="113">
        <v>154247</v>
      </c>
      <c r="I23" s="113">
        <v>158827</v>
      </c>
    </row>
    <row r="24" spans="1:9" ht="11.25" customHeight="1">
      <c r="A24" s="110">
        <v>41</v>
      </c>
      <c r="B24" s="113">
        <v>15171</v>
      </c>
      <c r="C24" s="113">
        <v>187819</v>
      </c>
      <c r="D24" s="113">
        <v>202990</v>
      </c>
      <c r="E24" s="113">
        <v>2056</v>
      </c>
      <c r="F24" s="113">
        <v>5645</v>
      </c>
      <c r="G24" s="113">
        <v>7701</v>
      </c>
      <c r="H24" s="113">
        <v>210691</v>
      </c>
      <c r="I24" s="113">
        <v>212409</v>
      </c>
    </row>
    <row r="25" spans="1:9" ht="11.25" customHeight="1">
      <c r="A25" s="110">
        <v>42</v>
      </c>
      <c r="B25" s="113">
        <v>11291</v>
      </c>
      <c r="C25" s="113">
        <v>244108</v>
      </c>
      <c r="D25" s="113">
        <v>255399</v>
      </c>
      <c r="E25" s="113">
        <v>2142</v>
      </c>
      <c r="F25" s="113">
        <v>6903</v>
      </c>
      <c r="G25" s="113">
        <v>9045</v>
      </c>
      <c r="H25" s="113">
        <v>264444</v>
      </c>
      <c r="I25" s="113">
        <v>267538</v>
      </c>
    </row>
    <row r="26" spans="1:9" ht="11.25" customHeight="1">
      <c r="A26" s="110">
        <v>43</v>
      </c>
      <c r="B26" s="113">
        <v>14972</v>
      </c>
      <c r="C26" s="113">
        <v>306702</v>
      </c>
      <c r="D26" s="113">
        <v>321674</v>
      </c>
      <c r="E26" s="113">
        <v>2342</v>
      </c>
      <c r="F26" s="113">
        <v>7201</v>
      </c>
      <c r="G26" s="113">
        <v>9543</v>
      </c>
      <c r="H26" s="113">
        <v>331217</v>
      </c>
      <c r="I26" s="113">
        <v>343542</v>
      </c>
    </row>
    <row r="27" spans="1:9" ht="11.25" customHeight="1">
      <c r="A27" s="110">
        <v>44</v>
      </c>
      <c r="B27" s="113">
        <v>18524</v>
      </c>
      <c r="C27" s="113">
        <v>454886</v>
      </c>
      <c r="D27" s="113">
        <v>473410</v>
      </c>
      <c r="E27" s="113">
        <v>2369</v>
      </c>
      <c r="F27" s="113">
        <v>7668</v>
      </c>
      <c r="G27" s="113">
        <v>10037</v>
      </c>
      <c r="H27" s="113">
        <v>483447</v>
      </c>
      <c r="I27" s="113">
        <v>492880</v>
      </c>
    </row>
    <row r="28" spans="1:9" ht="11.25" customHeight="1">
      <c r="A28" s="110">
        <v>45</v>
      </c>
      <c r="B28" s="113">
        <v>45184</v>
      </c>
      <c r="C28" s="113">
        <v>599500</v>
      </c>
      <c r="D28" s="113">
        <v>644684</v>
      </c>
      <c r="E28" s="113">
        <v>2526</v>
      </c>
      <c r="F28" s="113">
        <v>8522</v>
      </c>
      <c r="G28" s="113">
        <v>11048</v>
      </c>
      <c r="H28" s="113">
        <v>655732</v>
      </c>
      <c r="I28" s="113">
        <v>663467</v>
      </c>
    </row>
    <row r="29" spans="1:9" ht="11.25" customHeight="1">
      <c r="A29" s="110">
        <v>46</v>
      </c>
      <c r="B29" s="113">
        <v>410926</v>
      </c>
      <c r="C29" s="113">
        <v>445685</v>
      </c>
      <c r="D29" s="113">
        <v>856611</v>
      </c>
      <c r="E29" s="113">
        <v>2534</v>
      </c>
      <c r="F29" s="113">
        <v>9420</v>
      </c>
      <c r="G29" s="113">
        <v>11954</v>
      </c>
      <c r="H29" s="113">
        <v>868565</v>
      </c>
      <c r="I29" s="113">
        <v>961135</v>
      </c>
    </row>
    <row r="30" spans="1:9" ht="11.25" customHeight="1">
      <c r="A30" s="110">
        <v>47</v>
      </c>
      <c r="B30" s="113">
        <v>593228</v>
      </c>
      <c r="C30" s="113">
        <v>482801</v>
      </c>
      <c r="D30" s="113">
        <v>1076029</v>
      </c>
      <c r="E30" s="113">
        <v>2654</v>
      </c>
      <c r="F30" s="113">
        <v>10014</v>
      </c>
      <c r="G30" s="113">
        <v>12668</v>
      </c>
      <c r="H30" s="113">
        <v>1088697</v>
      </c>
      <c r="I30" s="113">
        <v>1392045</v>
      </c>
    </row>
    <row r="31" spans="1:9" ht="11.25" customHeight="1">
      <c r="A31" s="110">
        <v>48</v>
      </c>
      <c r="B31" s="113">
        <v>981659</v>
      </c>
      <c r="C31" s="113">
        <v>565831</v>
      </c>
      <c r="D31" s="113">
        <v>1547490</v>
      </c>
      <c r="E31" s="113">
        <v>2449</v>
      </c>
      <c r="F31" s="113">
        <v>8992</v>
      </c>
      <c r="G31" s="113">
        <v>11441</v>
      </c>
      <c r="H31" s="113">
        <v>1558931</v>
      </c>
      <c r="I31" s="113">
        <v>2288966</v>
      </c>
    </row>
    <row r="32" spans="1:9" ht="11.25" customHeight="1">
      <c r="A32" s="110">
        <v>49</v>
      </c>
      <c r="B32" s="113">
        <v>916218</v>
      </c>
      <c r="C32" s="113">
        <v>415382</v>
      </c>
      <c r="D32" s="113">
        <v>1331600</v>
      </c>
      <c r="E32" s="113">
        <v>2405</v>
      </c>
      <c r="F32" s="113">
        <v>9826</v>
      </c>
      <c r="G32" s="113">
        <v>12231</v>
      </c>
      <c r="H32" s="113">
        <v>1343831</v>
      </c>
      <c r="I32" s="113">
        <v>2335530</v>
      </c>
    </row>
    <row r="33" spans="1:9" ht="11.25" customHeight="1">
      <c r="A33" s="110">
        <v>50</v>
      </c>
      <c r="B33" s="113">
        <v>967320</v>
      </c>
      <c r="C33" s="113">
        <v>344523</v>
      </c>
      <c r="D33" s="113">
        <v>1311843</v>
      </c>
      <c r="E33" s="113">
        <v>2561</v>
      </c>
      <c r="F33" s="113">
        <v>9313</v>
      </c>
      <c r="G33" s="113">
        <v>11874</v>
      </c>
      <c r="H33" s="113">
        <v>1323717</v>
      </c>
      <c r="I33" s="113">
        <v>2466326</v>
      </c>
    </row>
    <row r="34" spans="1:9" ht="11.25" customHeight="1">
      <c r="A34" s="110">
        <v>51</v>
      </c>
      <c r="B34" s="113">
        <v>1225672</v>
      </c>
      <c r="C34" s="113">
        <v>328705</v>
      </c>
      <c r="D34" s="113">
        <v>1554377</v>
      </c>
      <c r="E34" s="113">
        <v>2677</v>
      </c>
      <c r="F34" s="113">
        <v>9858</v>
      </c>
      <c r="G34" s="113">
        <v>12535</v>
      </c>
      <c r="H34" s="113">
        <v>1566912</v>
      </c>
      <c r="I34" s="113">
        <v>2852584</v>
      </c>
    </row>
    <row r="35" spans="1:9" ht="11.25" customHeight="1">
      <c r="A35" s="110">
        <v>52</v>
      </c>
      <c r="B35" s="113">
        <v>1455508</v>
      </c>
      <c r="C35" s="113">
        <v>280490</v>
      </c>
      <c r="D35" s="113">
        <v>1735998</v>
      </c>
      <c r="E35" s="113">
        <v>2692</v>
      </c>
      <c r="F35" s="113">
        <v>11480</v>
      </c>
      <c r="G35" s="113">
        <v>14172</v>
      </c>
      <c r="H35" s="113">
        <v>1750170</v>
      </c>
      <c r="I35" s="113">
        <v>3151431</v>
      </c>
    </row>
    <row r="36" spans="1:9" ht="11.25" customHeight="1">
      <c r="A36" s="110">
        <v>53</v>
      </c>
      <c r="B36" s="113">
        <v>1529252</v>
      </c>
      <c r="C36" s="113">
        <v>289242</v>
      </c>
      <c r="D36" s="113">
        <v>1818494</v>
      </c>
      <c r="E36" s="113">
        <v>3009</v>
      </c>
      <c r="F36" s="113">
        <v>12708</v>
      </c>
      <c r="G36" s="113">
        <v>15717</v>
      </c>
      <c r="H36" s="113">
        <v>1834211</v>
      </c>
      <c r="I36" s="113">
        <v>3525110</v>
      </c>
    </row>
    <row r="37" spans="1:9" ht="11.25" customHeight="1">
      <c r="A37" s="110">
        <v>54</v>
      </c>
      <c r="B37" s="113">
        <v>1622237</v>
      </c>
      <c r="C37" s="113">
        <v>358306</v>
      </c>
      <c r="D37" s="113">
        <v>1980543</v>
      </c>
      <c r="E37" s="113">
        <v>3184</v>
      </c>
      <c r="F37" s="113">
        <v>13900</v>
      </c>
      <c r="G37" s="113">
        <v>17084</v>
      </c>
      <c r="H37" s="113">
        <v>1997627</v>
      </c>
      <c r="I37" s="113">
        <v>4038298</v>
      </c>
    </row>
    <row r="38" spans="1:9" ht="11.25" customHeight="1">
      <c r="A38" s="110">
        <v>55</v>
      </c>
      <c r="B38" s="113">
        <v>1494115</v>
      </c>
      <c r="C38" s="113">
        <v>336150</v>
      </c>
      <c r="D38" s="113">
        <v>1830265</v>
      </c>
      <c r="E38" s="113">
        <v>3322</v>
      </c>
      <c r="F38" s="113">
        <v>15237</v>
      </c>
      <c r="G38" s="113">
        <v>18559</v>
      </c>
      <c r="H38" s="113">
        <v>1848824</v>
      </c>
      <c r="I38" s="113">
        <v>3909333</v>
      </c>
    </row>
    <row r="39" spans="1:9" ht="11.25" customHeight="1">
      <c r="A39" s="110">
        <v>56</v>
      </c>
      <c r="B39" s="113">
        <v>1571186</v>
      </c>
      <c r="C39" s="113">
        <v>360056</v>
      </c>
      <c r="D39" s="113">
        <v>1931242</v>
      </c>
      <c r="E39" s="113">
        <v>2960</v>
      </c>
      <c r="F39" s="113">
        <v>16358</v>
      </c>
      <c r="G39" s="113">
        <v>19318</v>
      </c>
      <c r="H39" s="113">
        <v>1950560</v>
      </c>
      <c r="I39" s="113">
        <v>4006388</v>
      </c>
    </row>
    <row r="40" spans="1:9" ht="11.25" customHeight="1">
      <c r="A40" s="110">
        <v>57</v>
      </c>
      <c r="B40" s="113">
        <v>1602278</v>
      </c>
      <c r="C40" s="113">
        <v>386402</v>
      </c>
      <c r="D40" s="113">
        <v>1988680</v>
      </c>
      <c r="E40" s="113">
        <v>3109</v>
      </c>
      <c r="F40" s="113">
        <v>16546</v>
      </c>
      <c r="G40" s="113">
        <v>19655</v>
      </c>
      <c r="H40" s="113">
        <v>2008335</v>
      </c>
      <c r="I40" s="113">
        <v>4086138</v>
      </c>
    </row>
    <row r="41" spans="1:9" ht="11.25" customHeight="1">
      <c r="A41" s="110">
        <v>58</v>
      </c>
      <c r="B41" s="113">
        <v>1686726</v>
      </c>
      <c r="C41" s="113">
        <v>408971</v>
      </c>
      <c r="D41" s="113">
        <v>2095697</v>
      </c>
      <c r="E41" s="113">
        <v>3270</v>
      </c>
      <c r="F41" s="113">
        <v>17202</v>
      </c>
      <c r="G41" s="113">
        <v>20472</v>
      </c>
      <c r="H41" s="113">
        <v>2116169</v>
      </c>
      <c r="I41" s="113">
        <v>4232246</v>
      </c>
    </row>
    <row r="42" spans="1:9" ht="11.25" customHeight="1">
      <c r="A42" s="110">
        <v>59</v>
      </c>
      <c r="B42" s="113">
        <v>1857675</v>
      </c>
      <c r="C42" s="113">
        <v>431944</v>
      </c>
      <c r="D42" s="113">
        <v>2289619</v>
      </c>
      <c r="E42" s="113">
        <v>3228</v>
      </c>
      <c r="F42" s="113">
        <v>18172</v>
      </c>
      <c r="G42" s="113">
        <v>21400</v>
      </c>
      <c r="H42" s="113">
        <v>2311019</v>
      </c>
      <c r="I42" s="113">
        <v>4658833</v>
      </c>
    </row>
    <row r="43" spans="1:9" ht="11.25" customHeight="1">
      <c r="A43" s="110">
        <v>60</v>
      </c>
      <c r="B43" s="113">
        <v>1945799</v>
      </c>
      <c r="C43" s="113">
        <v>442925</v>
      </c>
      <c r="D43" s="113">
        <v>2388724</v>
      </c>
      <c r="E43" s="113">
        <v>3473</v>
      </c>
      <c r="F43" s="113">
        <v>18768</v>
      </c>
      <c r="G43" s="113">
        <v>22241</v>
      </c>
      <c r="H43" s="113">
        <v>2410945</v>
      </c>
      <c r="I43" s="113">
        <v>4948366</v>
      </c>
    </row>
    <row r="44" spans="1:9" ht="11.25" customHeight="1">
      <c r="A44" s="110">
        <v>61</v>
      </c>
      <c r="B44" s="113">
        <v>2208979</v>
      </c>
      <c r="C44" s="113">
        <v>455694</v>
      </c>
      <c r="D44" s="113">
        <v>2664673</v>
      </c>
      <c r="E44" s="113">
        <v>3191</v>
      </c>
      <c r="F44" s="113">
        <v>19631</v>
      </c>
      <c r="G44" s="113">
        <v>22822</v>
      </c>
      <c r="H44" s="113">
        <v>2687495</v>
      </c>
      <c r="I44" s="113">
        <v>5516193</v>
      </c>
    </row>
    <row r="45" spans="1:9" ht="11.25" customHeight="1">
      <c r="A45" s="110">
        <v>62</v>
      </c>
      <c r="B45" s="113">
        <v>2802592</v>
      </c>
      <c r="C45" s="113">
        <v>506326</v>
      </c>
      <c r="D45" s="113">
        <v>3308918</v>
      </c>
      <c r="E45" s="113">
        <v>3447</v>
      </c>
      <c r="F45" s="113">
        <v>21537</v>
      </c>
      <c r="G45" s="113">
        <v>24984</v>
      </c>
      <c r="H45" s="113">
        <v>3333902</v>
      </c>
      <c r="I45" s="113">
        <v>6829338</v>
      </c>
    </row>
    <row r="46" spans="1:9" ht="11.25" customHeight="1">
      <c r="A46" s="110">
        <v>63</v>
      </c>
      <c r="B46" s="113">
        <v>3410682</v>
      </c>
      <c r="C46" s="113">
        <v>509354</v>
      </c>
      <c r="D46" s="113">
        <v>3920036</v>
      </c>
      <c r="E46" s="113">
        <v>3526</v>
      </c>
      <c r="F46" s="113">
        <v>23296</v>
      </c>
      <c r="G46" s="113">
        <v>26822</v>
      </c>
      <c r="H46" s="113">
        <v>3946858</v>
      </c>
      <c r="I46" s="113">
        <v>8426867</v>
      </c>
    </row>
    <row r="47" spans="1:9" ht="11.25" customHeight="1">
      <c r="A47" s="110" t="s">
        <v>249</v>
      </c>
      <c r="B47" s="113">
        <v>3756942</v>
      </c>
      <c r="C47" s="113">
        <v>484841</v>
      </c>
      <c r="D47" s="113">
        <v>4241783</v>
      </c>
      <c r="E47" s="113">
        <v>3528</v>
      </c>
      <c r="F47" s="113">
        <v>23578</v>
      </c>
      <c r="G47" s="113">
        <v>27106</v>
      </c>
      <c r="H47" s="113">
        <v>4268889</v>
      </c>
      <c r="I47" s="113">
        <v>9662752</v>
      </c>
    </row>
    <row r="48" spans="1:9" ht="11.25" customHeight="1">
      <c r="A48" s="110">
        <v>2</v>
      </c>
      <c r="B48" s="113">
        <v>4572019</v>
      </c>
      <c r="C48" s="113">
        <v>125028</v>
      </c>
      <c r="D48" s="113">
        <v>4697047</v>
      </c>
      <c r="E48" s="113">
        <v>3890</v>
      </c>
      <c r="F48" s="113">
        <v>26180</v>
      </c>
      <c r="G48" s="113">
        <v>30070</v>
      </c>
      <c r="H48" s="113">
        <v>4727117</v>
      </c>
      <c r="I48" s="113">
        <v>10997431</v>
      </c>
    </row>
    <row r="49" spans="1:10" ht="11.25" customHeight="1">
      <c r="A49" s="110">
        <v>3</v>
      </c>
      <c r="B49" s="113">
        <v>4436580</v>
      </c>
      <c r="C49" s="113">
        <v>1384</v>
      </c>
      <c r="D49" s="113">
        <v>4437964</v>
      </c>
      <c r="E49" s="113">
        <v>3873</v>
      </c>
      <c r="F49" s="113">
        <v>26647</v>
      </c>
      <c r="G49" s="113">
        <v>30520</v>
      </c>
      <c r="H49" s="113">
        <v>4468484</v>
      </c>
      <c r="I49" s="113">
        <v>10633777</v>
      </c>
    </row>
    <row r="50" spans="1:10" ht="11.25" customHeight="1">
      <c r="A50" s="110">
        <v>4</v>
      </c>
      <c r="B50" s="113">
        <v>4675900</v>
      </c>
      <c r="C50" s="113">
        <v>1120</v>
      </c>
      <c r="D50" s="113">
        <v>4677020</v>
      </c>
      <c r="E50" s="113">
        <v>3655</v>
      </c>
      <c r="F50" s="113">
        <v>31038</v>
      </c>
      <c r="G50" s="113">
        <v>34693</v>
      </c>
      <c r="H50" s="113">
        <v>4711713</v>
      </c>
      <c r="I50" s="113">
        <v>11790699</v>
      </c>
    </row>
    <row r="51" spans="1:10" ht="11.25" customHeight="1">
      <c r="A51" s="110">
        <v>5</v>
      </c>
      <c r="B51" s="113">
        <v>4662243</v>
      </c>
      <c r="C51" s="113">
        <v>1129</v>
      </c>
      <c r="D51" s="113">
        <v>4663372</v>
      </c>
      <c r="E51" s="113">
        <v>3438</v>
      </c>
      <c r="F51" s="113">
        <v>35455</v>
      </c>
      <c r="G51" s="113">
        <v>38893</v>
      </c>
      <c r="H51" s="113">
        <v>4702265</v>
      </c>
      <c r="I51" s="113">
        <v>11933620</v>
      </c>
    </row>
    <row r="52" spans="1:10" ht="11.25" customHeight="1">
      <c r="A52" s="110">
        <v>6</v>
      </c>
      <c r="B52" s="113">
        <v>5209666</v>
      </c>
      <c r="C52" s="113">
        <v>1061</v>
      </c>
      <c r="D52" s="113">
        <v>5210727</v>
      </c>
      <c r="E52" s="113">
        <v>3619</v>
      </c>
      <c r="F52" s="113">
        <v>34601</v>
      </c>
      <c r="G52" s="113">
        <v>38220</v>
      </c>
      <c r="H52" s="113">
        <v>5248947</v>
      </c>
      <c r="I52" s="113">
        <v>13578934</v>
      </c>
    </row>
    <row r="53" spans="1:10" ht="11.25" customHeight="1">
      <c r="A53" s="110">
        <v>7</v>
      </c>
      <c r="B53" s="113">
        <v>5824368</v>
      </c>
      <c r="C53" s="113">
        <v>1036</v>
      </c>
      <c r="D53" s="113">
        <v>5825404</v>
      </c>
      <c r="E53" s="113">
        <v>3230</v>
      </c>
      <c r="F53" s="113">
        <v>37277</v>
      </c>
      <c r="G53" s="113">
        <v>40507</v>
      </c>
      <c r="H53" s="113">
        <v>5865911</v>
      </c>
      <c r="I53" s="113">
        <v>15298125</v>
      </c>
    </row>
    <row r="54" spans="1:10" ht="11.25" customHeight="1">
      <c r="A54" s="110">
        <v>8</v>
      </c>
      <c r="B54" s="113">
        <v>6235335</v>
      </c>
      <c r="C54" s="113">
        <v>1103</v>
      </c>
      <c r="D54" s="113">
        <v>6236438</v>
      </c>
      <c r="E54" s="113">
        <v>3285</v>
      </c>
      <c r="F54" s="113">
        <v>39147</v>
      </c>
      <c r="G54" s="113">
        <v>42432</v>
      </c>
      <c r="H54" s="113">
        <v>6278870</v>
      </c>
      <c r="I54" s="113">
        <v>16694769</v>
      </c>
    </row>
    <row r="55" spans="1:10" ht="11.25" customHeight="1">
      <c r="A55" s="110">
        <v>9</v>
      </c>
      <c r="B55" s="113">
        <v>5810593</v>
      </c>
      <c r="C55" s="111">
        <v>933</v>
      </c>
      <c r="D55" s="113">
        <v>5811526</v>
      </c>
      <c r="E55" s="113">
        <v>3419</v>
      </c>
      <c r="F55" s="113">
        <v>37383</v>
      </c>
      <c r="G55" s="113">
        <v>40802</v>
      </c>
      <c r="H55" s="113">
        <v>5852328</v>
      </c>
      <c r="I55" s="113">
        <v>16802750</v>
      </c>
    </row>
    <row r="56" spans="1:10" ht="11.25" customHeight="1">
      <c r="A56" s="110">
        <v>10</v>
      </c>
      <c r="B56" s="113">
        <v>5371302</v>
      </c>
      <c r="C56" s="111">
        <v>970</v>
      </c>
      <c r="D56" s="113">
        <v>5372272</v>
      </c>
      <c r="E56" s="113">
        <v>3281</v>
      </c>
      <c r="F56" s="113">
        <v>37600</v>
      </c>
      <c r="G56" s="113">
        <v>40881</v>
      </c>
      <c r="H56" s="113">
        <v>5413153</v>
      </c>
      <c r="I56" s="113">
        <v>15806218</v>
      </c>
    </row>
    <row r="57" spans="1:10" ht="11.25" customHeight="1">
      <c r="A57" s="110">
        <v>11</v>
      </c>
      <c r="B57" s="113">
        <v>5610972</v>
      </c>
      <c r="C57" s="113">
        <v>1007</v>
      </c>
      <c r="D57" s="113">
        <v>5611979</v>
      </c>
      <c r="E57" s="113">
        <v>3365</v>
      </c>
      <c r="F57" s="113">
        <v>38559</v>
      </c>
      <c r="G57" s="113">
        <v>41924</v>
      </c>
      <c r="H57" s="113">
        <v>5653903</v>
      </c>
      <c r="I57" s="113">
        <v>16357572</v>
      </c>
    </row>
    <row r="58" spans="1:10" ht="11.25" customHeight="1">
      <c r="A58" s="110">
        <v>12</v>
      </c>
      <c r="B58" s="113">
        <v>5856845</v>
      </c>
      <c r="C58" s="111">
        <v>990</v>
      </c>
      <c r="D58" s="113">
        <v>5857835</v>
      </c>
      <c r="E58" s="113">
        <v>3329</v>
      </c>
      <c r="F58" s="113">
        <v>33695</v>
      </c>
      <c r="G58" s="113">
        <v>37024</v>
      </c>
      <c r="H58" s="113">
        <v>5894859</v>
      </c>
      <c r="I58" s="113">
        <v>17818590</v>
      </c>
    </row>
    <row r="59" spans="1:10" ht="11.25" customHeight="1">
      <c r="A59" s="110">
        <v>13</v>
      </c>
      <c r="B59" s="113">
        <v>4347846</v>
      </c>
      <c r="C59" s="113">
        <v>1035</v>
      </c>
      <c r="D59" s="113">
        <v>4348881</v>
      </c>
      <c r="E59" s="113">
        <v>3069</v>
      </c>
      <c r="F59" s="113">
        <v>29452</v>
      </c>
      <c r="G59" s="113">
        <v>32521</v>
      </c>
      <c r="H59" s="113">
        <v>4381402</v>
      </c>
      <c r="I59" s="113">
        <v>16215657</v>
      </c>
    </row>
    <row r="60" spans="1:10" ht="11.25" customHeight="1">
      <c r="A60" s="110">
        <v>14</v>
      </c>
      <c r="B60" s="113">
        <v>3748099</v>
      </c>
      <c r="C60" s="113">
        <v>1067</v>
      </c>
      <c r="D60" s="113">
        <v>3749166</v>
      </c>
      <c r="E60" s="113">
        <v>2992</v>
      </c>
      <c r="F60" s="113">
        <v>29666</v>
      </c>
      <c r="G60" s="113">
        <v>32658</v>
      </c>
      <c r="H60" s="113">
        <v>3781824</v>
      </c>
      <c r="I60" s="113">
        <v>16522804</v>
      </c>
    </row>
    <row r="61" spans="1:10" ht="11.25" customHeight="1">
      <c r="A61" s="110">
        <v>15</v>
      </c>
      <c r="B61" s="113">
        <v>2720176</v>
      </c>
      <c r="C61" s="111">
        <v>853</v>
      </c>
      <c r="D61" s="113">
        <v>2721029</v>
      </c>
      <c r="E61" s="113">
        <v>2907</v>
      </c>
      <c r="F61" s="113">
        <v>28603</v>
      </c>
      <c r="G61" s="113">
        <v>31510</v>
      </c>
      <c r="H61" s="113">
        <v>2752539</v>
      </c>
      <c r="I61" s="113">
        <v>13296330</v>
      </c>
    </row>
    <row r="62" spans="1:10" ht="11.25" customHeight="1">
      <c r="A62" s="110">
        <v>16</v>
      </c>
      <c r="B62" s="113">
        <v>3484310</v>
      </c>
      <c r="C62" s="113">
        <v>1015</v>
      </c>
      <c r="D62" s="113">
        <v>3485325</v>
      </c>
      <c r="E62" s="113">
        <v>2615</v>
      </c>
      <c r="F62" s="113">
        <v>29242</v>
      </c>
      <c r="G62" s="113">
        <v>31857</v>
      </c>
      <c r="H62" s="113">
        <v>3517182</v>
      </c>
      <c r="I62" s="113">
        <v>16831112</v>
      </c>
    </row>
    <row r="63" spans="1:10" ht="11.25" customHeight="1">
      <c r="A63" s="110">
        <v>17</v>
      </c>
      <c r="B63" s="113">
        <v>3611502</v>
      </c>
      <c r="C63" s="111">
        <v>971</v>
      </c>
      <c r="D63" s="113">
        <v>3612473</v>
      </c>
      <c r="E63" s="113">
        <v>2870</v>
      </c>
      <c r="F63" s="113">
        <v>27698</v>
      </c>
      <c r="G63" s="113">
        <v>30568</v>
      </c>
      <c r="H63" s="113">
        <f>D63+G63</f>
        <v>3643041</v>
      </c>
      <c r="I63" s="113">
        <v>17403565</v>
      </c>
      <c r="J63" s="143"/>
    </row>
    <row r="64" spans="1:10" ht="11.25" customHeight="1">
      <c r="A64" s="110">
        <v>18</v>
      </c>
      <c r="B64" s="113">
        <v>4301208</v>
      </c>
      <c r="C64" s="111">
        <v>983</v>
      </c>
      <c r="D64" s="113">
        <v>4302191</v>
      </c>
      <c r="E64" s="113">
        <v>2904</v>
      </c>
      <c r="F64" s="113">
        <v>26553</v>
      </c>
      <c r="G64" s="113">
        <f>F64+E64</f>
        <v>29457</v>
      </c>
      <c r="H64" s="113">
        <f>D64+G64</f>
        <v>4331648</v>
      </c>
      <c r="I64" s="113">
        <v>17534565</v>
      </c>
      <c r="J64" s="143"/>
    </row>
    <row r="65" spans="1:10" ht="11.25" customHeight="1">
      <c r="A65" s="110">
        <v>19</v>
      </c>
      <c r="B65" s="113">
        <v>4208225</v>
      </c>
      <c r="C65" s="111">
        <v>872</v>
      </c>
      <c r="D65" s="113">
        <v>4209097</v>
      </c>
      <c r="E65" s="113">
        <v>2904</v>
      </c>
      <c r="F65" s="113">
        <v>24427</v>
      </c>
      <c r="G65" s="113">
        <v>27331</v>
      </c>
      <c r="H65" s="113">
        <v>4236428</v>
      </c>
      <c r="I65" s="113">
        <v>17294935</v>
      </c>
      <c r="J65" s="143"/>
    </row>
    <row r="66" spans="1:10" ht="11.25" customHeight="1">
      <c r="A66" s="110">
        <v>20</v>
      </c>
      <c r="B66" s="113">
        <v>3800523</v>
      </c>
      <c r="C66" s="111">
        <v>861</v>
      </c>
      <c r="D66" s="113">
        <v>3801384</v>
      </c>
      <c r="E66" s="113">
        <v>2826</v>
      </c>
      <c r="F66" s="113">
        <v>25574</v>
      </c>
      <c r="G66" s="113">
        <v>28400</v>
      </c>
      <c r="H66" s="113">
        <v>3829784</v>
      </c>
      <c r="I66" s="113">
        <v>15987250</v>
      </c>
      <c r="J66" s="143"/>
    </row>
    <row r="67" spans="1:10" ht="11.25" customHeight="1">
      <c r="A67" s="110">
        <v>21</v>
      </c>
      <c r="B67" s="113">
        <v>4014527</v>
      </c>
      <c r="C67" s="111">
        <v>943</v>
      </c>
      <c r="D67" s="113">
        <v>4015470</v>
      </c>
      <c r="E67" s="113">
        <v>2944</v>
      </c>
      <c r="F67" s="113">
        <v>24606</v>
      </c>
      <c r="G67" s="113">
        <v>27550</v>
      </c>
      <c r="H67" s="113">
        <v>4043020</v>
      </c>
      <c r="I67" s="113">
        <v>15445684</v>
      </c>
      <c r="J67" s="143"/>
    </row>
    <row r="68" spans="1:10" ht="11.25" customHeight="1">
      <c r="A68" s="110">
        <v>22</v>
      </c>
      <c r="B68" s="113">
        <v>4184092</v>
      </c>
      <c r="C68" s="111">
        <v>988</v>
      </c>
      <c r="D68" s="113">
        <v>4185080</v>
      </c>
      <c r="E68" s="113">
        <v>2702</v>
      </c>
      <c r="F68" s="113">
        <v>25422</v>
      </c>
      <c r="G68" s="113">
        <v>28124</v>
      </c>
      <c r="H68" s="113">
        <v>4213204</v>
      </c>
      <c r="I68" s="113">
        <v>16637224</v>
      </c>
      <c r="J68" s="143"/>
    </row>
    <row r="69" spans="1:10" ht="11.25" customHeight="1">
      <c r="A69" s="110">
        <v>23</v>
      </c>
      <c r="B69" s="246">
        <v>3961382</v>
      </c>
      <c r="C69" s="246"/>
      <c r="D69" s="113">
        <v>3961382</v>
      </c>
      <c r="E69" s="113">
        <v>2752</v>
      </c>
      <c r="F69" s="113">
        <v>23774</v>
      </c>
      <c r="G69" s="113">
        <v>26526</v>
      </c>
      <c r="H69" s="113">
        <v>3987908</v>
      </c>
      <c r="I69" s="113">
        <v>16994200</v>
      </c>
      <c r="J69" s="143"/>
    </row>
    <row r="70" spans="1:10" ht="11.25" customHeight="1">
      <c r="A70" s="110">
        <v>24</v>
      </c>
      <c r="B70" s="246">
        <v>3924008</v>
      </c>
      <c r="C70" s="246"/>
      <c r="D70" s="113">
        <v>3924008</v>
      </c>
      <c r="E70" s="113">
        <v>2738</v>
      </c>
      <c r="F70" s="113">
        <v>24775</v>
      </c>
      <c r="G70" s="113">
        <v>27513</v>
      </c>
      <c r="H70" s="113">
        <v>3951521</v>
      </c>
      <c r="I70" s="113">
        <v>18490657</v>
      </c>
      <c r="J70" s="143"/>
    </row>
    <row r="71" spans="1:10" ht="11.25" customHeight="1">
      <c r="A71" s="110">
        <v>25</v>
      </c>
      <c r="B71" s="247">
        <v>3296805</v>
      </c>
      <c r="C71" s="248"/>
      <c r="D71" s="113">
        <v>3296805</v>
      </c>
      <c r="E71" s="113">
        <v>2748</v>
      </c>
      <c r="F71" s="113">
        <v>24205</v>
      </c>
      <c r="G71" s="113">
        <f>E71+F71</f>
        <v>26953</v>
      </c>
      <c r="H71" s="113">
        <f>D71+G71</f>
        <v>3323758</v>
      </c>
      <c r="I71" s="113">
        <v>17472748</v>
      </c>
      <c r="J71" s="143"/>
    </row>
    <row r="72" spans="1:10" ht="11.25" customHeight="1">
      <c r="A72" s="110">
        <v>26</v>
      </c>
      <c r="B72" s="255">
        <v>3210844</v>
      </c>
      <c r="C72" s="248"/>
      <c r="D72" s="113">
        <v>3210844</v>
      </c>
      <c r="E72" s="113">
        <v>2539</v>
      </c>
      <c r="F72" s="113">
        <v>24863</v>
      </c>
      <c r="G72" s="113">
        <v>27402</v>
      </c>
      <c r="H72" s="114">
        <v>3238246</v>
      </c>
      <c r="I72" s="115">
        <v>16903388</v>
      </c>
      <c r="J72" s="143"/>
    </row>
    <row r="73" spans="1:10" ht="11.25" customHeight="1">
      <c r="A73" s="110">
        <v>27</v>
      </c>
      <c r="B73" s="247">
        <v>3249593</v>
      </c>
      <c r="C73" s="248"/>
      <c r="D73" s="114">
        <v>3249593</v>
      </c>
      <c r="E73" s="113">
        <v>2851</v>
      </c>
      <c r="F73" s="114">
        <v>26524</v>
      </c>
      <c r="G73" s="113">
        <v>29375</v>
      </c>
      <c r="H73" s="113">
        <v>3278968</v>
      </c>
      <c r="I73" s="116">
        <v>16213789</v>
      </c>
      <c r="J73" s="143"/>
    </row>
    <row r="74" spans="1:10" ht="11.25" customHeight="1">
      <c r="A74" s="110">
        <v>28</v>
      </c>
      <c r="B74" s="247">
        <v>3738380</v>
      </c>
      <c r="C74" s="248"/>
      <c r="D74" s="114">
        <v>3738380</v>
      </c>
      <c r="E74" s="113">
        <v>2738</v>
      </c>
      <c r="F74" s="114">
        <v>26888</v>
      </c>
      <c r="G74" s="113">
        <v>29626</v>
      </c>
      <c r="H74" s="113">
        <v>3768006</v>
      </c>
      <c r="I74" s="116">
        <v>17116420</v>
      </c>
      <c r="J74" s="143"/>
    </row>
    <row r="75" spans="1:10" ht="11.25" customHeight="1">
      <c r="A75" s="110">
        <v>29</v>
      </c>
      <c r="B75" s="247">
        <v>3959468</v>
      </c>
      <c r="C75" s="248"/>
      <c r="D75" s="114">
        <v>3959468</v>
      </c>
      <c r="E75" s="113">
        <v>2799</v>
      </c>
      <c r="F75" s="114">
        <v>26872</v>
      </c>
      <c r="G75" s="113">
        <v>29671</v>
      </c>
      <c r="H75" s="113">
        <v>3989139</v>
      </c>
      <c r="I75" s="116">
        <v>17889292</v>
      </c>
      <c r="J75" s="143"/>
    </row>
    <row r="76" spans="1:10" ht="11.25" customHeight="1">
      <c r="A76" s="110">
        <v>30</v>
      </c>
      <c r="B76" s="247">
        <v>4182207</v>
      </c>
      <c r="C76" s="248"/>
      <c r="D76" s="114">
        <f>B76</f>
        <v>4182207</v>
      </c>
      <c r="E76" s="113">
        <v>2608</v>
      </c>
      <c r="F76" s="114">
        <v>25402</v>
      </c>
      <c r="G76" s="113">
        <f>E76+F76</f>
        <v>28010</v>
      </c>
      <c r="H76" s="113">
        <f>D76+G76</f>
        <v>4210217</v>
      </c>
      <c r="I76" s="116">
        <v>18954031</v>
      </c>
      <c r="J76" s="143"/>
    </row>
    <row r="77" spans="1:10" ht="11.25" customHeight="1">
      <c r="A77" s="110" t="s">
        <v>248</v>
      </c>
      <c r="B77" s="246">
        <v>4365290</v>
      </c>
      <c r="C77" s="246"/>
      <c r="D77" s="113">
        <f>B77</f>
        <v>4365290</v>
      </c>
      <c r="E77" s="113">
        <v>2613</v>
      </c>
      <c r="F77" s="113">
        <v>23857</v>
      </c>
      <c r="G77" s="113">
        <f>E77+F77</f>
        <v>26470</v>
      </c>
      <c r="H77" s="113">
        <f>D77+G77</f>
        <v>4391760</v>
      </c>
      <c r="I77" s="115">
        <v>20080669</v>
      </c>
      <c r="J77" s="143"/>
    </row>
    <row r="78" spans="1:10" ht="11.25" customHeight="1">
      <c r="A78" s="110">
        <v>2</v>
      </c>
      <c r="B78" s="247">
        <v>1234928</v>
      </c>
      <c r="C78" s="248"/>
      <c r="D78" s="113">
        <f>B78</f>
        <v>1234928</v>
      </c>
      <c r="E78" s="113">
        <v>2024</v>
      </c>
      <c r="F78" s="113">
        <v>11414</v>
      </c>
      <c r="G78" s="113">
        <f>E78+F78</f>
        <v>13438</v>
      </c>
      <c r="H78" s="113">
        <f>D78+G78</f>
        <v>1248366</v>
      </c>
      <c r="I78" s="115">
        <v>3174219</v>
      </c>
      <c r="J78" s="143"/>
    </row>
    <row r="79" spans="1:10" ht="11.25" customHeight="1">
      <c r="A79" s="110">
        <v>3</v>
      </c>
      <c r="B79" s="247">
        <v>513943</v>
      </c>
      <c r="C79" s="248"/>
      <c r="D79" s="113">
        <f>B79</f>
        <v>513943</v>
      </c>
      <c r="E79" s="113">
        <v>2395</v>
      </c>
      <c r="F79" s="113">
        <v>11485</v>
      </c>
      <c r="G79" s="113">
        <f>E79+F79</f>
        <v>13880</v>
      </c>
      <c r="H79" s="113">
        <f>D79+G79</f>
        <v>527823</v>
      </c>
      <c r="I79" s="115">
        <v>512244</v>
      </c>
      <c r="J79" s="143"/>
    </row>
    <row r="80" spans="1:10" ht="11.25" customHeight="1">
      <c r="A80" s="156">
        <v>4</v>
      </c>
      <c r="B80" s="254">
        <v>1218692</v>
      </c>
      <c r="C80" s="254"/>
      <c r="D80" s="157">
        <f>B80</f>
        <v>1218692</v>
      </c>
      <c r="E80" s="157">
        <v>2603</v>
      </c>
      <c r="F80" s="157">
        <v>17640</v>
      </c>
      <c r="G80" s="157">
        <f>E80+F80</f>
        <v>20243</v>
      </c>
      <c r="H80" s="157">
        <f>D80+G80</f>
        <v>1238935</v>
      </c>
      <c r="I80" s="195">
        <v>2771634</v>
      </c>
      <c r="J80" s="143"/>
    </row>
    <row r="81" spans="1:9" ht="13.8">
      <c r="A81" s="36"/>
      <c r="B81" s="35"/>
      <c r="C81" s="35"/>
      <c r="D81" s="253" t="s">
        <v>267</v>
      </c>
      <c r="E81" s="253"/>
      <c r="F81" s="253"/>
      <c r="G81" s="253"/>
      <c r="H81" s="253"/>
      <c r="I81" s="253"/>
    </row>
  </sheetData>
  <mergeCells count="19">
    <mergeCell ref="D81:I81"/>
    <mergeCell ref="B77:C77"/>
    <mergeCell ref="B80:C80"/>
    <mergeCell ref="B79:C79"/>
    <mergeCell ref="B72:C72"/>
    <mergeCell ref="B78:C78"/>
    <mergeCell ref="B73:C73"/>
    <mergeCell ref="B76:C76"/>
    <mergeCell ref="B74:C74"/>
    <mergeCell ref="B75:C75"/>
    <mergeCell ref="A1:I1"/>
    <mergeCell ref="B69:C69"/>
    <mergeCell ref="B70:C70"/>
    <mergeCell ref="B71:C71"/>
    <mergeCell ref="A2:A3"/>
    <mergeCell ref="B2:D2"/>
    <mergeCell ref="E2:G2"/>
    <mergeCell ref="H2:H3"/>
    <mergeCell ref="I2:I3"/>
  </mergeCells>
  <phoneticPr fontId="4"/>
  <printOptions horizontalCentered="1"/>
  <pageMargins left="0.70866141732283472" right="0.70866141732283472" top="0.35433070866141736" bottom="0.15748031496062992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15</vt:i4>
      </vt:variant>
    </vt:vector>
  </HeadingPairs>
  <TitlesOfParts>
    <vt:vector size="30" baseType="lpstr">
      <vt:lpstr>1 月別・種類別発行数</vt:lpstr>
      <vt:lpstr>２　年代別・性別発行数</vt:lpstr>
      <vt:lpstr>３　年代別・月別発行数</vt:lpstr>
      <vt:lpstr>４　性別・月別発行数</vt:lpstr>
      <vt:lpstr>５　月別・都道府県別発行数</vt:lpstr>
      <vt:lpstr>６　一般旅券発行数</vt:lpstr>
      <vt:lpstr>７　年代別・都道府県別発行数</vt:lpstr>
      <vt:lpstr>８  一般旅券有効旅券数</vt:lpstr>
      <vt:lpstr>９　旅券発行数及び海外旅行者数</vt:lpstr>
      <vt:lpstr>１０　一般旅券発行数の推移（国内）</vt:lpstr>
      <vt:lpstr>【その他】１　紛失・盗難件数</vt:lpstr>
      <vt:lpstr>【その他】２　不正使用件数</vt:lpstr>
      <vt:lpstr>【その他】３　一般旅券紛失・盗難件数</vt:lpstr>
      <vt:lpstr>【その他】４　未交付失効（国内用）</vt:lpstr>
      <vt:lpstr>【その他】５　未交付失効（在外用）</vt:lpstr>
      <vt:lpstr>'【その他】１　紛失・盗難件数'!Print_Area</vt:lpstr>
      <vt:lpstr>'【その他】２　不正使用件数'!Print_Area</vt:lpstr>
      <vt:lpstr>'【その他】３　一般旅券紛失・盗難件数'!Print_Area</vt:lpstr>
      <vt:lpstr>'【その他】４　未交付失効（国内用）'!Print_Area</vt:lpstr>
      <vt:lpstr>'【その他】５　未交付失効（在外用）'!Print_Area</vt:lpstr>
      <vt:lpstr>'1 月別・種類別発行数'!Print_Area</vt:lpstr>
      <vt:lpstr>'１０　一般旅券発行数の推移（国内）'!Print_Area</vt:lpstr>
      <vt:lpstr>'２　年代別・性別発行数'!Print_Area</vt:lpstr>
      <vt:lpstr>'３　年代別・月別発行数'!Print_Area</vt:lpstr>
      <vt:lpstr>'４　性別・月別発行数'!Print_Area</vt:lpstr>
      <vt:lpstr>'５　月別・都道府県別発行数'!Print_Area</vt:lpstr>
      <vt:lpstr>'６　一般旅券発行数'!Print_Area</vt:lpstr>
      <vt:lpstr>'７　年代別・都道府県別発行数'!Print_Area</vt:lpstr>
      <vt:lpstr>'８  一般旅券有効旅券数'!Print_Area</vt:lpstr>
      <vt:lpstr>'９　旅券発行数及び海外旅行者数'!Print_Area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2022-02-16T06:59:34Z</cp:lastPrinted>
  <dcterms:created xsi:type="dcterms:W3CDTF">2014-01-22T06:51:49Z</dcterms:created>
  <dcterms:modified xsi:type="dcterms:W3CDTF">2023-02-20T01:50:50Z</dcterms:modified>
</cp:coreProperties>
</file>