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X:\01-総務班\09-統計\16-R5旅券統計\●確定値\"/>
    </mc:Choice>
  </mc:AlternateContent>
  <xr:revisionPtr revIDLastSave="0" documentId="8_{4C3283D9-6558-4AED-A942-41C504954B0A}" xr6:coauthVersionLast="47" xr6:coauthVersionMax="47" xr10:uidLastSave="{00000000-0000-0000-0000-000000000000}"/>
  <bookViews>
    <workbookView xWindow="-120" yWindow="-120" windowWidth="29040" windowHeight="15840" tabRatio="895" xr2:uid="{00000000-000D-0000-FFFF-FFFF00000000}"/>
  </bookViews>
  <sheets>
    <sheet name="1 月別・種類別発行数" sheetId="1" r:id="rId1"/>
    <sheet name="２　年代別・性別発行数" sheetId="2" r:id="rId2"/>
    <sheet name="3　月別・都道府県別発行数" sheetId="5" r:id="rId3"/>
    <sheet name="4　年別・都道府県別発行数" sheetId="4" r:id="rId4"/>
    <sheet name="5　年代別・都道府県別発行数" sheetId="8" r:id="rId5"/>
    <sheet name="6  一般旅券有効旅券数" sheetId="17" r:id="rId6"/>
    <sheet name="7　旅券発行数及び海外旅行者数" sheetId="10" r:id="rId7"/>
    <sheet name="8　一般旅券発行数の推移（国内）" sheetId="11" r:id="rId8"/>
    <sheet name="【その他】１　申請数内訳" sheetId="18" r:id="rId9"/>
    <sheet name="【その他】２　紛失・盗難件数" sheetId="13" r:id="rId10"/>
    <sheet name="【その他】３　不正使用件数" sheetId="12" r:id="rId11"/>
    <sheet name="【その他】４　未交付失効（国内用）" sheetId="15" r:id="rId12"/>
    <sheet name="【その他】５　未交付失効（在外用）" sheetId="16" r:id="rId13"/>
  </sheets>
  <definedNames>
    <definedName name="_xlnm.Print_Area" localSheetId="8">'【その他】１　申請数内訳'!$A$1:$F$9</definedName>
    <definedName name="_xlnm.Print_Area" localSheetId="9">'【その他】２　紛失・盗難件数'!$A$1:$L$6</definedName>
    <definedName name="_xlnm.Print_Area" localSheetId="10">'【その他】３　不正使用件数'!$A$1:$L$11</definedName>
    <definedName name="_xlnm.Print_Area" localSheetId="11">'【その他】４　未交付失効（国内用）'!$A$1:$F$20</definedName>
    <definedName name="_xlnm.Print_Area" localSheetId="12">'【その他】５　未交付失効（在外用）'!$A$1:$D$22</definedName>
    <definedName name="_xlnm.Print_Area" localSheetId="0">'1 月別・種類別発行数'!$A$1:$I$17</definedName>
    <definedName name="_xlnm.Print_Area" localSheetId="1">'２　年代別・性別発行数'!$A$1:$K$14</definedName>
    <definedName name="_xlnm.Print_Area" localSheetId="2">'3　月別・都道府県別発行数'!$A$1:$N$52</definedName>
    <definedName name="_xlnm.Print_Area" localSheetId="4">'5　年代別・都道府県別発行数'!$A$1:$J$51</definedName>
    <definedName name="_xlnm.Print_Area" localSheetId="5">'6  一般旅券有効旅券数'!$A$1:$G$52</definedName>
    <definedName name="_xlnm.Print_Area" localSheetId="6">'7　旅券発行数及び海外旅行者数'!$A$1:$I$82</definedName>
    <definedName name="_xlnm.Print_Area" localSheetId="7">'8　一般旅券発行数の推移（国内）'!$A$1:$Q$41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16" l="1"/>
  <c r="L4" i="13" l="1"/>
  <c r="G81" i="10"/>
  <c r="H81" i="10"/>
  <c r="D81" i="10" l="1"/>
  <c r="D51" i="4" l="1"/>
  <c r="E51" i="4" s="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C16" i="1" l="1"/>
  <c r="B16" i="1"/>
  <c r="G80" i="10" l="1"/>
  <c r="D80" i="10"/>
  <c r="H80" i="10" s="1"/>
  <c r="G79" i="10" l="1"/>
  <c r="D79" i="10"/>
  <c r="H79" i="10" s="1"/>
  <c r="G78" i="10"/>
  <c r="D78" i="10"/>
  <c r="H78" i="10" l="1"/>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l="1"/>
  <c r="F51" i="4"/>
  <c r="G51" i="4" s="1"/>
  <c r="E50" i="17" l="1"/>
  <c r="D50" i="17"/>
  <c r="H15" i="1" l="1"/>
  <c r="H14" i="1"/>
  <c r="H13" i="1"/>
  <c r="H12" i="1"/>
  <c r="H11" i="1"/>
  <c r="H10" i="1"/>
  <c r="H9" i="1"/>
  <c r="H8" i="1"/>
  <c r="H7" i="1"/>
  <c r="H6" i="1"/>
  <c r="H5" i="1"/>
  <c r="H4" i="1"/>
  <c r="B4" i="13" l="1"/>
  <c r="D77" i="10" l="1"/>
  <c r="G77" i="10"/>
  <c r="D16" i="1"/>
  <c r="H77" i="10" l="1"/>
  <c r="F51" i="17"/>
  <c r="E52" i="17"/>
  <c r="D52"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50" i="17" l="1"/>
  <c r="F52" i="17"/>
  <c r="B51" i="8" l="1"/>
  <c r="P38" i="11" l="1"/>
  <c r="F19" i="15" l="1"/>
  <c r="I12" i="2" l="1"/>
  <c r="H12" i="2"/>
  <c r="G76" i="10" l="1"/>
  <c r="D76" i="10"/>
  <c r="O38" i="11"/>
  <c r="H76" i="10" l="1"/>
  <c r="I51" i="8" l="1"/>
  <c r="H51" i="8"/>
  <c r="G51" i="8" l="1"/>
  <c r="F51" i="8"/>
  <c r="E51" i="8"/>
  <c r="D51" i="8"/>
  <c r="C51" i="8"/>
  <c r="M51" i="5" l="1"/>
  <c r="L51" i="5"/>
  <c r="K51" i="5"/>
  <c r="J51" i="5"/>
  <c r="I51" i="5"/>
  <c r="H51" i="5"/>
  <c r="G51" i="5"/>
  <c r="F51" i="5"/>
  <c r="E51" i="5"/>
  <c r="D51" i="5"/>
  <c r="C51" i="5" l="1"/>
  <c r="B51" i="5"/>
  <c r="N51" i="5" l="1"/>
  <c r="D6" i="2" l="1"/>
  <c r="H6" i="2"/>
  <c r="J6" i="2"/>
  <c r="F6" i="2"/>
  <c r="H63" i="10" l="1"/>
  <c r="G64" i="10"/>
  <c r="H64" i="10" s="1"/>
  <c r="J4" i="8" l="1"/>
  <c r="J51"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E5" i="1" l="1"/>
  <c r="E6" i="1"/>
  <c r="E7" i="1"/>
  <c r="E8" i="1"/>
  <c r="E9" i="1"/>
  <c r="E10" i="1"/>
  <c r="E11" i="1"/>
  <c r="E12" i="1"/>
  <c r="E13" i="1"/>
  <c r="E14" i="1"/>
  <c r="E15" i="1"/>
  <c r="E4" i="1"/>
  <c r="E16" i="1" l="1"/>
  <c r="D17" i="1" l="1"/>
  <c r="F16" i="1"/>
  <c r="G16" i="1"/>
  <c r="H16" i="1" l="1"/>
  <c r="I16" i="1" s="1"/>
  <c r="G71" i="10" l="1"/>
  <c r="H71" i="10" s="1"/>
  <c r="D13" i="2" l="1"/>
  <c r="F13" i="2"/>
  <c r="B13" i="2"/>
  <c r="B6" i="2"/>
  <c r="I12" i="1"/>
  <c r="I8" i="1"/>
  <c r="I7" i="1"/>
  <c r="I9" i="1"/>
  <c r="I10" i="1"/>
  <c r="I14" i="1"/>
  <c r="I5" i="1"/>
  <c r="I11" i="1"/>
  <c r="I13" i="1"/>
  <c r="I15" i="1"/>
  <c r="I4" i="1"/>
  <c r="H13" i="2" l="1"/>
  <c r="I6" i="1"/>
  <c r="B17" i="1" l="1"/>
  <c r="D14" i="2"/>
  <c r="J7" i="2"/>
  <c r="F7" i="2"/>
  <c r="D7" i="2"/>
  <c r="I14" i="2"/>
  <c r="F14" i="2"/>
  <c r="B14" i="2"/>
  <c r="H7" i="2"/>
  <c r="B7" i="2"/>
  <c r="H14" i="2"/>
  <c r="E17" i="1" l="1"/>
  <c r="C17" i="1"/>
</calcChain>
</file>

<file path=xl/sharedStrings.xml><?xml version="1.0" encoding="utf-8"?>
<sst xmlns="http://schemas.openxmlformats.org/spreadsheetml/2006/main" count="598" uniqueCount="296">
  <si>
    <t>一般旅券</t>
  </si>
  <si>
    <t>公用旅券</t>
  </si>
  <si>
    <t>合計</t>
  </si>
  <si>
    <t>5年</t>
  </si>
  <si>
    <t>10年</t>
  </si>
  <si>
    <t>小計</t>
  </si>
  <si>
    <t>外交旅券</t>
  </si>
  <si>
    <t>計</t>
  </si>
  <si>
    <t>性別</t>
  </si>
  <si>
    <t>男</t>
  </si>
  <si>
    <t>女</t>
  </si>
  <si>
    <t>人数</t>
  </si>
  <si>
    <t>北海道</t>
  </si>
  <si>
    <t>青森</t>
  </si>
  <si>
    <t>岩手</t>
  </si>
  <si>
    <t>宮城</t>
  </si>
  <si>
    <t>秋田</t>
  </si>
  <si>
    <t>山形</t>
  </si>
  <si>
    <t>福島</t>
  </si>
  <si>
    <t>茨城</t>
  </si>
  <si>
    <t>栃木</t>
  </si>
  <si>
    <t>群馬</t>
  </si>
  <si>
    <t>埼玉</t>
  </si>
  <si>
    <t>千葉</t>
  </si>
  <si>
    <t>東京</t>
  </si>
  <si>
    <t>神奈川</t>
  </si>
  <si>
    <t>新潟</t>
  </si>
  <si>
    <t>富山</t>
  </si>
  <si>
    <t>石川</t>
  </si>
  <si>
    <t>福井</t>
  </si>
  <si>
    <t>山梨</t>
  </si>
  <si>
    <t>長野</t>
  </si>
  <si>
    <t>岐阜</t>
  </si>
  <si>
    <t>静岡</t>
  </si>
  <si>
    <t>愛知</t>
  </si>
  <si>
    <t>三重</t>
  </si>
  <si>
    <t>滋賀</t>
  </si>
  <si>
    <t>京都</t>
  </si>
  <si>
    <t>大阪</t>
  </si>
  <si>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</si>
  <si>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</si>
  <si>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</si>
  <si>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</si>
  <si>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</si>
  <si>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</si>
  <si>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</si>
  <si>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</si>
  <si>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</si>
  <si>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</si>
  <si>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</si>
  <si>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</si>
  <si>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</si>
  <si>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</si>
  <si>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</si>
  <si>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</si>
  <si>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</si>
  <si>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</si>
  <si>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</si>
  <si>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</si>
  <si>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都道府県名</t>
  </si>
  <si>
    <t>一般旅券発行数</t>
  </si>
  <si>
    <t>対前年比</t>
  </si>
  <si>
    <t>比率</t>
    <rPh sb="0" eb="2">
      <t>ヒリツ</t>
    </rPh>
    <phoneticPr fontId="4"/>
  </si>
  <si>
    <t>合計</t>
    <rPh sb="0" eb="2">
      <t>ゴウケイ</t>
    </rPh>
    <phoneticPr fontId="4"/>
  </si>
  <si>
    <t>5年旅券</t>
  </si>
  <si>
    <t>10年旅券</t>
  </si>
  <si>
    <t>北海道</t>
    <phoneticPr fontId="4"/>
  </si>
  <si>
    <t>数次往復</t>
  </si>
  <si>
    <t>一往復・限定</t>
  </si>
  <si>
    <t>外交</t>
  </si>
  <si>
    <t>公用</t>
  </si>
  <si>
    <t>－</t>
  </si>
  <si>
    <t>-</t>
  </si>
  <si>
    <t>２０１２年</t>
  </si>
  <si>
    <t>国内</t>
  </si>
  <si>
    <t>国外</t>
  </si>
  <si>
    <t>52(114)</t>
  </si>
  <si>
    <t>欧州</t>
  </si>
  <si>
    <t>27(52)</t>
  </si>
  <si>
    <t>アジア</t>
  </si>
  <si>
    <t>13(16)</t>
  </si>
  <si>
    <t>北米</t>
  </si>
  <si>
    <t>4(15)</t>
  </si>
  <si>
    <t>中南米</t>
  </si>
  <si>
    <t>5(18)</t>
  </si>
  <si>
    <t>3(5)</t>
  </si>
  <si>
    <t>２０１２年　</t>
    <phoneticPr fontId="4"/>
  </si>
  <si>
    <t>平成</t>
    <rPh sb="0" eb="2">
      <t>ヘイセイ</t>
    </rPh>
    <phoneticPr fontId="16"/>
  </si>
  <si>
    <t>発行数</t>
    <rPh sb="0" eb="3">
      <t>ハッコウスウ</t>
    </rPh>
    <phoneticPr fontId="16"/>
  </si>
  <si>
    <t>元</t>
    <rPh sb="0" eb="1">
      <t>モト</t>
    </rPh>
    <phoneticPr fontId="16"/>
  </si>
  <si>
    <t>比率</t>
    <rPh sb="0" eb="2">
      <t>ヒリツ</t>
    </rPh>
    <phoneticPr fontId="4"/>
  </si>
  <si>
    <t>大洋州</t>
    <rPh sb="0" eb="3">
      <t>タイヨウシュウ</t>
    </rPh>
    <phoneticPr fontId="4"/>
  </si>
  <si>
    <t>0(0)</t>
    <phoneticPr fontId="4"/>
  </si>
  <si>
    <t>3(13)</t>
    <phoneticPr fontId="4"/>
  </si>
  <si>
    <t>年代</t>
    <phoneticPr fontId="4"/>
  </si>
  <si>
    <t>小計</t>
    <rPh sb="0" eb="2">
      <t>ショウケイ</t>
    </rPh>
    <phoneticPr fontId="4"/>
  </si>
  <si>
    <t>0(0)</t>
  </si>
  <si>
    <t>　　　　　種別　　月</t>
    <rPh sb="5" eb="7">
      <t>シュベツ</t>
    </rPh>
    <rPh sb="9" eb="10">
      <t>ツキ</t>
    </rPh>
    <phoneticPr fontId="4"/>
  </si>
  <si>
    <t>Ｈ２４年</t>
    <phoneticPr fontId="4"/>
  </si>
  <si>
    <t>H２４年</t>
    <phoneticPr fontId="4"/>
  </si>
  <si>
    <t>－</t>
    <phoneticPr fontId="4"/>
  </si>
  <si>
    <t>外務省・在外公館</t>
    <rPh sb="4" eb="6">
      <t>ザイガイ</t>
    </rPh>
    <rPh sb="6" eb="8">
      <t>コウカン</t>
    </rPh>
    <phoneticPr fontId="4"/>
  </si>
  <si>
    <t>都道府県名</t>
    <rPh sb="0" eb="4">
      <t>トドウフケン</t>
    </rPh>
    <rPh sb="4" eb="5">
      <t>メイ</t>
    </rPh>
    <phoneticPr fontId="4"/>
  </si>
  <si>
    <t>未交付失効数</t>
    <rPh sb="0" eb="3">
      <t>ミコウフ</t>
    </rPh>
    <rPh sb="3" eb="5">
      <t>シッコウ</t>
    </rPh>
    <phoneticPr fontId="4"/>
  </si>
  <si>
    <t>在外公館名</t>
    <rPh sb="0" eb="2">
      <t>ザイガイ</t>
    </rPh>
    <rPh sb="2" eb="4">
      <t>コウカン</t>
    </rPh>
    <rPh sb="4" eb="5">
      <t>メイ</t>
    </rPh>
    <phoneticPr fontId="4"/>
  </si>
  <si>
    <t>在外公館名</t>
    <rPh sb="0" eb="2">
      <t>ザイガイ</t>
    </rPh>
    <rPh sb="2" eb="4">
      <t>コウカン</t>
    </rPh>
    <phoneticPr fontId="4"/>
  </si>
  <si>
    <t>昭和21年</t>
    <phoneticPr fontId="4"/>
  </si>
  <si>
    <t>19歳以下</t>
    <rPh sb="2" eb="3">
      <t>サイ</t>
    </rPh>
    <phoneticPr fontId="4"/>
  </si>
  <si>
    <t>20～29歳</t>
    <rPh sb="5" eb="6">
      <t>サイ</t>
    </rPh>
    <phoneticPr fontId="4"/>
  </si>
  <si>
    <t>30～39歳</t>
    <rPh sb="5" eb="6">
      <t>サイ</t>
    </rPh>
    <phoneticPr fontId="4"/>
  </si>
  <si>
    <t>40～49歳</t>
    <rPh sb="5" eb="6">
      <t>サイ</t>
    </rPh>
    <phoneticPr fontId="4"/>
  </si>
  <si>
    <t>50～59歳</t>
    <rPh sb="5" eb="6">
      <t>サイ</t>
    </rPh>
    <phoneticPr fontId="4"/>
  </si>
  <si>
    <t>60～69歳</t>
    <rPh sb="5" eb="6">
      <t>サイ</t>
    </rPh>
    <phoneticPr fontId="4"/>
  </si>
  <si>
    <t>70～79歳</t>
    <rPh sb="5" eb="6">
      <t>サイ</t>
    </rPh>
    <phoneticPr fontId="4"/>
  </si>
  <si>
    <t>80歳以上</t>
    <rPh sb="2" eb="3">
      <t>サイ</t>
    </rPh>
    <phoneticPr fontId="4"/>
  </si>
  <si>
    <t>70～79歳</t>
    <rPh sb="5" eb="6">
      <t>サイ</t>
    </rPh>
    <phoneticPr fontId="4"/>
  </si>
  <si>
    <t>80歳以上</t>
    <rPh sb="2" eb="3">
      <t>サイ</t>
    </rPh>
    <rPh sb="3" eb="5">
      <t>イジョウ</t>
    </rPh>
    <phoneticPr fontId="4"/>
  </si>
  <si>
    <t>注　（　）内は発見された冊数</t>
    <rPh sb="0" eb="1">
      <t>チュウ</t>
    </rPh>
    <rPh sb="5" eb="6">
      <t>ウチ</t>
    </rPh>
    <rPh sb="7" eb="9">
      <t>ハッケン</t>
    </rPh>
    <rPh sb="12" eb="14">
      <t>サッスウ</t>
    </rPh>
    <phoneticPr fontId="4"/>
  </si>
  <si>
    <t>　　　　　暦年　　    　
発生地</t>
    <phoneticPr fontId="4"/>
  </si>
  <si>
    <t>　　　　暦年　　　　　　　　　　　　　　　　　　　　　　　　　
　　　　　　　　　発生地</t>
    <rPh sb="41" eb="44">
      <t>ハッセイチ</t>
    </rPh>
    <phoneticPr fontId="4"/>
  </si>
  <si>
    <t>　　　　 　　 　年代　　　　　　　　　　　　　　　　　　　　　　　　　　　　　　　　　　　　　　　　　　　　　　　　　　　　　　　　　　　　　　　　　　　　　　　　　　　　　　　　　　　　　　　　　　　　　　　　　　　　　　　　　　　　　　都道府県</t>
    <rPh sb="9" eb="11">
      <t>ネンダイ</t>
    </rPh>
    <rPh sb="121" eb="125">
      <t>トドウフケン</t>
    </rPh>
    <phoneticPr fontId="4"/>
  </si>
  <si>
    <t>合計</t>
    <rPh sb="0" eb="1">
      <t>ゴウ</t>
    </rPh>
    <rPh sb="1" eb="2">
      <t>ケイ</t>
    </rPh>
    <phoneticPr fontId="4"/>
  </si>
  <si>
    <t>計</t>
    <phoneticPr fontId="4"/>
  </si>
  <si>
    <t>北海道</t>
    <rPh sb="0" eb="3">
      <t>ホッカイドウ</t>
    </rPh>
    <phoneticPr fontId="4"/>
  </si>
  <si>
    <t>青森</t>
    <rPh sb="0" eb="2">
      <t>アオモリ</t>
    </rPh>
    <phoneticPr fontId="4"/>
  </si>
  <si>
    <t>岩手</t>
    <rPh sb="0" eb="2">
      <t>イワテ</t>
    </rPh>
    <phoneticPr fontId="4"/>
  </si>
  <si>
    <t>宮城</t>
    <rPh sb="0" eb="2">
      <t>ミヤギ</t>
    </rPh>
    <phoneticPr fontId="4"/>
  </si>
  <si>
    <t>秋田</t>
    <rPh sb="0" eb="2">
      <t>アキタ</t>
    </rPh>
    <phoneticPr fontId="4"/>
  </si>
  <si>
    <t>山形</t>
    <rPh sb="0" eb="2">
      <t>ヤマガタ</t>
    </rPh>
    <phoneticPr fontId="4"/>
  </si>
  <si>
    <t>福島</t>
    <rPh sb="0" eb="2">
      <t>フクシマ</t>
    </rPh>
    <phoneticPr fontId="4"/>
  </si>
  <si>
    <t>茨城</t>
    <rPh sb="0" eb="2">
      <t>イバラキ</t>
    </rPh>
    <phoneticPr fontId="4"/>
  </si>
  <si>
    <t>栃木</t>
    <rPh sb="0" eb="2">
      <t>トチギ</t>
    </rPh>
    <phoneticPr fontId="4"/>
  </si>
  <si>
    <t>群馬</t>
    <rPh sb="0" eb="2">
      <t>グンマ</t>
    </rPh>
    <phoneticPr fontId="4"/>
  </si>
  <si>
    <t>埼玉</t>
    <rPh sb="0" eb="2">
      <t>サイタマ</t>
    </rPh>
    <phoneticPr fontId="4"/>
  </si>
  <si>
    <t>千葉</t>
    <rPh sb="0" eb="2">
      <t>チバ</t>
    </rPh>
    <phoneticPr fontId="4"/>
  </si>
  <si>
    <t>東京</t>
    <rPh sb="0" eb="2">
      <t>トウキョウ</t>
    </rPh>
    <phoneticPr fontId="4"/>
  </si>
  <si>
    <t>神奈川</t>
    <phoneticPr fontId="4"/>
  </si>
  <si>
    <t>新潟</t>
    <phoneticPr fontId="4"/>
  </si>
  <si>
    <t>富山</t>
    <phoneticPr fontId="4"/>
  </si>
  <si>
    <t>石川</t>
    <phoneticPr fontId="4"/>
  </si>
  <si>
    <t>福井</t>
    <phoneticPr fontId="4"/>
  </si>
  <si>
    <t>山梨</t>
    <phoneticPr fontId="4"/>
  </si>
  <si>
    <t>長野</t>
    <phoneticPr fontId="4"/>
  </si>
  <si>
    <t>岐阜</t>
    <phoneticPr fontId="4"/>
  </si>
  <si>
    <t>静岡</t>
    <phoneticPr fontId="4"/>
  </si>
  <si>
    <t>愛知</t>
    <phoneticPr fontId="4"/>
  </si>
  <si>
    <t>三重</t>
    <phoneticPr fontId="4"/>
  </si>
  <si>
    <t>滋賀</t>
    <phoneticPr fontId="4"/>
  </si>
  <si>
    <t>京都</t>
    <phoneticPr fontId="4"/>
  </si>
  <si>
    <t>大阪</t>
    <phoneticPr fontId="4"/>
  </si>
  <si>
    <t>兵庫</t>
    <phoneticPr fontId="4"/>
  </si>
  <si>
    <t>奈良</t>
    <phoneticPr fontId="4"/>
  </si>
  <si>
    <t>和歌山</t>
    <phoneticPr fontId="4"/>
  </si>
  <si>
    <t>鳥取</t>
    <phoneticPr fontId="4"/>
  </si>
  <si>
    <t>島根</t>
    <phoneticPr fontId="4"/>
  </si>
  <si>
    <t>岡山</t>
    <phoneticPr fontId="4"/>
  </si>
  <si>
    <t>広島</t>
    <phoneticPr fontId="4"/>
  </si>
  <si>
    <t>山口</t>
    <phoneticPr fontId="4"/>
  </si>
  <si>
    <t>徳島</t>
    <phoneticPr fontId="4"/>
  </si>
  <si>
    <t>香川</t>
    <phoneticPr fontId="4"/>
  </si>
  <si>
    <t>愛媛</t>
    <phoneticPr fontId="4"/>
  </si>
  <si>
    <t>高知</t>
    <phoneticPr fontId="4"/>
  </si>
  <si>
    <t>福岡</t>
    <phoneticPr fontId="4"/>
  </si>
  <si>
    <t>佐賀</t>
    <phoneticPr fontId="4"/>
  </si>
  <si>
    <t>長崎</t>
    <phoneticPr fontId="4"/>
  </si>
  <si>
    <t>熊本</t>
    <phoneticPr fontId="4"/>
  </si>
  <si>
    <t>大分</t>
    <phoneticPr fontId="4"/>
  </si>
  <si>
    <t>宮崎</t>
    <phoneticPr fontId="4"/>
  </si>
  <si>
    <t>鹿児島</t>
    <phoneticPr fontId="4"/>
  </si>
  <si>
    <t>沖縄</t>
    <phoneticPr fontId="4"/>
  </si>
  <si>
    <t>　　　　　種別
年代</t>
    <rPh sb="5" eb="7">
      <t>シュベツ</t>
    </rPh>
    <rPh sb="8" eb="10">
      <t>ネンダイ</t>
    </rPh>
    <phoneticPr fontId="4"/>
  </si>
  <si>
    <t>年</t>
    <rPh sb="0" eb="1">
      <t>ネン</t>
    </rPh>
    <phoneticPr fontId="16"/>
  </si>
  <si>
    <t>R1</t>
    <phoneticPr fontId="4"/>
  </si>
  <si>
    <t>H1</t>
    <phoneticPr fontId="4"/>
  </si>
  <si>
    <t>平成・令和</t>
    <rPh sb="0" eb="2">
      <t>ヘイセイ</t>
    </rPh>
    <rPh sb="3" eb="5">
      <t>レイワ</t>
    </rPh>
    <phoneticPr fontId="16"/>
  </si>
  <si>
    <t>31・元</t>
    <rPh sb="3" eb="4">
      <t>モト</t>
    </rPh>
    <phoneticPr fontId="4"/>
  </si>
  <si>
    <t>31/令和元年</t>
    <rPh sb="3" eb="5">
      <t>レイワ</t>
    </rPh>
    <rPh sb="5" eb="7">
      <t>ガンネン</t>
    </rPh>
    <phoneticPr fontId="4"/>
  </si>
  <si>
    <t>平成元年</t>
    <phoneticPr fontId="4"/>
  </si>
  <si>
    <t>合計</t>
    <rPh sb="0" eb="2">
      <t>ゴウケイ</t>
    </rPh>
    <phoneticPr fontId="4"/>
  </si>
  <si>
    <t>出国者</t>
    <rPh sb="0" eb="2">
      <t>シュッコク</t>
    </rPh>
    <phoneticPr fontId="4"/>
  </si>
  <si>
    <t xml:space="preserve"> </t>
    <phoneticPr fontId="4"/>
  </si>
  <si>
    <r>
      <t xml:space="preserve">　　　　　　  </t>
    </r>
    <r>
      <rPr>
        <sz val="8"/>
        <rFont val="ＭＳ Ｐゴシック"/>
        <family val="3"/>
        <charset val="128"/>
      </rPr>
      <t>月　</t>
    </r>
    <r>
      <rPr>
        <sz val="6"/>
        <rFont val="ＭＳ Ｐゴシック"/>
        <family val="3"/>
        <charset val="128"/>
      </rPr>
      <t>　
　　　　　　　　　  都道府県</t>
    </r>
    <rPh sb="8" eb="9">
      <t>ツキ</t>
    </rPh>
    <rPh sb="23" eb="27">
      <t>トドウフケン</t>
    </rPh>
    <phoneticPr fontId="4"/>
  </si>
  <si>
    <t>令和４年</t>
    <phoneticPr fontId="4"/>
  </si>
  <si>
    <t>令和５年</t>
    <phoneticPr fontId="4"/>
  </si>
  <si>
    <t>H31・R1年</t>
  </si>
  <si>
    <t>R5年</t>
    <phoneticPr fontId="4"/>
  </si>
  <si>
    <t>25(46)</t>
  </si>
  <si>
    <t>29（57）</t>
  </si>
  <si>
    <t>34（37）</t>
  </si>
  <si>
    <t>33(45)</t>
  </si>
  <si>
    <t>14(42)</t>
  </si>
  <si>
    <t>16(24)</t>
  </si>
  <si>
    <t>10(18)</t>
  </si>
  <si>
    <t>9(18)</t>
  </si>
  <si>
    <t>4(31)</t>
  </si>
  <si>
    <t>13(30)</t>
  </si>
  <si>
    <t>19（45）</t>
  </si>
  <si>
    <t>3（3）</t>
  </si>
  <si>
    <t>23(33)</t>
  </si>
  <si>
    <t>13(38)</t>
  </si>
  <si>
    <t>7(15)</t>
  </si>
  <si>
    <t>9(17)</t>
  </si>
  <si>
    <t>6(12)</t>
  </si>
  <si>
    <t>3(3)</t>
  </si>
  <si>
    <t>4（4）</t>
  </si>
  <si>
    <t>31（34）</t>
  </si>
  <si>
    <t>4(4)</t>
  </si>
  <si>
    <t>1(1)</t>
  </si>
  <si>
    <t>6(8)</t>
  </si>
  <si>
    <t>3（5）</t>
  </si>
  <si>
    <t>2(4)</t>
  </si>
  <si>
    <t>1(4)</t>
  </si>
  <si>
    <t>2(2)</t>
  </si>
  <si>
    <t>令和５年</t>
    <rPh sb="0" eb="2">
      <t>レイワ</t>
    </rPh>
    <rPh sb="3" eb="4">
      <t>ネン</t>
    </rPh>
    <phoneticPr fontId="4"/>
  </si>
  <si>
    <t>フィリピン大使館</t>
    <rPh sb="5" eb="8">
      <t>タイシカン</t>
    </rPh>
    <phoneticPr fontId="4"/>
  </si>
  <si>
    <t>タイ大使館</t>
    <rPh sb="2" eb="5">
      <t>タイシカン</t>
    </rPh>
    <phoneticPr fontId="4"/>
  </si>
  <si>
    <t>韓国大使館</t>
    <rPh sb="0" eb="2">
      <t>カンコク</t>
    </rPh>
    <rPh sb="2" eb="5">
      <t>タイシカン</t>
    </rPh>
    <phoneticPr fontId="4"/>
  </si>
  <si>
    <t>ロサンゼルス総領事館</t>
    <rPh sb="6" eb="10">
      <t>ソウリョウジカン</t>
    </rPh>
    <phoneticPr fontId="4"/>
  </si>
  <si>
    <t>サンフランシスコ総領事館</t>
    <rPh sb="8" eb="12">
      <t>ソウリョウジカン</t>
    </rPh>
    <phoneticPr fontId="4"/>
  </si>
  <si>
    <t>アトランタ総領事館</t>
    <rPh sb="5" eb="9">
      <t>ソウリョウジカン</t>
    </rPh>
    <phoneticPr fontId="4"/>
  </si>
  <si>
    <t>デンバー総領事館</t>
    <rPh sb="4" eb="8">
      <t>ソウリョウジカン</t>
    </rPh>
    <phoneticPr fontId="4"/>
  </si>
  <si>
    <t>ボストン総領事館</t>
    <rPh sb="4" eb="8">
      <t>ソウリョウジカン</t>
    </rPh>
    <phoneticPr fontId="4"/>
  </si>
  <si>
    <t>ナッシュビル総領事館</t>
    <rPh sb="6" eb="10">
      <t>ソウリョウジカン</t>
    </rPh>
    <phoneticPr fontId="4"/>
  </si>
  <si>
    <t>バンクーバー総領事館</t>
    <rPh sb="6" eb="10">
      <t>ソウリョウジカン</t>
    </rPh>
    <phoneticPr fontId="4"/>
  </si>
  <si>
    <t>アルゼンチン大使館</t>
    <rPh sb="6" eb="9">
      <t>タイシカン</t>
    </rPh>
    <phoneticPr fontId="4"/>
  </si>
  <si>
    <t>フランクフルト総領事館</t>
    <rPh sb="7" eb="11">
      <t>ソウリョウジカン</t>
    </rPh>
    <phoneticPr fontId="4"/>
  </si>
  <si>
    <t>英国大使館</t>
    <rPh sb="0" eb="2">
      <t>エイコク</t>
    </rPh>
    <rPh sb="2" eb="5">
      <t>タイシカン</t>
    </rPh>
    <phoneticPr fontId="4"/>
  </si>
  <si>
    <t>アイルランド大使館</t>
    <rPh sb="6" eb="9">
      <t>タイシカン</t>
    </rPh>
    <phoneticPr fontId="4"/>
  </si>
  <si>
    <t>イラン大使館</t>
    <rPh sb="3" eb="6">
      <t>タイシカン</t>
    </rPh>
    <phoneticPr fontId="4"/>
  </si>
  <si>
    <t>南アフリカ共和国大使館</t>
    <rPh sb="0" eb="1">
      <t>ミナミ</t>
    </rPh>
    <rPh sb="5" eb="8">
      <t>キョウワコク</t>
    </rPh>
    <rPh sb="8" eb="11">
      <t>タイシカン</t>
    </rPh>
    <phoneticPr fontId="4"/>
  </si>
  <si>
    <t>シンガポール大使館</t>
    <rPh sb="6" eb="9">
      <t>タイシカン</t>
    </rPh>
    <phoneticPr fontId="4"/>
  </si>
  <si>
    <t>シドニー総領事館</t>
    <rPh sb="4" eb="8">
      <t>ソウリョウジカン</t>
    </rPh>
    <phoneticPr fontId="4"/>
  </si>
  <si>
    <t>サンパウロ総領事館</t>
    <rPh sb="5" eb="9">
      <t>ソウリョウジカン</t>
    </rPh>
    <phoneticPr fontId="4"/>
  </si>
  <si>
    <t>豪州大使館</t>
    <rPh sb="0" eb="2">
      <t>ゴウシュウ</t>
    </rPh>
    <rPh sb="2" eb="5">
      <t>タイシカン</t>
    </rPh>
    <phoneticPr fontId="4"/>
  </si>
  <si>
    <t>ケアンズ総領事館</t>
    <rPh sb="4" eb="8">
      <t>ソウリョウジカン</t>
    </rPh>
    <phoneticPr fontId="4"/>
  </si>
  <si>
    <t>トロント総領事館</t>
    <rPh sb="4" eb="8">
      <t>ソウリョウジカン</t>
    </rPh>
    <phoneticPr fontId="4"/>
  </si>
  <si>
    <t>仏大使館</t>
    <rPh sb="0" eb="1">
      <t>フツ</t>
    </rPh>
    <rPh sb="1" eb="4">
      <t>タイシカン</t>
    </rPh>
    <phoneticPr fontId="4"/>
  </si>
  <si>
    <t>記載変更</t>
    <rPh sb="0" eb="2">
      <t>キサイ</t>
    </rPh>
    <rPh sb="2" eb="4">
      <t>ヘンコウ</t>
    </rPh>
    <phoneticPr fontId="4"/>
  </si>
  <si>
    <t>18(40)</t>
  </si>
  <si>
    <t>7(24)</t>
  </si>
  <si>
    <t>7(8)</t>
  </si>
  <si>
    <t>2(6)</t>
  </si>
  <si>
    <t>国内</t>
    <rPh sb="0" eb="2">
      <t>コクナイ</t>
    </rPh>
    <phoneticPr fontId="4"/>
  </si>
  <si>
    <t>切替申請</t>
    <rPh sb="0" eb="2">
      <t>キリカエ</t>
    </rPh>
    <rPh sb="2" eb="4">
      <t>シンセイ</t>
    </rPh>
    <phoneticPr fontId="23"/>
  </si>
  <si>
    <t>申請総数</t>
    <rPh sb="0" eb="2">
      <t>シンセイ</t>
    </rPh>
    <rPh sb="2" eb="4">
      <t>ソウスウ</t>
    </rPh>
    <phoneticPr fontId="4"/>
  </si>
  <si>
    <t>書面による申請</t>
    <rPh sb="0" eb="2">
      <t>ショメン</t>
    </rPh>
    <rPh sb="5" eb="7">
      <t>シンセイ</t>
    </rPh>
    <phoneticPr fontId="4"/>
  </si>
  <si>
    <t>２　一般旅券の紛失・盗難件数</t>
    <phoneticPr fontId="4"/>
  </si>
  <si>
    <t>３　国外における一般旅券の不正使用件数</t>
    <phoneticPr fontId="4"/>
  </si>
  <si>
    <t>４　一般旅券都道府県別未交付失効数</t>
    <rPh sb="2" eb="4">
      <t>イッパン</t>
    </rPh>
    <rPh sb="4" eb="6">
      <t>リョケン</t>
    </rPh>
    <rPh sb="6" eb="10">
      <t>トドウフケン</t>
    </rPh>
    <rPh sb="11" eb="14">
      <t>ミコウフ</t>
    </rPh>
    <rPh sb="14" eb="16">
      <t>シッコウ</t>
    </rPh>
    <phoneticPr fontId="4"/>
  </si>
  <si>
    <t>５　一般旅券在外公館別未交付失効数</t>
    <rPh sb="2" eb="4">
      <t>イッパン</t>
    </rPh>
    <rPh sb="4" eb="6">
      <t>リョケン</t>
    </rPh>
    <rPh sb="6" eb="8">
      <t>ザイガイ</t>
    </rPh>
    <rPh sb="8" eb="10">
      <t>コウカン</t>
    </rPh>
    <rPh sb="10" eb="11">
      <t>ベツ</t>
    </rPh>
    <rPh sb="11" eb="14">
      <t>ミコウフ</t>
    </rPh>
    <rPh sb="14" eb="16">
      <t>シッコウ</t>
    </rPh>
    <phoneticPr fontId="4"/>
  </si>
  <si>
    <t>４　一般旅券年別・都道府県別発行数</t>
    <rPh sb="2" eb="4">
      <t>イッパン</t>
    </rPh>
    <rPh sb="4" eb="6">
      <t>リョケン</t>
    </rPh>
    <rPh sb="6" eb="8">
      <t>ネンベツ</t>
    </rPh>
    <phoneticPr fontId="4"/>
  </si>
  <si>
    <t>３　一般旅券月別・都道府県別発行数</t>
    <rPh sb="2" eb="4">
      <t>イッパン</t>
    </rPh>
    <rPh sb="4" eb="6">
      <t>リョケン</t>
    </rPh>
    <rPh sb="6" eb="8">
      <t>ツキベツ</t>
    </rPh>
    <rPh sb="9" eb="13">
      <t>トドウフケン</t>
    </rPh>
    <rPh sb="13" eb="14">
      <t>ベツ</t>
    </rPh>
    <rPh sb="14" eb="17">
      <t>ハッコウスウ</t>
    </rPh>
    <phoneticPr fontId="4"/>
  </si>
  <si>
    <t>５　一般旅券年代別・都道府県別発行数</t>
    <rPh sb="2" eb="4">
      <t>イッパン</t>
    </rPh>
    <rPh sb="4" eb="6">
      <t>リョケン</t>
    </rPh>
    <rPh sb="6" eb="9">
      <t>ネンダイベツ</t>
    </rPh>
    <rPh sb="10" eb="14">
      <t>トドウフケン</t>
    </rPh>
    <rPh sb="14" eb="15">
      <t>ベツ</t>
    </rPh>
    <rPh sb="15" eb="18">
      <t>ハッコウスウ</t>
    </rPh>
    <phoneticPr fontId="4"/>
  </si>
  <si>
    <t>令和３年</t>
    <rPh sb="3" eb="4">
      <t>ネン</t>
    </rPh>
    <phoneticPr fontId="4"/>
  </si>
  <si>
    <t>６　一般旅券有効旅券数</t>
    <rPh sb="2" eb="4">
      <t>イッパン</t>
    </rPh>
    <rPh sb="4" eb="6">
      <t>リョケン</t>
    </rPh>
    <rPh sb="6" eb="8">
      <t>ユウコウ</t>
    </rPh>
    <rPh sb="8" eb="10">
      <t>リョケン</t>
    </rPh>
    <rPh sb="10" eb="11">
      <t>カズ</t>
    </rPh>
    <phoneticPr fontId="4"/>
  </si>
  <si>
    <t>2014年</t>
    <phoneticPr fontId="4"/>
  </si>
  <si>
    <t>2015年</t>
    <phoneticPr fontId="4"/>
  </si>
  <si>
    <t>2016年</t>
    <phoneticPr fontId="4"/>
  </si>
  <si>
    <t>2017年</t>
    <phoneticPr fontId="4"/>
  </si>
  <si>
    <t>2018年</t>
    <phoneticPr fontId="4"/>
  </si>
  <si>
    <t>2019年</t>
    <phoneticPr fontId="4"/>
  </si>
  <si>
    <t>2020年</t>
    <phoneticPr fontId="4"/>
  </si>
  <si>
    <t>2021年</t>
    <phoneticPr fontId="4"/>
  </si>
  <si>
    <t>2022年</t>
    <phoneticPr fontId="4"/>
  </si>
  <si>
    <t>2023年</t>
    <phoneticPr fontId="4"/>
  </si>
  <si>
    <t>R4年</t>
    <phoneticPr fontId="4"/>
  </si>
  <si>
    <t>H26年</t>
    <phoneticPr fontId="4"/>
  </si>
  <si>
    <t>H27年</t>
    <phoneticPr fontId="4"/>
  </si>
  <si>
    <t>H28年</t>
    <phoneticPr fontId="4"/>
  </si>
  <si>
    <t>H29年</t>
    <phoneticPr fontId="4"/>
  </si>
  <si>
    <t>H30年</t>
    <phoneticPr fontId="4"/>
  </si>
  <si>
    <t>R2年</t>
    <phoneticPr fontId="4"/>
  </si>
  <si>
    <t>R3年</t>
    <phoneticPr fontId="4"/>
  </si>
  <si>
    <t>2014年</t>
    <rPh sb="4" eb="5">
      <t>ネン</t>
    </rPh>
    <phoneticPr fontId="4"/>
  </si>
  <si>
    <t>2015年</t>
    <rPh sb="4" eb="5">
      <t>ネン</t>
    </rPh>
    <phoneticPr fontId="4"/>
  </si>
  <si>
    <t>2016年</t>
    <rPh sb="4" eb="5">
      <t>ネン</t>
    </rPh>
    <phoneticPr fontId="4"/>
  </si>
  <si>
    <t>2017年</t>
    <rPh sb="4" eb="5">
      <t>ネン</t>
    </rPh>
    <phoneticPr fontId="4"/>
  </si>
  <si>
    <t>2018年</t>
    <rPh sb="4" eb="5">
      <t>ネン</t>
    </rPh>
    <phoneticPr fontId="4"/>
  </si>
  <si>
    <t>2019年</t>
    <rPh sb="4" eb="5">
      <t>ネン</t>
    </rPh>
    <phoneticPr fontId="4"/>
  </si>
  <si>
    <t>2020年</t>
    <rPh sb="4" eb="5">
      <t>ネン</t>
    </rPh>
    <phoneticPr fontId="4"/>
  </si>
  <si>
    <t>2021年</t>
    <rPh sb="4" eb="5">
      <t>ネン</t>
    </rPh>
    <phoneticPr fontId="4"/>
  </si>
  <si>
    <t>2022年</t>
    <rPh sb="4" eb="5">
      <t>ネン</t>
    </rPh>
    <phoneticPr fontId="4"/>
  </si>
  <si>
    <t>2023年</t>
    <rPh sb="4" eb="5">
      <t>ネン</t>
    </rPh>
    <phoneticPr fontId="4"/>
  </si>
  <si>
    <t>注）　記載のない在外公館は発生件数なし</t>
    <rPh sb="0" eb="1">
      <t>チュウ</t>
    </rPh>
    <rPh sb="3" eb="5">
      <t>キサイ</t>
    </rPh>
    <rPh sb="8" eb="10">
      <t>ザイガイ</t>
    </rPh>
    <rPh sb="10" eb="12">
      <t>コウカン</t>
    </rPh>
    <rPh sb="13" eb="15">
      <t>ハッセイ</t>
    </rPh>
    <rPh sb="15" eb="17">
      <t>ケンスウ</t>
    </rPh>
    <phoneticPr fontId="4"/>
  </si>
  <si>
    <t>新規申請・切替申請</t>
    <rPh sb="0" eb="2">
      <t>シンキ</t>
    </rPh>
    <rPh sb="2" eb="4">
      <t>シンセイ</t>
    </rPh>
    <rPh sb="5" eb="7">
      <t>キリカエ</t>
    </rPh>
    <rPh sb="7" eb="9">
      <t>シンセイ</t>
    </rPh>
    <phoneticPr fontId="23"/>
  </si>
  <si>
    <t>１　旅券月別・種類別発行数</t>
    <phoneticPr fontId="4"/>
  </si>
  <si>
    <t>２　一般旅券年代別・性別発行数</t>
    <phoneticPr fontId="4"/>
  </si>
  <si>
    <t>７　戦後の旅券発行数（国内）及び出国者数</t>
    <rPh sb="2" eb="4">
      <t>センゴ</t>
    </rPh>
    <rPh sb="5" eb="7">
      <t>リョケン</t>
    </rPh>
    <rPh sb="7" eb="10">
      <t>ハッコウスウ</t>
    </rPh>
    <rPh sb="11" eb="13">
      <t>コクナイ</t>
    </rPh>
    <rPh sb="14" eb="15">
      <t>オヨ</t>
    </rPh>
    <rPh sb="16" eb="19">
      <t>シュッコクシャ</t>
    </rPh>
    <rPh sb="19" eb="20">
      <t>スウ</t>
    </rPh>
    <phoneticPr fontId="4"/>
  </si>
  <si>
    <t>*令和5年の出国者数は、暫定値（出入国在留管理庁「出入国管理統計」）</t>
    <phoneticPr fontId="4"/>
  </si>
  <si>
    <t>１　申請数内訳（注1）</t>
    <rPh sb="2" eb="5">
      <t>シンセイスウ</t>
    </rPh>
    <rPh sb="5" eb="7">
      <t>ウチワケ</t>
    </rPh>
    <rPh sb="8" eb="9">
      <t>チュウ</t>
    </rPh>
    <phoneticPr fontId="4"/>
  </si>
  <si>
    <t>オンライン申請</t>
    <rPh sb="5" eb="7">
      <t>シンセイ</t>
    </rPh>
    <phoneticPr fontId="4"/>
  </si>
  <si>
    <t>75,726（注2）</t>
    <rPh sb="7" eb="8">
      <t>チュウ</t>
    </rPh>
    <phoneticPr fontId="4"/>
  </si>
  <si>
    <t>（注1）オンライン申請を開始した3 月27 日～12 月31 日の数値</t>
    <rPh sb="1" eb="2">
      <t>チュウ</t>
    </rPh>
    <rPh sb="9" eb="11">
      <t>シンセイ</t>
    </rPh>
    <rPh sb="12" eb="14">
      <t>カイシ</t>
    </rPh>
    <rPh sb="18" eb="19">
      <t>ツキ</t>
    </rPh>
    <rPh sb="22" eb="23">
      <t>ヒ</t>
    </rPh>
    <rPh sb="27" eb="28">
      <t>ツキ</t>
    </rPh>
    <rPh sb="31" eb="32">
      <t>ヒ</t>
    </rPh>
    <rPh sb="33" eb="35">
      <t>スウチ</t>
    </rPh>
    <phoneticPr fontId="4"/>
  </si>
  <si>
    <t>（注2）国内においてオンラインでの新規申請ができるのは一部都道府県のみ</t>
    <phoneticPr fontId="4"/>
  </si>
  <si>
    <t>在外</t>
    <rPh sb="0" eb="2">
      <t>ザイガイ</t>
    </rPh>
    <phoneticPr fontId="4"/>
  </si>
  <si>
    <t>中東・
アフリカ</t>
    <rPh sb="0" eb="2">
      <t>チュウトウ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</si>
</sst>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_);[Red]\(#,##0\)"/>
    <numFmt numFmtId="178" formatCode="#,##0;&quot;-&quot;#,##0"/>
    <numFmt numFmtId="179" formatCode="0.0%"/>
    <numFmt numFmtId="180" formatCode="0_);[Red]\(0\)"/>
  </numFmts>
  <fonts count="35">
    <font>
      <sz val="11"/>
      <color theme="1"/>
      <name val="ＭＳ Ｐゴシック"/>
      <family val="2"/>
      <charset val="128"/>
      <scheme val="minor"/>
    </font>
    <font>
      <sz val="11"/>
      <color rgb="FF000000"/>
      <name val="ＭＳ Ｐゴシック"/>
      <family val="3"/>
      <charset val="128"/>
    </font>
    <font>
      <sz val="10"/>
      <color theme="1"/>
      <name val="ＭＳ Ｐゴシック"/>
      <family val="3"/>
      <charset val="128"/>
    </font>
    <font>
      <sz val="11"/>
      <color theme="1"/>
      <name val="ＭＳ Ｐゴシック"/>
      <family val="3"/>
      <charset val="128"/>
    </font>
    <font>
      <sz val="6"/>
      <name val="ＭＳ Ｐゴシック"/>
      <family val="2"/>
      <charset val="128"/>
      <scheme val="minor"/>
    </font>
    <font>
      <sz val="9"/>
      <color theme="1"/>
      <name val="ＭＳ Ｐゴシック"/>
      <family val="3"/>
      <charset val="128"/>
    </font>
    <font>
      <sz val="9"/>
      <color indexed="8"/>
      <name val="ＭＳ Ｐゴシック"/>
      <family val="3"/>
      <charset val="128"/>
    </font>
    <font>
      <sz val="9"/>
      <name val="ＭＳ Ｐゴシック"/>
      <family val="3"/>
      <charset val="128"/>
    </font>
    <font>
      <sz val="8"/>
      <color theme="1"/>
      <name val="ＭＳ Ｐゴシック"/>
      <family val="3"/>
      <charset val="128"/>
    </font>
    <font>
      <sz val="10"/>
      <color theme="1"/>
      <name val="ＭＳ Ｐゴシック"/>
      <family val="3"/>
      <charset val="128"/>
      <scheme val="minor"/>
    </font>
    <font>
      <sz val="9"/>
      <color theme="1"/>
      <name val="ＭＳ Ｐゴシック"/>
      <family val="3"/>
      <charset val="128"/>
      <scheme val="minor"/>
    </font>
    <font>
      <sz val="11"/>
      <color theme="1"/>
      <name val="ＭＳ Ｐゴシック"/>
      <family val="3"/>
      <charset val="128"/>
      <scheme val="minor"/>
    </font>
    <font>
      <sz val="8"/>
      <color theme="1"/>
      <name val="ＭＳ Ｐゴシック"/>
      <family val="3"/>
      <charset val="128"/>
      <scheme val="minor"/>
    </font>
    <font>
      <sz val="6"/>
      <color theme="1"/>
      <name val="ＭＳ Ｐゴシック"/>
      <family val="3"/>
      <charset val="128"/>
      <scheme val="minor"/>
    </font>
    <font>
      <sz val="9"/>
      <color indexed="8"/>
      <name val="ＭＳ Ｐゴシック"/>
      <family val="3"/>
      <charset val="128"/>
      <scheme val="minor"/>
    </font>
    <font>
      <sz val="10.5"/>
      <color theme="1"/>
      <name val="ＭＳ Ｐゴシック"/>
      <family val="3"/>
      <charset val="128"/>
    </font>
    <font>
      <sz val="6"/>
      <name val="ＭＳ Ｐゴシック"/>
      <family val="3"/>
      <charset val="128"/>
    </font>
    <font>
      <sz val="8"/>
      <color indexed="8"/>
      <name val="ＭＳ Ｐゴシック"/>
      <family val="3"/>
      <charset val="128"/>
    </font>
    <font>
      <b/>
      <sz val="10.5"/>
      <color theme="1"/>
      <name val="ＭＳ Ｐゴシック"/>
      <family val="3"/>
      <charset val="128"/>
    </font>
    <font>
      <sz val="10.5"/>
      <name val="ＭＳ Ｐゴシック"/>
      <family val="3"/>
      <charset val="128"/>
    </font>
    <font>
      <sz val="11"/>
      <name val="ＭＳ Ｐゴシック"/>
      <family val="3"/>
      <charset val="128"/>
    </font>
    <font>
      <sz val="9"/>
      <color theme="1"/>
      <name val="ＭＳ Ｐゴシック"/>
      <family val="2"/>
      <charset val="128"/>
      <scheme val="minor"/>
    </font>
    <font>
      <sz val="9"/>
      <name val="ＭＳ Ｐゴシック"/>
      <family val="2"/>
      <charset val="128"/>
    </font>
    <font>
      <sz val="11"/>
      <color theme="1"/>
      <name val="ＭＳ Ｐゴシック"/>
      <family val="2"/>
      <charset val="128"/>
      <scheme val="minor"/>
    </font>
    <font>
      <sz val="10"/>
      <name val="ＭＳ Ｐゴシック"/>
      <family val="3"/>
      <charset val="128"/>
    </font>
    <font>
      <sz val="10"/>
      <name val="ＭＳ Ｐゴシック"/>
      <family val="3"/>
      <charset val="128"/>
      <scheme val="minor"/>
    </font>
    <font>
      <sz val="9"/>
      <color rgb="FF000000"/>
      <name val="ＭＳ Ｐゴシック"/>
      <family val="3"/>
      <charset val="128"/>
    </font>
    <font>
      <b/>
      <sz val="9"/>
      <name val="ＭＳ Ｐゴシック"/>
      <family val="3"/>
      <charset val="128"/>
    </font>
    <font>
      <sz val="11"/>
      <name val="ＭＳ Ｐゴシック"/>
      <family val="3"/>
      <charset val="128"/>
      <scheme val="minor"/>
    </font>
    <font>
      <sz val="8"/>
      <name val="ＭＳ Ｐゴシック"/>
      <family val="3"/>
      <charset val="128"/>
    </font>
    <font>
      <sz val="10"/>
      <name val="ＭＳ Ｐゴシック"/>
      <family val="2"/>
      <charset val="128"/>
      <scheme val="minor"/>
    </font>
    <font>
      <sz val="6"/>
      <name val="ＭＳ Ｐゴシック"/>
      <family val="3"/>
      <charset val="128"/>
      <scheme val="minor"/>
    </font>
    <font>
      <sz val="10"/>
      <color indexed="8"/>
      <name val="ＭＳ Ｐゴシック"/>
      <family val="3"/>
      <charset val="128"/>
    </font>
    <font>
      <sz val="9"/>
      <color rgb="FFFF0000"/>
      <name val="ＭＳ Ｐゴシック"/>
      <family val="2"/>
      <charset val="128"/>
      <scheme val="minor"/>
    </font>
    <font>
      <sz val="9"/>
      <color rgb="FFFF0000"/>
      <name val="ＭＳ Ｐゴシック"/>
      <family val="3"/>
      <charset val="128"/>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8"/>
      </left>
      <right/>
      <top/>
      <bottom style="thin">
        <color indexed="8"/>
      </bottom>
      <diagonal/>
    </border>
    <border>
      <left style="thin">
        <color indexed="8"/>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bottom style="thin">
        <color indexed="64"/>
      </bottom>
      <diagonal style="thin">
        <color indexed="64"/>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s>
  <cellStyleXfs count="3">
    <xf numFmtId="0" fontId="0" fillId="0" borderId="0">
      <alignment vertical="center"/>
    </xf>
    <xf numFmtId="38" fontId="23" fillId="0" borderId="0" applyFont="0" applyFill="0" applyBorder="0" applyAlignment="0" applyProtection="0">
      <alignment vertical="center"/>
    </xf>
    <xf numFmtId="9" fontId="23" fillId="0" borderId="0" applyFont="0" applyFill="0" applyBorder="0" applyAlignment="0" applyProtection="0">
      <alignment vertical="center"/>
    </xf>
  </cellStyleXfs>
  <cellXfs count="218">
    <xf numFmtId="0" fontId="0" fillId="0" borderId="0" xfId="0">
      <alignment vertical="center"/>
    </xf>
    <xf numFmtId="0" fontId="5" fillId="0" borderId="0" xfId="0" quotePrefix="1" applyFont="1" applyAlignment="1">
      <alignment vertical="center"/>
    </xf>
    <xf numFmtId="0" fontId="5" fillId="0" borderId="0" xfId="0" quotePrefix="1" applyFont="1" applyBorder="1" applyAlignment="1">
      <alignment vertical="center"/>
    </xf>
    <xf numFmtId="0" fontId="8" fillId="0" borderId="0" xfId="0" quotePrefix="1" applyFont="1" applyAlignment="1">
      <alignment vertical="center"/>
    </xf>
    <xf numFmtId="0" fontId="18" fillId="0" borderId="1" xfId="0" applyFont="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center" vertical="center"/>
    </xf>
    <xf numFmtId="0" fontId="0" fillId="0" borderId="1" xfId="0" applyBorder="1" applyAlignment="1">
      <alignment horizontal="right"/>
    </xf>
    <xf numFmtId="0" fontId="0" fillId="0" borderId="1" xfId="0" applyBorder="1" applyAlignment="1">
      <alignment horizontal="center"/>
    </xf>
    <xf numFmtId="0" fontId="0" fillId="0" borderId="1" xfId="0" applyBorder="1">
      <alignment vertical="center"/>
    </xf>
    <xf numFmtId="0" fontId="0" fillId="0" borderId="1" xfId="0" applyFill="1" applyBorder="1">
      <alignment vertical="center"/>
    </xf>
    <xf numFmtId="0" fontId="7" fillId="0" borderId="1" xfId="0" applyFont="1" applyBorder="1" applyAlignment="1">
      <alignment horizontal="center" vertical="center"/>
    </xf>
    <xf numFmtId="177" fontId="7" fillId="0" borderId="1" xfId="0" applyNumberFormat="1" applyFont="1" applyBorder="1" applyAlignment="1">
      <alignment horizontal="center" vertical="center"/>
    </xf>
    <xf numFmtId="177" fontId="7" fillId="0" borderId="1" xfId="0" applyNumberFormat="1" applyFont="1" applyBorder="1" applyAlignment="1">
      <alignment vertical="center"/>
    </xf>
    <xf numFmtId="177" fontId="7" fillId="0" borderId="1" xfId="0" applyNumberFormat="1" applyFont="1" applyFill="1" applyBorder="1" applyAlignment="1">
      <alignment horizontal="center" vertical="center"/>
    </xf>
    <xf numFmtId="176" fontId="10" fillId="0" borderId="1" xfId="0" applyNumberFormat="1" applyFont="1" applyBorder="1">
      <alignment vertical="center"/>
    </xf>
    <xf numFmtId="0" fontId="21" fillId="0" borderId="1" xfId="0" applyFont="1" applyBorder="1" applyAlignment="1">
      <alignment horizontal="center" vertical="center"/>
    </xf>
    <xf numFmtId="177" fontId="22" fillId="0" borderId="1" xfId="0" applyNumberFormat="1" applyFont="1" applyFill="1" applyBorder="1" applyAlignment="1">
      <alignment horizontal="center" vertical="center"/>
    </xf>
    <xf numFmtId="0" fontId="12" fillId="0" borderId="1" xfId="0" applyFont="1" applyFill="1" applyBorder="1" applyAlignment="1">
      <alignment horizontal="left" vertical="center"/>
    </xf>
    <xf numFmtId="0" fontId="11" fillId="0" borderId="0" xfId="0" applyFont="1" applyFill="1">
      <alignment vertical="center"/>
    </xf>
    <xf numFmtId="179" fontId="0" fillId="0" borderId="0" xfId="2" applyNumberFormat="1" applyFont="1">
      <alignment vertical="center"/>
    </xf>
    <xf numFmtId="3" fontId="7" fillId="0" borderId="1" xfId="0" applyNumberFormat="1" applyFont="1" applyBorder="1" applyAlignment="1">
      <alignment horizontal="center" vertical="center"/>
    </xf>
    <xf numFmtId="177" fontId="7" fillId="0" borderId="0" xfId="0" applyNumberFormat="1" applyFont="1" applyBorder="1" applyAlignment="1">
      <alignment horizontal="center" vertical="center"/>
    </xf>
    <xf numFmtId="177" fontId="7" fillId="0" borderId="0" xfId="0" applyNumberFormat="1" applyFont="1" applyBorder="1" applyAlignment="1">
      <alignment vertical="center"/>
    </xf>
    <xf numFmtId="0" fontId="12" fillId="0" borderId="1"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26" fillId="0" borderId="1" xfId="0" applyFont="1" applyBorder="1" applyAlignment="1">
      <alignment horizontal="center" vertical="center" wrapText="1"/>
    </xf>
    <xf numFmtId="0" fontId="7" fillId="0" borderId="1" xfId="0" applyFont="1" applyBorder="1" applyAlignment="1">
      <alignment horizontal="center" vertical="center" wrapText="1"/>
    </xf>
    <xf numFmtId="3" fontId="27" fillId="0" borderId="1" xfId="0" applyNumberFormat="1" applyFont="1" applyBorder="1" applyAlignment="1">
      <alignment horizontal="right" vertical="center"/>
    </xf>
    <xf numFmtId="3" fontId="5" fillId="0" borderId="1" xfId="0" applyNumberFormat="1" applyFont="1" applyBorder="1" applyAlignment="1">
      <alignment horizontal="right" vertical="center"/>
    </xf>
    <xf numFmtId="3" fontId="7" fillId="0" borderId="1" xfId="0" applyNumberFormat="1" applyFont="1" applyBorder="1" applyAlignment="1">
      <alignment horizontal="right" vertical="center"/>
    </xf>
    <xf numFmtId="38" fontId="10" fillId="0" borderId="1" xfId="1" applyFont="1" applyBorder="1">
      <alignment vertical="center"/>
    </xf>
    <xf numFmtId="3" fontId="10" fillId="0" borderId="1" xfId="0" applyNumberFormat="1" applyFont="1" applyBorder="1">
      <alignment vertical="center"/>
    </xf>
    <xf numFmtId="0" fontId="7" fillId="0" borderId="1" xfId="0" applyFont="1" applyBorder="1" applyAlignment="1">
      <alignment horizontal="right" vertical="center"/>
    </xf>
    <xf numFmtId="0" fontId="7" fillId="0" borderId="1" xfId="0" applyFont="1" applyBorder="1" applyAlignment="1">
      <alignment horizontal="right" vertical="center" wrapText="1"/>
    </xf>
    <xf numFmtId="0" fontId="10" fillId="0" borderId="1" xfId="0" applyFont="1" applyBorder="1" applyAlignment="1">
      <alignment horizontal="right" vertical="center"/>
    </xf>
    <xf numFmtId="0" fontId="11" fillId="0" borderId="0" xfId="0" applyFont="1">
      <alignment vertical="center"/>
    </xf>
    <xf numFmtId="0" fontId="3" fillId="0" borderId="1" xfId="0" applyFont="1" applyBorder="1" applyAlignment="1">
      <alignment horizontal="left"/>
    </xf>
    <xf numFmtId="10" fontId="11" fillId="0" borderId="1" xfId="2" applyNumberFormat="1" applyFont="1" applyBorder="1">
      <alignment vertical="center"/>
    </xf>
    <xf numFmtId="177" fontId="11" fillId="0" borderId="1" xfId="1" applyNumberFormat="1" applyFont="1" applyBorder="1">
      <alignment vertical="center"/>
    </xf>
    <xf numFmtId="177" fontId="11" fillId="0" borderId="1" xfId="0" applyNumberFormat="1" applyFont="1" applyBorder="1">
      <alignment vertical="center"/>
    </xf>
    <xf numFmtId="177" fontId="11" fillId="0" borderId="0" xfId="0" applyNumberFormat="1" applyFont="1">
      <alignment vertical="center"/>
    </xf>
    <xf numFmtId="0" fontId="10" fillId="0" borderId="1" xfId="0" applyFont="1" applyFill="1" applyBorder="1" applyAlignment="1">
      <alignment horizontal="right" vertical="center"/>
    </xf>
    <xf numFmtId="0" fontId="2" fillId="0" borderId="9" xfId="0" applyFont="1" applyBorder="1" applyAlignment="1">
      <alignment horizontal="center" vertical="center" shrinkToFit="1"/>
    </xf>
    <xf numFmtId="0" fontId="9" fillId="0" borderId="0" xfId="0" applyFont="1">
      <alignment vertical="center"/>
    </xf>
    <xf numFmtId="177" fontId="9" fillId="0" borderId="0" xfId="0" applyNumberFormat="1" applyFont="1">
      <alignment vertical="center"/>
    </xf>
    <xf numFmtId="0" fontId="2" fillId="0" borderId="1" xfId="0" applyFont="1" applyBorder="1" applyAlignment="1">
      <alignment horizontal="center" vertical="center" shrinkToFit="1"/>
    </xf>
    <xf numFmtId="0" fontId="3" fillId="0" borderId="0" xfId="0" applyFont="1" applyFill="1" applyBorder="1" applyAlignment="1">
      <alignment horizontal="left"/>
    </xf>
    <xf numFmtId="0" fontId="20" fillId="0" borderId="19" xfId="0" applyFont="1" applyFill="1" applyBorder="1" applyAlignment="1">
      <alignment vertical="center"/>
    </xf>
    <xf numFmtId="178" fontId="6" fillId="0" borderId="8" xfId="0" quotePrefix="1" applyNumberFormat="1" applyFont="1" applyBorder="1" applyAlignment="1">
      <alignment horizontal="right"/>
    </xf>
    <xf numFmtId="178" fontId="7" fillId="0" borderId="8" xfId="0" quotePrefix="1" applyNumberFormat="1" applyFont="1" applyBorder="1" applyAlignment="1">
      <alignment horizontal="right"/>
    </xf>
    <xf numFmtId="176" fontId="14" fillId="0" borderId="1" xfId="0" quotePrefix="1" applyNumberFormat="1" applyFont="1" applyFill="1" applyBorder="1" applyAlignment="1">
      <alignment horizontal="right"/>
    </xf>
    <xf numFmtId="176" fontId="14" fillId="0" borderId="3" xfId="0" quotePrefix="1" applyNumberFormat="1" applyFont="1" applyFill="1" applyBorder="1" applyAlignment="1">
      <alignment horizontal="right"/>
    </xf>
    <xf numFmtId="176" fontId="10" fillId="0" borderId="1" xfId="0" applyNumberFormat="1" applyFont="1" applyFill="1" applyBorder="1" applyAlignment="1">
      <alignment horizontal="right"/>
    </xf>
    <xf numFmtId="176" fontId="10" fillId="0" borderId="1" xfId="0" applyNumberFormat="1" applyFont="1" applyFill="1" applyBorder="1" applyAlignment="1"/>
    <xf numFmtId="176" fontId="14" fillId="0" borderId="1" xfId="0" applyNumberFormat="1" applyFont="1" applyFill="1" applyBorder="1" applyAlignment="1">
      <alignment horizontal="right"/>
    </xf>
    <xf numFmtId="176" fontId="14" fillId="0" borderId="4" xfId="0" quotePrefix="1" applyNumberFormat="1" applyFont="1" applyFill="1" applyBorder="1" applyAlignment="1">
      <alignment horizontal="right"/>
    </xf>
    <xf numFmtId="0" fontId="7" fillId="0" borderId="20" xfId="0" applyFont="1" applyBorder="1" applyAlignment="1">
      <alignment horizontal="center"/>
    </xf>
    <xf numFmtId="0" fontId="7" fillId="0" borderId="20" xfId="0" applyFont="1" applyBorder="1" applyAlignment="1">
      <alignment horizontal="right"/>
    </xf>
    <xf numFmtId="0" fontId="7" fillId="0" borderId="21" xfId="0" applyFont="1" applyBorder="1" applyAlignment="1">
      <alignment horizontal="center"/>
    </xf>
    <xf numFmtId="0" fontId="7" fillId="0" borderId="21" xfId="0" applyFont="1" applyBorder="1" applyAlignment="1">
      <alignment horizontal="right"/>
    </xf>
    <xf numFmtId="0" fontId="7" fillId="0" borderId="21" xfId="0" applyFont="1" applyFill="1" applyBorder="1" applyAlignment="1">
      <alignment horizontal="right"/>
    </xf>
    <xf numFmtId="3" fontId="7" fillId="0" borderId="21" xfId="0" applyNumberFormat="1" applyFont="1" applyBorder="1" applyAlignment="1">
      <alignment horizontal="right"/>
    </xf>
    <xf numFmtId="3" fontId="7" fillId="0" borderId="23" xfId="0" applyNumberFormat="1" applyFont="1" applyBorder="1" applyAlignment="1">
      <alignment horizontal="right"/>
    </xf>
    <xf numFmtId="3" fontId="7" fillId="0" borderId="21" xfId="0" applyNumberFormat="1" applyFont="1" applyFill="1" applyBorder="1" applyAlignment="1">
      <alignment horizontal="right"/>
    </xf>
    <xf numFmtId="3" fontId="7" fillId="0" borderId="23" xfId="0" applyNumberFormat="1" applyFont="1" applyFill="1" applyBorder="1" applyAlignment="1">
      <alignment horizontal="right"/>
    </xf>
    <xf numFmtId="177" fontId="9" fillId="0" borderId="1" xfId="1" applyNumberFormat="1" applyFont="1" applyBorder="1" applyAlignment="1"/>
    <xf numFmtId="177" fontId="9" fillId="0" borderId="1" xfId="0" applyNumberFormat="1" applyFont="1" applyBorder="1" applyAlignment="1"/>
    <xf numFmtId="177" fontId="9" fillId="0" borderId="7" xfId="1" applyNumberFormat="1" applyFont="1" applyBorder="1" applyAlignment="1"/>
    <xf numFmtId="177" fontId="11" fillId="0" borderId="0" xfId="0" applyNumberFormat="1" applyFont="1" applyAlignment="1"/>
    <xf numFmtId="177" fontId="0" fillId="0" borderId="1" xfId="0" applyNumberFormat="1" applyBorder="1" applyAlignment="1">
      <alignment horizontal="right" vertical="center"/>
    </xf>
    <xf numFmtId="177" fontId="0" fillId="0" borderId="1" xfId="0" applyNumberFormat="1" applyFill="1" applyBorder="1" applyAlignment="1">
      <alignment horizontal="right" vertical="center"/>
    </xf>
    <xf numFmtId="177" fontId="20" fillId="0" borderId="1" xfId="0" applyNumberFormat="1" applyFont="1" applyBorder="1" applyAlignment="1">
      <alignment horizontal="right"/>
    </xf>
    <xf numFmtId="176" fontId="24" fillId="0" borderId="1" xfId="1" quotePrefix="1" applyNumberFormat="1" applyFont="1" applyFill="1" applyBorder="1" applyAlignment="1">
      <alignment horizontal="right"/>
    </xf>
    <xf numFmtId="176" fontId="24" fillId="0" borderId="1" xfId="1" applyNumberFormat="1" applyFont="1" applyFill="1" applyBorder="1" applyAlignment="1">
      <alignment horizontal="right"/>
    </xf>
    <xf numFmtId="180" fontId="9" fillId="0" borderId="7" xfId="1" applyNumberFormat="1" applyFont="1" applyBorder="1" applyAlignment="1"/>
    <xf numFmtId="180" fontId="9" fillId="0" borderId="9" xfId="0" applyNumberFormat="1" applyFont="1" applyBorder="1" applyAlignment="1"/>
    <xf numFmtId="180" fontId="9" fillId="0" borderId="1" xfId="0" applyNumberFormat="1" applyFont="1" applyBorder="1" applyAlignment="1"/>
    <xf numFmtId="49" fontId="6" fillId="0" borderId="8" xfId="0" applyNumberFormat="1" applyFont="1" applyBorder="1" applyAlignment="1">
      <alignment horizontal="center" vertical="center"/>
    </xf>
    <xf numFmtId="49" fontId="17" fillId="0" borderId="0" xfId="0" applyNumberFormat="1" applyFont="1" applyAlignment="1">
      <alignment horizontal="left" vertical="center"/>
    </xf>
    <xf numFmtId="49" fontId="6" fillId="0" borderId="0" xfId="0" applyNumberFormat="1" applyFont="1" applyAlignment="1">
      <alignment horizontal="left" vertical="top"/>
    </xf>
    <xf numFmtId="49" fontId="17" fillId="0" borderId="0" xfId="0" applyNumberFormat="1" applyFont="1" applyAlignment="1">
      <alignment horizontal="left" vertical="center" wrapText="1"/>
    </xf>
    <xf numFmtId="9" fontId="0" fillId="0" borderId="0" xfId="2" applyFont="1">
      <alignment vertical="center"/>
    </xf>
    <xf numFmtId="0" fontId="0" fillId="0" borderId="1" xfId="0" applyFill="1" applyBorder="1" applyAlignment="1">
      <alignment horizontal="right" vertical="center"/>
    </xf>
    <xf numFmtId="0" fontId="11" fillId="0" borderId="0" xfId="0" applyFont="1" applyBorder="1">
      <alignment vertical="center"/>
    </xf>
    <xf numFmtId="0" fontId="2" fillId="0" borderId="0" xfId="0" applyFont="1" applyBorder="1" applyAlignment="1">
      <alignment horizontal="left"/>
    </xf>
    <xf numFmtId="0" fontId="9" fillId="0" borderId="0" xfId="0" applyFont="1" applyBorder="1" applyAlignment="1"/>
    <xf numFmtId="0" fontId="2" fillId="0" borderId="0" xfId="0" applyFont="1" applyBorder="1" applyAlignment="1">
      <alignment horizontal="left" shrinkToFit="1"/>
    </xf>
    <xf numFmtId="177" fontId="9" fillId="0" borderId="1" xfId="0" applyNumberFormat="1" applyFont="1" applyBorder="1">
      <alignment vertical="center"/>
    </xf>
    <xf numFmtId="0" fontId="2" fillId="0" borderId="1" xfId="0" applyFont="1" applyFill="1" applyBorder="1" applyAlignment="1">
      <alignment horizontal="left"/>
    </xf>
    <xf numFmtId="177" fontId="9" fillId="0" borderId="1" xfId="1" applyNumberFormat="1" applyFont="1" applyFill="1" applyBorder="1" applyAlignment="1"/>
    <xf numFmtId="0" fontId="2" fillId="0" borderId="7" xfId="0" applyFont="1" applyFill="1" applyBorder="1" applyAlignment="1">
      <alignment horizontal="left"/>
    </xf>
    <xf numFmtId="0" fontId="9" fillId="0" borderId="9" xfId="0" applyFont="1" applyFill="1" applyBorder="1" applyAlignment="1"/>
    <xf numFmtId="0" fontId="7" fillId="0" borderId="7" xfId="0" applyFont="1" applyBorder="1" applyAlignment="1">
      <alignment horizontal="center"/>
    </xf>
    <xf numFmtId="3" fontId="7" fillId="0" borderId="7" xfId="0" applyNumberFormat="1" applyFont="1" applyBorder="1" applyAlignment="1">
      <alignment horizontal="right"/>
    </xf>
    <xf numFmtId="0" fontId="2" fillId="0" borderId="1" xfId="0" applyFont="1" applyBorder="1" applyAlignment="1">
      <alignment horizontal="center" vertical="center" shrinkToFit="1"/>
    </xf>
    <xf numFmtId="0" fontId="2" fillId="0" borderId="2" xfId="0" applyFont="1" applyFill="1" applyBorder="1" applyAlignment="1">
      <alignment horizontal="left" shrinkToFit="1"/>
    </xf>
    <xf numFmtId="180" fontId="2" fillId="0" borderId="2" xfId="0" applyNumberFormat="1" applyFont="1" applyBorder="1" applyAlignment="1">
      <alignment horizontal="right" shrinkToFit="1"/>
    </xf>
    <xf numFmtId="3" fontId="7" fillId="0" borderId="7" xfId="0" applyNumberFormat="1" applyFont="1" applyFill="1" applyBorder="1" applyAlignment="1">
      <alignment horizontal="right"/>
    </xf>
    <xf numFmtId="0" fontId="20" fillId="0" borderId="0" xfId="0" applyFont="1" applyFill="1">
      <alignment vertical="center"/>
    </xf>
    <xf numFmtId="0" fontId="20" fillId="0" borderId="1" xfId="0" applyFont="1" applyFill="1" applyBorder="1" applyAlignment="1">
      <alignment horizontal="center" vertical="center"/>
    </xf>
    <xf numFmtId="10" fontId="19" fillId="0" borderId="1" xfId="0" applyNumberFormat="1" applyFont="1" applyFill="1" applyBorder="1">
      <alignment vertical="center"/>
    </xf>
    <xf numFmtId="176" fontId="20" fillId="0" borderId="0" xfId="0" applyNumberFormat="1" applyFont="1" applyFill="1">
      <alignment vertical="center"/>
    </xf>
    <xf numFmtId="3" fontId="20" fillId="0" borderId="1" xfId="0" applyNumberFormat="1" applyFont="1" applyFill="1" applyBorder="1" applyAlignment="1">
      <alignment horizontal="right" vertical="center"/>
    </xf>
    <xf numFmtId="3" fontId="20" fillId="0" borderId="1" xfId="0" applyNumberFormat="1" applyFont="1" applyFill="1" applyBorder="1" applyAlignment="1">
      <alignment horizontal="right" vertical="center" shrinkToFit="1"/>
    </xf>
    <xf numFmtId="179" fontId="28" fillId="0" borderId="1" xfId="0" applyNumberFormat="1" applyFont="1" applyFill="1" applyBorder="1" applyAlignment="1">
      <alignment horizontal="center" vertical="center"/>
    </xf>
    <xf numFmtId="0" fontId="28" fillId="0" borderId="0" xfId="0" applyFont="1" applyFill="1">
      <alignment vertical="center"/>
    </xf>
    <xf numFmtId="38" fontId="28" fillId="0" borderId="1" xfId="1" applyFont="1" applyFill="1" applyBorder="1">
      <alignment vertical="center"/>
    </xf>
    <xf numFmtId="0" fontId="28" fillId="0" borderId="14" xfId="0" applyFont="1" applyFill="1" applyBorder="1" applyAlignment="1">
      <alignment vertical="center"/>
    </xf>
    <xf numFmtId="0" fontId="28" fillId="0" borderId="0" xfId="0" applyFont="1" applyFill="1" applyAlignment="1">
      <alignment vertical="center"/>
    </xf>
    <xf numFmtId="0" fontId="28" fillId="0" borderId="0" xfId="0" applyFont="1" applyFill="1" applyBorder="1">
      <alignment vertical="center"/>
    </xf>
    <xf numFmtId="0" fontId="24" fillId="0" borderId="1" xfId="0" applyFont="1" applyFill="1" applyBorder="1" applyAlignment="1">
      <alignment horizontal="left" vertical="center"/>
    </xf>
    <xf numFmtId="176" fontId="28" fillId="0" borderId="0" xfId="0" applyNumberFormat="1" applyFont="1" applyFill="1">
      <alignment vertical="center"/>
    </xf>
    <xf numFmtId="176" fontId="25" fillId="0" borderId="0" xfId="1" applyNumberFormat="1" applyFont="1" applyFill="1" applyAlignment="1">
      <alignment horizontal="right"/>
    </xf>
    <xf numFmtId="176" fontId="25" fillId="0" borderId="1" xfId="1" applyNumberFormat="1" applyFont="1" applyFill="1" applyBorder="1" applyAlignment="1">
      <alignment horizontal="right"/>
    </xf>
    <xf numFmtId="178" fontId="7" fillId="0" borderId="0" xfId="0" applyNumberFormat="1" applyFont="1" applyFill="1" applyBorder="1" applyAlignment="1">
      <alignment horizontal="right" vertical="top"/>
    </xf>
    <xf numFmtId="178" fontId="28" fillId="0" borderId="0" xfId="0" applyNumberFormat="1" applyFont="1" applyFill="1" applyBorder="1">
      <alignment vertical="center"/>
    </xf>
    <xf numFmtId="176" fontId="24" fillId="0" borderId="1" xfId="0" applyNumberFormat="1" applyFont="1" applyFill="1" applyBorder="1">
      <alignment vertical="center"/>
    </xf>
    <xf numFmtId="0" fontId="24" fillId="0" borderId="0" xfId="0" applyFont="1" applyFill="1">
      <alignment vertical="center"/>
    </xf>
    <xf numFmtId="178" fontId="32" fillId="0" borderId="1" xfId="0" quotePrefix="1" applyNumberFormat="1" applyFont="1" applyBorder="1" applyAlignment="1">
      <alignment horizontal="right" vertical="center"/>
    </xf>
    <xf numFmtId="176" fontId="24" fillId="0" borderId="1" xfId="0" applyNumberFormat="1" applyFont="1" applyFill="1" applyBorder="1" applyAlignment="1">
      <alignment vertical="center"/>
    </xf>
    <xf numFmtId="3" fontId="0" fillId="0" borderId="1" xfId="0" applyNumberFormat="1" applyBorder="1" applyAlignment="1">
      <alignment horizontal="center" vertical="center"/>
    </xf>
    <xf numFmtId="3" fontId="21" fillId="0" borderId="1" xfId="0" applyNumberFormat="1" applyFont="1" applyBorder="1">
      <alignment vertical="center"/>
    </xf>
    <xf numFmtId="0" fontId="2" fillId="0" borderId="9" xfId="0" applyFont="1" applyBorder="1" applyAlignment="1">
      <alignment horizontal="left" vertical="center" shrinkToFit="1"/>
    </xf>
    <xf numFmtId="0" fontId="21" fillId="0" borderId="0" xfId="0" applyFont="1" applyAlignment="1">
      <alignment vertical="center" wrapText="1"/>
    </xf>
    <xf numFmtId="0" fontId="33" fillId="0" borderId="0" xfId="0" applyFont="1" applyAlignment="1">
      <alignment vertical="center" wrapText="1"/>
    </xf>
    <xf numFmtId="0" fontId="21" fillId="0" borderId="0" xfId="0" applyFont="1">
      <alignment vertical="center"/>
    </xf>
    <xf numFmtId="176" fontId="0" fillId="0" borderId="0" xfId="0" applyNumberFormat="1">
      <alignment vertical="center"/>
    </xf>
    <xf numFmtId="176" fontId="10" fillId="0" borderId="6" xfId="0" applyNumberFormat="1" applyFont="1" applyBorder="1">
      <alignment vertical="center"/>
    </xf>
    <xf numFmtId="0" fontId="0" fillId="0" borderId="0" xfId="0" applyAlignment="1">
      <alignment horizontal="center" vertical="center"/>
    </xf>
    <xf numFmtId="177" fontId="5" fillId="0" borderId="1" xfId="0" applyNumberFormat="1" applyFont="1" applyBorder="1" applyAlignment="1">
      <alignment horizontal="center" vertical="center" shrinkToFit="1"/>
    </xf>
    <xf numFmtId="0" fontId="5" fillId="0" borderId="1" xfId="0" applyFont="1" applyBorder="1" applyAlignment="1">
      <alignment horizontal="center" vertical="center" shrinkToFit="1"/>
    </xf>
    <xf numFmtId="177" fontId="5" fillId="0" borderId="1" xfId="0" applyNumberFormat="1" applyFont="1" applyBorder="1" applyAlignment="1">
      <alignment horizontal="center" vertical="center" wrapText="1" shrinkToFit="1"/>
    </xf>
    <xf numFmtId="0" fontId="2" fillId="0" borderId="1" xfId="0" applyFont="1" applyBorder="1" applyAlignment="1">
      <alignment horizontal="center"/>
    </xf>
    <xf numFmtId="0" fontId="2" fillId="0" borderId="7" xfId="0" applyFont="1" applyBorder="1" applyAlignment="1">
      <alignment horizontal="center"/>
    </xf>
    <xf numFmtId="0" fontId="10" fillId="0" borderId="0" xfId="0" applyFont="1" applyBorder="1" applyAlignment="1">
      <alignment vertical="center" wrapText="1"/>
    </xf>
    <xf numFmtId="176" fontId="10" fillId="0" borderId="13" xfId="0" applyNumberFormat="1" applyFont="1" applyBorder="1" applyAlignment="1">
      <alignment horizontal="center" vertical="center"/>
    </xf>
    <xf numFmtId="176" fontId="10" fillId="0" borderId="1" xfId="0" applyNumberFormat="1" applyFont="1" applyBorder="1" applyAlignment="1">
      <alignment horizontal="right" vertical="center"/>
    </xf>
    <xf numFmtId="0" fontId="10" fillId="0" borderId="0" xfId="0" applyFont="1">
      <alignment vertical="center"/>
    </xf>
    <xf numFmtId="0" fontId="10" fillId="0" borderId="0" xfId="0" applyFont="1" applyBorder="1" applyAlignment="1">
      <alignment horizontal="left" vertical="top"/>
    </xf>
    <xf numFmtId="0" fontId="10" fillId="0" borderId="0" xfId="0" applyFont="1" applyBorder="1" applyAlignment="1">
      <alignment horizontal="right" vertical="top" wrapText="1"/>
    </xf>
    <xf numFmtId="0" fontId="20" fillId="0" borderId="1" xfId="0" applyFont="1" applyBorder="1" applyAlignment="1">
      <alignment horizontal="center" vertical="center" wrapText="1" shrinkToFit="1"/>
    </xf>
    <xf numFmtId="0" fontId="20" fillId="0" borderId="0" xfId="0" applyFont="1" applyFill="1" applyBorder="1" applyAlignment="1">
      <alignment horizontal="center" vertical="center"/>
    </xf>
    <xf numFmtId="0" fontId="29" fillId="0" borderId="10" xfId="0" applyFont="1" applyFill="1" applyBorder="1" applyAlignment="1">
      <alignment horizontal="left" vertical="center" wrapText="1"/>
    </xf>
    <xf numFmtId="0" fontId="24" fillId="0" borderId="11" xfId="0" applyFont="1" applyFill="1" applyBorder="1" applyAlignment="1">
      <alignment horizontal="left" vertical="center" wrapText="1"/>
    </xf>
    <xf numFmtId="0" fontId="20" fillId="0" borderId="1" xfId="0" applyFont="1" applyFill="1" applyBorder="1" applyAlignment="1">
      <alignment horizontal="center" vertical="center"/>
    </xf>
    <xf numFmtId="179" fontId="28" fillId="0" borderId="1" xfId="0" applyNumberFormat="1" applyFont="1" applyFill="1" applyBorder="1" applyAlignment="1">
      <alignment horizontal="center" vertical="center"/>
    </xf>
    <xf numFmtId="179" fontId="20" fillId="0" borderId="1" xfId="0" applyNumberFormat="1" applyFont="1" applyFill="1" applyBorder="1" applyAlignment="1">
      <alignment horizontal="center" vertical="center"/>
    </xf>
    <xf numFmtId="0" fontId="28" fillId="0" borderId="19" xfId="0" applyFont="1" applyFill="1" applyBorder="1" applyAlignment="1">
      <alignment horizontal="center" vertical="center"/>
    </xf>
    <xf numFmtId="3" fontId="20" fillId="0" borderId="1" xfId="0" applyNumberFormat="1" applyFont="1" applyFill="1" applyBorder="1" applyAlignment="1">
      <alignment horizontal="center" vertical="center"/>
    </xf>
    <xf numFmtId="0" fontId="28" fillId="0" borderId="0" xfId="0" applyFont="1" applyFill="1" applyAlignment="1">
      <alignment horizontal="center" vertical="center"/>
    </xf>
    <xf numFmtId="0" fontId="24" fillId="0" borderId="1" xfId="0" applyFont="1" applyFill="1" applyBorder="1" applyAlignment="1">
      <alignment horizontal="center" vertical="center"/>
    </xf>
    <xf numFmtId="0" fontId="16" fillId="0" borderId="10" xfId="0" applyFont="1" applyFill="1" applyBorder="1" applyAlignment="1">
      <alignment horizontal="left" vertical="center" wrapText="1"/>
    </xf>
    <xf numFmtId="0" fontId="31" fillId="0" borderId="11" xfId="0" applyFont="1" applyFill="1" applyBorder="1" applyAlignment="1">
      <alignment horizontal="left" vertical="center" wrapText="1"/>
    </xf>
    <xf numFmtId="0" fontId="30" fillId="0" borderId="0" xfId="0" applyFont="1" applyFill="1" applyBorder="1" applyAlignment="1">
      <alignment horizontal="center" vertical="center"/>
    </xf>
    <xf numFmtId="0" fontId="25" fillId="0" borderId="0" xfId="0" applyFont="1" applyFill="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0" fontId="3" fillId="0" borderId="1" xfId="0" applyFont="1" applyBorder="1" applyAlignment="1">
      <alignment horizontal="center" vertical="center" shrinkToFit="1"/>
    </xf>
    <xf numFmtId="0" fontId="3" fillId="0" borderId="5" xfId="0" applyFont="1" applyBorder="1" applyAlignment="1">
      <alignment horizontal="center" vertical="center"/>
    </xf>
    <xf numFmtId="0" fontId="11"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3" fillId="0" borderId="2"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10" fillId="0" borderId="1" xfId="0" applyFont="1" applyFill="1" applyBorder="1" applyAlignment="1">
      <alignment horizontal="center" vertical="center"/>
    </xf>
    <xf numFmtId="49" fontId="17" fillId="0" borderId="0" xfId="0" applyNumberFormat="1" applyFont="1" applyAlignment="1">
      <alignment horizontal="left" vertical="center"/>
    </xf>
    <xf numFmtId="49" fontId="17" fillId="0" borderId="0" xfId="0" applyNumberFormat="1" applyFont="1" applyAlignment="1">
      <alignment horizontal="left" vertical="center" wrapText="1"/>
    </xf>
    <xf numFmtId="0" fontId="0" fillId="0" borderId="0" xfId="0" applyAlignment="1">
      <alignment horizontal="left" vertical="center" wrapText="1"/>
    </xf>
    <xf numFmtId="49" fontId="6" fillId="0" borderId="0" xfId="0" applyNumberFormat="1" applyFont="1" applyAlignment="1">
      <alignment horizontal="left" vertical="top"/>
    </xf>
    <xf numFmtId="49" fontId="6" fillId="0" borderId="15" xfId="0" applyNumberFormat="1" applyFont="1" applyBorder="1" applyAlignment="1">
      <alignment horizontal="left" vertical="center"/>
    </xf>
    <xf numFmtId="49" fontId="6" fillId="0" borderId="16" xfId="0" applyNumberFormat="1" applyFont="1" applyBorder="1" applyAlignment="1">
      <alignment horizontal="left" vertical="center"/>
    </xf>
    <xf numFmtId="49" fontId="6" fillId="0" borderId="17" xfId="0" applyNumberFormat="1" applyFont="1" applyBorder="1" applyAlignment="1">
      <alignment horizontal="left" vertical="center"/>
    </xf>
    <xf numFmtId="178" fontId="6" fillId="0" borderId="15" xfId="0" quotePrefix="1" applyNumberFormat="1" applyFont="1" applyBorder="1" applyAlignment="1">
      <alignment horizontal="right"/>
    </xf>
    <xf numFmtId="178" fontId="6" fillId="0" borderId="17" xfId="0" quotePrefix="1" applyNumberFormat="1" applyFont="1" applyBorder="1" applyAlignment="1">
      <alignment horizontal="right"/>
    </xf>
    <xf numFmtId="49" fontId="6" fillId="0" borderId="8" xfId="0" applyNumberFormat="1" applyFont="1" applyBorder="1" applyAlignment="1">
      <alignment horizontal="left" vertical="center"/>
    </xf>
    <xf numFmtId="178" fontId="7" fillId="0" borderId="8" xfId="0" quotePrefix="1" applyNumberFormat="1" applyFont="1" applyBorder="1" applyAlignment="1"/>
    <xf numFmtId="49" fontId="6" fillId="0" borderId="8" xfId="0" applyNumberFormat="1" applyFont="1" applyBorder="1" applyAlignment="1">
      <alignment horizontal="center" vertical="center"/>
    </xf>
    <xf numFmtId="178" fontId="7" fillId="0" borderId="15" xfId="0" quotePrefix="1" applyNumberFormat="1" applyFont="1" applyBorder="1" applyAlignment="1">
      <alignment horizontal="right"/>
    </xf>
    <xf numFmtId="178" fontId="7" fillId="0" borderId="17" xfId="0" quotePrefix="1" applyNumberFormat="1" applyFont="1" applyBorder="1" applyAlignment="1">
      <alignment horizontal="right"/>
    </xf>
    <xf numFmtId="178" fontId="6" fillId="0" borderId="8" xfId="0" quotePrefix="1" applyNumberFormat="1" applyFont="1" applyBorder="1" applyAlignment="1"/>
    <xf numFmtId="49" fontId="20" fillId="0" borderId="0" xfId="0" applyNumberFormat="1" applyFont="1" applyBorder="1" applyAlignment="1">
      <alignment horizontal="center" vertical="center"/>
    </xf>
    <xf numFmtId="0" fontId="7" fillId="0" borderId="19" xfId="0" applyFont="1" applyBorder="1" applyAlignment="1">
      <alignment horizontal="right"/>
    </xf>
    <xf numFmtId="3" fontId="7" fillId="0" borderId="7" xfId="0" applyNumberFormat="1" applyFont="1" applyBorder="1" applyAlignment="1">
      <alignment horizontal="center"/>
    </xf>
    <xf numFmtId="3" fontId="7" fillId="0" borderId="21" xfId="0" applyNumberFormat="1" applyFont="1" applyBorder="1" applyAlignment="1">
      <alignment horizontal="center"/>
    </xf>
    <xf numFmtId="3" fontId="7" fillId="0" borderId="22" xfId="0" applyNumberFormat="1" applyFont="1" applyBorder="1" applyAlignment="1">
      <alignment horizontal="center"/>
    </xf>
    <xf numFmtId="3" fontId="7" fillId="0" borderId="23" xfId="0" applyNumberFormat="1" applyFont="1" applyBorder="1" applyAlignment="1">
      <alignment horizontal="center"/>
    </xf>
    <xf numFmtId="3" fontId="7" fillId="0" borderId="24" xfId="0" applyNumberFormat="1" applyFont="1" applyBorder="1" applyAlignment="1">
      <alignment horizontal="center"/>
    </xf>
    <xf numFmtId="3" fontId="24" fillId="0" borderId="5" xfId="0" applyNumberFormat="1" applyFont="1" applyBorder="1" applyAlignment="1">
      <alignment horizontal="center" vertical="center"/>
    </xf>
    <xf numFmtId="0" fontId="25" fillId="0" borderId="5" xfId="0" applyFont="1" applyBorder="1" applyAlignment="1">
      <alignment horizontal="center" vertical="center"/>
    </xf>
    <xf numFmtId="0" fontId="29" fillId="0" borderId="10" xfId="0" applyFont="1" applyBorder="1" applyAlignment="1">
      <alignment horizontal="left" vertical="center" wrapText="1"/>
    </xf>
    <xf numFmtId="0" fontId="29" fillId="0" borderId="11" xfId="0" applyFont="1" applyBorder="1" applyAlignment="1">
      <alignment horizontal="left" vertical="center"/>
    </xf>
    <xf numFmtId="0" fontId="7" fillId="0" borderId="6" xfId="0" applyFont="1" applyBorder="1" applyAlignment="1">
      <alignment horizontal="center" vertical="center"/>
    </xf>
    <xf numFmtId="0" fontId="7" fillId="0" borderId="9" xfId="0" applyFont="1" applyBorder="1" applyAlignment="1">
      <alignment horizontal="center" vertical="center"/>
    </xf>
    <xf numFmtId="0" fontId="33" fillId="0" borderId="0" xfId="0" applyFont="1" applyAlignment="1">
      <alignment horizontal="center" vertical="center" wrapText="1"/>
    </xf>
    <xf numFmtId="0" fontId="34" fillId="0" borderId="0" xfId="0" applyFont="1" applyAlignment="1">
      <alignment horizontal="center" vertical="center" wrapText="1"/>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0" fillId="0" borderId="0" xfId="0" applyAlignment="1">
      <alignment horizontal="center" vertical="center"/>
    </xf>
    <xf numFmtId="176" fontId="10" fillId="0" borderId="13" xfId="0" applyNumberFormat="1" applyFont="1" applyBorder="1" applyAlignment="1">
      <alignment horizontal="center" vertical="center"/>
    </xf>
    <xf numFmtId="176" fontId="10" fillId="0" borderId="12" xfId="0" applyNumberFormat="1" applyFont="1" applyBorder="1" applyAlignment="1">
      <alignment horizontal="center" vertical="center"/>
    </xf>
    <xf numFmtId="176" fontId="10" fillId="0" borderId="1" xfId="0" applyNumberFormat="1" applyFont="1" applyBorder="1" applyAlignment="1">
      <alignment horizontal="center" vertical="center"/>
    </xf>
    <xf numFmtId="176" fontId="10" fillId="0" borderId="6" xfId="0" applyNumberFormat="1" applyFont="1" applyBorder="1" applyAlignment="1">
      <alignment horizontal="center" vertical="center"/>
    </xf>
    <xf numFmtId="176" fontId="10" fillId="0" borderId="7" xfId="0" applyNumberFormat="1" applyFont="1" applyBorder="1" applyAlignment="1">
      <alignment horizontal="center" vertical="center"/>
    </xf>
    <xf numFmtId="0" fontId="12" fillId="0" borderId="0" xfId="0" applyFont="1" applyAlignment="1">
      <alignment horizontal="right" vertical="center" wrapText="1"/>
    </xf>
    <xf numFmtId="0" fontId="10" fillId="0" borderId="19" xfId="0" applyFont="1" applyBorder="1" applyAlignment="1">
      <alignment horizontal="left" vertical="top" wrapText="1"/>
    </xf>
    <xf numFmtId="0" fontId="5" fillId="0" borderId="2" xfId="0" applyFont="1" applyBorder="1" applyAlignment="1">
      <alignment horizontal="left" vertical="center" wrapText="1"/>
    </xf>
    <xf numFmtId="0" fontId="7" fillId="0" borderId="10" xfId="0" applyFont="1" applyBorder="1" applyAlignment="1">
      <alignment horizontal="justify" vertical="center" wrapText="1" readingOrder="1"/>
    </xf>
    <xf numFmtId="0" fontId="0" fillId="0" borderId="11" xfId="0" applyBorder="1" applyAlignment="1">
      <alignment horizontal="justify" vertical="center" wrapText="1"/>
    </xf>
    <xf numFmtId="0" fontId="1" fillId="0" borderId="5" xfId="0" applyFont="1" applyBorder="1" applyAlignment="1">
      <alignment horizontal="center" vertical="center"/>
    </xf>
    <xf numFmtId="0" fontId="3" fillId="0" borderId="13" xfId="0" applyFont="1" applyBorder="1" applyAlignment="1">
      <alignment horizontal="center" vertical="center" shrinkToFit="1"/>
    </xf>
    <xf numFmtId="0" fontId="3" fillId="0" borderId="18" xfId="0" applyFont="1" applyBorder="1" applyAlignment="1">
      <alignment horizontal="center" vertical="center" shrinkToFit="1"/>
    </xf>
    <xf numFmtId="0" fontId="3" fillId="0" borderId="12" xfId="0" applyFont="1" applyBorder="1" applyAlignment="1">
      <alignment horizontal="center" vertical="center" shrinkToFit="1"/>
    </xf>
    <xf numFmtId="0" fontId="2" fillId="0" borderId="13" xfId="0" applyFont="1" applyFill="1" applyBorder="1" applyAlignment="1">
      <alignment horizontal="center"/>
    </xf>
    <xf numFmtId="0" fontId="2" fillId="0" borderId="18" xfId="0" applyFont="1" applyFill="1" applyBorder="1" applyAlignment="1">
      <alignment horizontal="center"/>
    </xf>
    <xf numFmtId="0" fontId="2" fillId="0" borderId="12" xfId="0" applyFont="1" applyFill="1" applyBorder="1" applyAlignment="1">
      <alignment horizontal="center"/>
    </xf>
  </cellXfs>
  <cellStyles count="3">
    <cellStyle name="パーセント" xfId="2" builtinId="5"/>
    <cellStyle name="桁区切り" xfId="1" builtinId="6"/>
    <cellStyle name="標準" xfId="0" builtinId="0"/>
  </cellStyles>
  <dxfs count="0"/>
  <tableStyles count="0" defaultTableStyle="TableStyleMedium9" defaultPivotStyle="PivotStyleLight16"/>
  <colors>
    <mruColors>
      <color rgb="FFFF99FF"/>
      <color rgb="FF00FFFF"/>
      <color rgb="FF0000FF"/>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Meiryo UI" panose="020B0604030504040204" pitchFamily="50" charset="-128"/>
                <a:ea typeface="Meiryo UI" panose="020B0604030504040204" pitchFamily="50" charset="-128"/>
                <a:cs typeface="Meiryo UI" panose="020B0604030504040204" pitchFamily="50" charset="-128"/>
              </a:defRPr>
            </a:pPr>
            <a:r>
              <a:rPr lang="en-US" altLang="ja-JP" sz="1200" b="0">
                <a:latin typeface="Meiryo UI" panose="020B0604030504040204" pitchFamily="50" charset="-128"/>
                <a:ea typeface="Meiryo UI" panose="020B0604030504040204" pitchFamily="50" charset="-128"/>
                <a:cs typeface="Meiryo UI" panose="020B0604030504040204" pitchFamily="50" charset="-128"/>
              </a:rPr>
              <a:t>8</a:t>
            </a:r>
            <a:r>
              <a:rPr lang="ja-JP" altLang="en-US" sz="1200" b="0">
                <a:latin typeface="Meiryo UI" panose="020B0604030504040204" pitchFamily="50" charset="-128"/>
                <a:ea typeface="Meiryo UI" panose="020B0604030504040204" pitchFamily="50" charset="-128"/>
                <a:cs typeface="Meiryo UI" panose="020B0604030504040204" pitchFamily="50" charset="-128"/>
              </a:rPr>
              <a:t>　一般旅券発行数の推移（国内）</a:t>
            </a:r>
            <a:endParaRPr lang="en-US" altLang="ja-JP" sz="1200" b="0">
              <a:latin typeface="Meiryo UI" panose="020B0604030504040204" pitchFamily="50" charset="-128"/>
              <a:ea typeface="Meiryo UI" panose="020B0604030504040204" pitchFamily="50" charset="-128"/>
              <a:cs typeface="Meiryo UI" panose="020B0604030504040204" pitchFamily="50" charset="-128"/>
            </a:endParaRPr>
          </a:p>
        </c:rich>
      </c:tx>
      <c:overlay val="0"/>
      <c:spPr>
        <a:ln>
          <a:noFill/>
        </a:ln>
      </c:spPr>
    </c:title>
    <c:autoTitleDeleted val="0"/>
    <c:plotArea>
      <c:layout>
        <c:manualLayout>
          <c:layoutTarget val="inner"/>
          <c:xMode val="edge"/>
          <c:yMode val="edge"/>
          <c:x val="9.6793650636619155E-2"/>
          <c:y val="0.1970958639114655"/>
          <c:w val="0.84981366345511189"/>
          <c:h val="0.73593581133240704"/>
        </c:manualLayout>
      </c:layout>
      <c:lineChart>
        <c:grouping val="standard"/>
        <c:varyColors val="0"/>
        <c:ser>
          <c:idx val="1"/>
          <c:order val="0"/>
          <c:tx>
            <c:strRef>
              <c:f>'8　一般旅券発行数の推移（国内）'!$R$1</c:f>
              <c:strCache>
                <c:ptCount val="1"/>
                <c:pt idx="0">
                  <c:v>年</c:v>
                </c:pt>
              </c:strCache>
            </c:strRef>
          </c:tx>
          <c:spPr>
            <a:ln w="12700">
              <a:solidFill>
                <a:schemeClr val="tx1"/>
              </a:solidFill>
            </a:ln>
          </c:spPr>
          <c:marker>
            <c:spPr>
              <a:solidFill>
                <a:schemeClr val="tx1"/>
              </a:solidFill>
              <a:ln w="3175">
                <a:solidFill>
                  <a:schemeClr val="tx1"/>
                </a:solidFill>
              </a:ln>
            </c:spPr>
          </c:marker>
          <c:dPt>
            <c:idx val="14"/>
            <c:marker>
              <c:symbol val="square"/>
              <c:size val="5"/>
            </c:marker>
            <c:bubble3D val="0"/>
            <c:extLst>
              <c:ext xmlns:c16="http://schemas.microsoft.com/office/drawing/2014/chart" uri="{C3380CC4-5D6E-409C-BE32-E72D297353CC}">
                <c16:uniqueId val="{00000000-29EC-4354-9B89-03890347A684}"/>
              </c:ext>
            </c:extLst>
          </c:dPt>
          <c:cat>
            <c:strRef>
              <c:f>'8　一般旅券発行数の推移（国内）'!$R$2:$R$36</c:f>
              <c:strCache>
                <c:ptCount val="35"/>
                <c:pt idx="0">
                  <c:v>H1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R1</c:v>
                </c:pt>
                <c:pt idx="31">
                  <c:v>2</c:v>
                </c:pt>
                <c:pt idx="32">
                  <c:v>3</c:v>
                </c:pt>
                <c:pt idx="33">
                  <c:v>4</c:v>
                </c:pt>
                <c:pt idx="34">
                  <c:v>5</c:v>
                </c:pt>
              </c:strCache>
            </c:strRef>
          </c:cat>
          <c:val>
            <c:numRef>
              <c:f>'8　一般旅券発行数の推移（国内）'!$R$2:$R$36</c:f>
              <c:numCache>
                <c:formatCode>General</c:formatCode>
                <c:ptCount val="35"/>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0</c:v>
                </c:pt>
                <c:pt idx="31">
                  <c:v>2</c:v>
                </c:pt>
                <c:pt idx="32">
                  <c:v>3</c:v>
                </c:pt>
                <c:pt idx="33">
                  <c:v>4</c:v>
                </c:pt>
                <c:pt idx="34">
                  <c:v>5</c:v>
                </c:pt>
              </c:numCache>
            </c:numRef>
          </c:val>
          <c:smooth val="0"/>
          <c:extLst>
            <c:ext xmlns:c16="http://schemas.microsoft.com/office/drawing/2014/chart" uri="{C3380CC4-5D6E-409C-BE32-E72D297353CC}">
              <c16:uniqueId val="{00000001-29EC-4354-9B89-03890347A684}"/>
            </c:ext>
          </c:extLst>
        </c:ser>
        <c:ser>
          <c:idx val="0"/>
          <c:order val="1"/>
          <c:tx>
            <c:strRef>
              <c:f>'8　一般旅券発行数の推移（国内）'!$S$1</c:f>
              <c:strCache>
                <c:ptCount val="1"/>
                <c:pt idx="0">
                  <c:v>発行数</c:v>
                </c:pt>
              </c:strCache>
            </c:strRef>
          </c:tx>
          <c:spPr>
            <a:ln w="19050">
              <a:solidFill>
                <a:schemeClr val="tx1"/>
              </a:solidFill>
            </a:ln>
          </c:spPr>
          <c:marker>
            <c:symbol val="circle"/>
            <c:size val="7"/>
            <c:spPr>
              <a:solidFill>
                <a:srgbClr val="0070C0"/>
              </a:solidFill>
              <a:ln w="9525">
                <a:solidFill>
                  <a:schemeClr val="tx1"/>
                </a:solidFill>
              </a:ln>
            </c:spPr>
          </c:marker>
          <c:cat>
            <c:strRef>
              <c:f>'8　一般旅券発行数の推移（国内）'!$R$2:$R$36</c:f>
              <c:strCache>
                <c:ptCount val="35"/>
                <c:pt idx="0">
                  <c:v>H1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R1</c:v>
                </c:pt>
                <c:pt idx="31">
                  <c:v>2</c:v>
                </c:pt>
                <c:pt idx="32">
                  <c:v>3</c:v>
                </c:pt>
                <c:pt idx="33">
                  <c:v>4</c:v>
                </c:pt>
                <c:pt idx="34">
                  <c:v>5</c:v>
                </c:pt>
              </c:strCache>
            </c:strRef>
          </c:cat>
          <c:val>
            <c:numRef>
              <c:f>'8　一般旅券発行数の推移（国内）'!$S$2:$S$36</c:f>
              <c:numCache>
                <c:formatCode>#,##0_);[Red]\(#,##0\)</c:formatCode>
                <c:ptCount val="35"/>
                <c:pt idx="0">
                  <c:v>4241783</c:v>
                </c:pt>
                <c:pt idx="1">
                  <c:v>4697047</c:v>
                </c:pt>
                <c:pt idx="2">
                  <c:v>4437964</c:v>
                </c:pt>
                <c:pt idx="3">
                  <c:v>4677020</c:v>
                </c:pt>
                <c:pt idx="4">
                  <c:v>4663372</c:v>
                </c:pt>
                <c:pt idx="5">
                  <c:v>5210727</c:v>
                </c:pt>
                <c:pt idx="6">
                  <c:v>5825404</c:v>
                </c:pt>
                <c:pt idx="7">
                  <c:v>6236438</c:v>
                </c:pt>
                <c:pt idx="8">
                  <c:v>5811526</c:v>
                </c:pt>
                <c:pt idx="9">
                  <c:v>5372272</c:v>
                </c:pt>
                <c:pt idx="10">
                  <c:v>5611979</c:v>
                </c:pt>
                <c:pt idx="11">
                  <c:v>5857835</c:v>
                </c:pt>
                <c:pt idx="12">
                  <c:v>4348881</c:v>
                </c:pt>
                <c:pt idx="13">
                  <c:v>3749166</c:v>
                </c:pt>
                <c:pt idx="14">
                  <c:v>2721029</c:v>
                </c:pt>
                <c:pt idx="15">
                  <c:v>3485325</c:v>
                </c:pt>
                <c:pt idx="16">
                  <c:v>3612473</c:v>
                </c:pt>
                <c:pt idx="17">
                  <c:v>4302191</c:v>
                </c:pt>
                <c:pt idx="18">
                  <c:v>4209097</c:v>
                </c:pt>
                <c:pt idx="19">
                  <c:v>3801384</c:v>
                </c:pt>
                <c:pt idx="20">
                  <c:v>4015470</c:v>
                </c:pt>
                <c:pt idx="21">
                  <c:v>4185080</c:v>
                </c:pt>
                <c:pt idx="22">
                  <c:v>3961382</c:v>
                </c:pt>
                <c:pt idx="23">
                  <c:v>3924008</c:v>
                </c:pt>
                <c:pt idx="24">
                  <c:v>3296810</c:v>
                </c:pt>
                <c:pt idx="25">
                  <c:v>3210844</c:v>
                </c:pt>
                <c:pt idx="26">
                  <c:v>3249593</c:v>
                </c:pt>
                <c:pt idx="27">
                  <c:v>3738380</c:v>
                </c:pt>
                <c:pt idx="28">
                  <c:v>3959468</c:v>
                </c:pt>
                <c:pt idx="29">
                  <c:v>4182207</c:v>
                </c:pt>
                <c:pt idx="30">
                  <c:v>4365290</c:v>
                </c:pt>
                <c:pt idx="31">
                  <c:v>1234928</c:v>
                </c:pt>
                <c:pt idx="32">
                  <c:v>513943</c:v>
                </c:pt>
                <c:pt idx="33">
                  <c:v>1218692</c:v>
                </c:pt>
                <c:pt idx="34" formatCode="#,##0">
                  <c:v>3401533</c:v>
                </c:pt>
              </c:numCache>
            </c:numRef>
          </c:val>
          <c:smooth val="0"/>
          <c:extLst>
            <c:ext xmlns:c16="http://schemas.microsoft.com/office/drawing/2014/chart" uri="{C3380CC4-5D6E-409C-BE32-E72D297353CC}">
              <c16:uniqueId val="{00000002-29EC-4354-9B89-03890347A684}"/>
            </c:ext>
          </c:extLst>
        </c:ser>
        <c:dLbls>
          <c:showLegendKey val="0"/>
          <c:showVal val="0"/>
          <c:showCatName val="0"/>
          <c:showSerName val="0"/>
          <c:showPercent val="0"/>
          <c:showBubbleSize val="0"/>
        </c:dLbls>
        <c:marker val="1"/>
        <c:smooth val="0"/>
        <c:axId val="116151424"/>
        <c:axId val="116153344"/>
      </c:lineChart>
      <c:catAx>
        <c:axId val="116151424"/>
        <c:scaling>
          <c:orientation val="minMax"/>
        </c:scaling>
        <c:delete val="0"/>
        <c:axPos val="b"/>
        <c:majorGridlines/>
        <c:numFmt formatCode="#,##0_ " sourceLinked="0"/>
        <c:majorTickMark val="out"/>
        <c:minorTickMark val="none"/>
        <c:tickLblPos val="nextTo"/>
        <c:txPr>
          <a:bodyPr/>
          <a:lstStyle/>
          <a:p>
            <a:pPr>
              <a:defRPr sz="1100" b="0">
                <a:latin typeface="Meiryo UI" panose="020B0604030504040204" pitchFamily="50" charset="-128"/>
                <a:ea typeface="Meiryo UI" panose="020B0604030504040204" pitchFamily="50" charset="-128"/>
                <a:cs typeface="Meiryo UI" panose="020B0604030504040204" pitchFamily="50" charset="-128"/>
              </a:defRPr>
            </a:pPr>
            <a:endParaRPr lang="ja-JP"/>
          </a:p>
        </c:txPr>
        <c:crossAx val="116153344"/>
        <c:crosses val="autoZero"/>
        <c:auto val="1"/>
        <c:lblAlgn val="ctr"/>
        <c:lblOffset val="100"/>
        <c:noMultiLvlLbl val="0"/>
      </c:catAx>
      <c:valAx>
        <c:axId val="116153344"/>
        <c:scaling>
          <c:orientation val="minMax"/>
        </c:scaling>
        <c:delete val="0"/>
        <c:axPos val="l"/>
        <c:majorGridlines/>
        <c:title>
          <c:tx>
            <c:rich>
              <a:bodyPr rot="0" vert="horz"/>
              <a:lstStyle/>
              <a:p>
                <a:pPr>
                  <a:defRPr sz="1050" b="0">
                    <a:latin typeface="Meiryo UI" panose="020B0604030504040204" pitchFamily="50" charset="-128"/>
                    <a:ea typeface="Meiryo UI" panose="020B0604030504040204" pitchFamily="50" charset="-128"/>
                    <a:cs typeface="Meiryo UI" panose="020B0604030504040204" pitchFamily="50" charset="-128"/>
                  </a:defRPr>
                </a:pPr>
                <a:r>
                  <a:rPr lang="ja-JP" altLang="en-US" sz="1050" b="0">
                    <a:latin typeface="Meiryo UI" panose="020B0604030504040204" pitchFamily="50" charset="-128"/>
                    <a:ea typeface="Meiryo UI" panose="020B0604030504040204" pitchFamily="50" charset="-128"/>
                    <a:cs typeface="Meiryo UI" panose="020B0604030504040204" pitchFamily="50" charset="-128"/>
                  </a:rPr>
                  <a:t>（万冊）</a:t>
                </a:r>
              </a:p>
            </c:rich>
          </c:tx>
          <c:layout>
            <c:manualLayout>
              <c:xMode val="edge"/>
              <c:yMode val="edge"/>
              <c:x val="3.8648290061751467E-2"/>
              <c:y val="0.11102484282487945"/>
            </c:manualLayout>
          </c:layout>
          <c:overlay val="0"/>
        </c:title>
        <c:numFmt formatCode="General" sourceLinked="1"/>
        <c:majorTickMark val="out"/>
        <c:minorTickMark val="none"/>
        <c:tickLblPos val="nextTo"/>
        <c:txPr>
          <a:bodyPr/>
          <a:lstStyle/>
          <a:p>
            <a:pPr>
              <a:defRPr sz="1200" b="0">
                <a:latin typeface="Meiryo UI" panose="020B0604030504040204" pitchFamily="50" charset="-128"/>
                <a:ea typeface="Meiryo UI" panose="020B0604030504040204" pitchFamily="50" charset="-128"/>
                <a:cs typeface="Meiryo UI" panose="020B0604030504040204" pitchFamily="50" charset="-128"/>
              </a:defRPr>
            </a:pPr>
            <a:endParaRPr lang="ja-JP"/>
          </a:p>
        </c:txPr>
        <c:crossAx val="116151424"/>
        <c:crosses val="autoZero"/>
        <c:crossBetween val="between"/>
        <c:dispUnits>
          <c:builtInUnit val="tenThousands"/>
        </c:dispUnits>
      </c:valAx>
      <c:spPr>
        <a:ln>
          <a:solidFill>
            <a:schemeClr val="tx1">
              <a:lumMod val="50000"/>
              <a:lumOff val="50000"/>
            </a:schemeClr>
          </a:solidFill>
        </a:ln>
      </c:spPr>
    </c:plotArea>
    <c:plotVisOnly val="1"/>
    <c:dispBlanksAs val="gap"/>
    <c:showDLblsOverMax val="0"/>
  </c:chart>
  <c:spPr>
    <a:ln>
      <a:noFill/>
    </a:ln>
  </c:spPr>
  <c:printSettings>
    <c:headerFooter/>
    <c:pageMargins b="0.74803149606299213" l="0.70866141732283472" r="0.70866141732283472" t="0.74803149606299213" header="0.31496062992125984" footer="0.31496062992125984"/>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142874</xdr:colOff>
      <xdr:row>0</xdr:row>
      <xdr:rowOff>57150</xdr:rowOff>
    </xdr:from>
    <xdr:to>
      <xdr:col>16</xdr:col>
      <xdr:colOff>304799</xdr:colOff>
      <xdr:row>31</xdr:row>
      <xdr:rowOff>66675</xdr:rowOff>
    </xdr:to>
    <xdr:graphicFrame macro="">
      <xdr:nvGraphicFramePr>
        <xdr:cNvPr id="3" name="グラフ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9"/>
  <sheetViews>
    <sheetView showGridLines="0" tabSelected="1" view="pageBreakPreview" zoomScaleNormal="100" zoomScaleSheetLayoutView="100" workbookViewId="0">
      <selection activeCell="M18" sqref="M18"/>
    </sheetView>
  </sheetViews>
  <sheetFormatPr defaultColWidth="9" defaultRowHeight="13.5"/>
  <cols>
    <col min="1" max="1" width="8.25" style="101" customWidth="1"/>
    <col min="2" max="9" width="9" style="101" customWidth="1"/>
    <col min="10" max="16384" width="9" style="101"/>
  </cols>
  <sheetData>
    <row r="1" spans="1:11" ht="25.5" customHeight="1">
      <c r="A1" s="144" t="s">
        <v>285</v>
      </c>
      <c r="B1" s="144"/>
      <c r="C1" s="144"/>
      <c r="D1" s="144"/>
      <c r="E1" s="144"/>
      <c r="F1" s="144"/>
      <c r="G1" s="144"/>
      <c r="H1" s="144"/>
      <c r="I1" s="144"/>
    </row>
    <row r="2" spans="1:11" ht="21" customHeight="1">
      <c r="A2" s="145" t="s">
        <v>97</v>
      </c>
      <c r="B2" s="147" t="s">
        <v>0</v>
      </c>
      <c r="C2" s="147"/>
      <c r="D2" s="147"/>
      <c r="E2" s="147"/>
      <c r="F2" s="147" t="s">
        <v>1</v>
      </c>
      <c r="G2" s="147"/>
      <c r="H2" s="147"/>
      <c r="I2" s="147" t="s">
        <v>122</v>
      </c>
    </row>
    <row r="3" spans="1:11" ht="24" customHeight="1">
      <c r="A3" s="146"/>
      <c r="B3" s="102" t="s">
        <v>3</v>
      </c>
      <c r="C3" s="102" t="s">
        <v>4</v>
      </c>
      <c r="D3" s="102" t="s">
        <v>237</v>
      </c>
      <c r="E3" s="102" t="s">
        <v>5</v>
      </c>
      <c r="F3" s="102" t="s">
        <v>6</v>
      </c>
      <c r="G3" s="102" t="s">
        <v>1</v>
      </c>
      <c r="H3" s="102" t="s">
        <v>5</v>
      </c>
      <c r="I3" s="147"/>
    </row>
    <row r="4" spans="1:11" ht="20.100000000000001" customHeight="1">
      <c r="A4" s="102">
        <v>1</v>
      </c>
      <c r="B4" s="121">
        <v>63103</v>
      </c>
      <c r="C4" s="121">
        <v>142815</v>
      </c>
      <c r="D4" s="119">
        <v>4515</v>
      </c>
      <c r="E4" s="119">
        <f>SUM(B4:D4)</f>
        <v>210433</v>
      </c>
      <c r="F4" s="121">
        <v>178</v>
      </c>
      <c r="G4" s="121">
        <v>1577</v>
      </c>
      <c r="H4" s="122">
        <f>SUM(F4:G4)</f>
        <v>1755</v>
      </c>
      <c r="I4" s="122">
        <f>E4+H4</f>
        <v>212188</v>
      </c>
    </row>
    <row r="5" spans="1:11" ht="20.100000000000001" customHeight="1">
      <c r="A5" s="102">
        <v>2</v>
      </c>
      <c r="B5" s="121">
        <v>66534</v>
      </c>
      <c r="C5" s="121">
        <v>145806</v>
      </c>
      <c r="D5" s="119">
        <v>4304</v>
      </c>
      <c r="E5" s="119">
        <f t="shared" ref="E5:E15" si="0">SUM(B5:D5)</f>
        <v>216644</v>
      </c>
      <c r="F5" s="121">
        <v>214</v>
      </c>
      <c r="G5" s="121">
        <v>1421</v>
      </c>
      <c r="H5" s="122">
        <f t="shared" ref="H5:H15" si="1">SUM(F5:G5)</f>
        <v>1635</v>
      </c>
      <c r="I5" s="122">
        <f t="shared" ref="I5:I15" si="2">E5+H5</f>
        <v>218279</v>
      </c>
    </row>
    <row r="6" spans="1:11" ht="20.100000000000001" customHeight="1">
      <c r="A6" s="102">
        <v>3</v>
      </c>
      <c r="B6" s="121">
        <v>86822</v>
      </c>
      <c r="C6" s="121">
        <v>176224</v>
      </c>
      <c r="D6" s="119">
        <v>6097</v>
      </c>
      <c r="E6" s="119">
        <f t="shared" si="0"/>
        <v>269143</v>
      </c>
      <c r="F6" s="121">
        <v>166</v>
      </c>
      <c r="G6" s="121">
        <v>1139</v>
      </c>
      <c r="H6" s="122">
        <f t="shared" si="1"/>
        <v>1305</v>
      </c>
      <c r="I6" s="122">
        <f t="shared" si="2"/>
        <v>270448</v>
      </c>
      <c r="K6" s="120"/>
    </row>
    <row r="7" spans="1:11" ht="20.100000000000001" customHeight="1">
      <c r="A7" s="102">
        <v>4</v>
      </c>
      <c r="B7" s="121">
        <v>80375</v>
      </c>
      <c r="C7" s="121">
        <v>166854</v>
      </c>
      <c r="D7" s="119">
        <v>5754</v>
      </c>
      <c r="E7" s="119">
        <f t="shared" si="0"/>
        <v>252983</v>
      </c>
      <c r="F7" s="121">
        <v>493</v>
      </c>
      <c r="G7" s="121">
        <v>1617</v>
      </c>
      <c r="H7" s="122">
        <f t="shared" si="1"/>
        <v>2110</v>
      </c>
      <c r="I7" s="122">
        <f t="shared" si="2"/>
        <v>255093</v>
      </c>
    </row>
    <row r="8" spans="1:11" ht="20.100000000000001" customHeight="1">
      <c r="A8" s="102">
        <v>5</v>
      </c>
      <c r="B8" s="121">
        <v>108203</v>
      </c>
      <c r="C8" s="121">
        <v>204617</v>
      </c>
      <c r="D8" s="119">
        <v>6512</v>
      </c>
      <c r="E8" s="119">
        <f t="shared" si="0"/>
        <v>319332</v>
      </c>
      <c r="F8" s="121">
        <v>265</v>
      </c>
      <c r="G8" s="121">
        <v>1533</v>
      </c>
      <c r="H8" s="122">
        <f t="shared" si="1"/>
        <v>1798</v>
      </c>
      <c r="I8" s="122">
        <f t="shared" si="2"/>
        <v>321130</v>
      </c>
    </row>
    <row r="9" spans="1:11" ht="20.100000000000001" customHeight="1">
      <c r="A9" s="102">
        <v>6</v>
      </c>
      <c r="B9" s="121">
        <v>124828</v>
      </c>
      <c r="C9" s="121">
        <v>227310</v>
      </c>
      <c r="D9" s="119">
        <v>7009</v>
      </c>
      <c r="E9" s="119">
        <f t="shared" si="0"/>
        <v>359147</v>
      </c>
      <c r="F9" s="121">
        <v>415</v>
      </c>
      <c r="G9" s="121">
        <v>2615</v>
      </c>
      <c r="H9" s="122">
        <f t="shared" si="1"/>
        <v>3030</v>
      </c>
      <c r="I9" s="122">
        <f t="shared" si="2"/>
        <v>362177</v>
      </c>
    </row>
    <row r="10" spans="1:11" ht="20.100000000000001" customHeight="1">
      <c r="A10" s="102">
        <v>7</v>
      </c>
      <c r="B10" s="121">
        <v>118486</v>
      </c>
      <c r="C10" s="121">
        <v>215040</v>
      </c>
      <c r="D10" s="119">
        <v>6474</v>
      </c>
      <c r="E10" s="119">
        <f t="shared" si="0"/>
        <v>340000</v>
      </c>
      <c r="F10" s="121">
        <v>301</v>
      </c>
      <c r="G10" s="121">
        <v>1738</v>
      </c>
      <c r="H10" s="122">
        <f t="shared" si="1"/>
        <v>2039</v>
      </c>
      <c r="I10" s="122">
        <f t="shared" si="2"/>
        <v>342039</v>
      </c>
    </row>
    <row r="11" spans="1:11" ht="20.100000000000001" customHeight="1">
      <c r="A11" s="102">
        <v>8</v>
      </c>
      <c r="B11" s="121">
        <v>123779</v>
      </c>
      <c r="C11" s="121">
        <v>236361</v>
      </c>
      <c r="D11" s="119">
        <v>7786</v>
      </c>
      <c r="E11" s="119">
        <f t="shared" si="0"/>
        <v>367926</v>
      </c>
      <c r="F11" s="121">
        <v>281</v>
      </c>
      <c r="G11" s="121">
        <v>1953</v>
      </c>
      <c r="H11" s="122">
        <f t="shared" si="1"/>
        <v>2234</v>
      </c>
      <c r="I11" s="122">
        <f t="shared" si="2"/>
        <v>370160</v>
      </c>
    </row>
    <row r="12" spans="1:11" ht="20.100000000000001" customHeight="1">
      <c r="A12" s="102">
        <v>9</v>
      </c>
      <c r="B12" s="121">
        <v>83805</v>
      </c>
      <c r="C12" s="121">
        <v>194293</v>
      </c>
      <c r="D12" s="119">
        <v>6167</v>
      </c>
      <c r="E12" s="119">
        <f t="shared" si="0"/>
        <v>284265</v>
      </c>
      <c r="F12" s="121">
        <v>181</v>
      </c>
      <c r="G12" s="121">
        <v>2340</v>
      </c>
      <c r="H12" s="122">
        <f t="shared" si="1"/>
        <v>2521</v>
      </c>
      <c r="I12" s="122">
        <f t="shared" si="2"/>
        <v>286786</v>
      </c>
    </row>
    <row r="13" spans="1:11" ht="20.100000000000001" customHeight="1">
      <c r="A13" s="102">
        <v>10</v>
      </c>
      <c r="B13" s="121">
        <v>89460</v>
      </c>
      <c r="C13" s="121">
        <v>189713</v>
      </c>
      <c r="D13" s="119">
        <v>5790</v>
      </c>
      <c r="E13" s="119">
        <f t="shared" si="0"/>
        <v>284963</v>
      </c>
      <c r="F13" s="121">
        <v>181</v>
      </c>
      <c r="G13" s="121">
        <v>1612</v>
      </c>
      <c r="H13" s="122">
        <f t="shared" si="1"/>
        <v>1793</v>
      </c>
      <c r="I13" s="122">
        <f t="shared" si="2"/>
        <v>286756</v>
      </c>
    </row>
    <row r="14" spans="1:11" ht="20.100000000000001" customHeight="1">
      <c r="A14" s="102">
        <v>11</v>
      </c>
      <c r="B14" s="121">
        <v>84416</v>
      </c>
      <c r="C14" s="121">
        <v>163550</v>
      </c>
      <c r="D14" s="119">
        <v>4915</v>
      </c>
      <c r="E14" s="119">
        <f t="shared" si="0"/>
        <v>252881</v>
      </c>
      <c r="F14" s="121">
        <v>153</v>
      </c>
      <c r="G14" s="121">
        <v>1631</v>
      </c>
      <c r="H14" s="122">
        <f t="shared" si="1"/>
        <v>1784</v>
      </c>
      <c r="I14" s="122">
        <f t="shared" si="2"/>
        <v>254665</v>
      </c>
    </row>
    <row r="15" spans="1:11" ht="20.100000000000001" customHeight="1">
      <c r="A15" s="102">
        <v>12</v>
      </c>
      <c r="B15" s="121">
        <v>84476</v>
      </c>
      <c r="C15" s="121">
        <v>154772</v>
      </c>
      <c r="D15" s="119">
        <v>4568</v>
      </c>
      <c r="E15" s="119">
        <f t="shared" si="0"/>
        <v>243816</v>
      </c>
      <c r="F15" s="121">
        <v>119</v>
      </c>
      <c r="G15" s="121">
        <v>1585</v>
      </c>
      <c r="H15" s="122">
        <f t="shared" si="1"/>
        <v>1704</v>
      </c>
      <c r="I15" s="122">
        <f t="shared" si="2"/>
        <v>245520</v>
      </c>
    </row>
    <row r="16" spans="1:11" ht="20.100000000000001" customHeight="1">
      <c r="A16" s="102" t="s">
        <v>7</v>
      </c>
      <c r="B16" s="119">
        <f t="shared" ref="B16:D16" si="3">SUM(B4:B15)</f>
        <v>1114287</v>
      </c>
      <c r="C16" s="119">
        <f t="shared" si="3"/>
        <v>2217355</v>
      </c>
      <c r="D16" s="119">
        <f t="shared" si="3"/>
        <v>69891</v>
      </c>
      <c r="E16" s="119">
        <f>SUM(E4:E15)</f>
        <v>3401533</v>
      </c>
      <c r="F16" s="122">
        <f t="shared" ref="F16:H16" si="4">SUM(F4:F15)</f>
        <v>2947</v>
      </c>
      <c r="G16" s="122">
        <f t="shared" si="4"/>
        <v>20761</v>
      </c>
      <c r="H16" s="122">
        <f t="shared" si="4"/>
        <v>23708</v>
      </c>
      <c r="I16" s="122">
        <f>E16+H16</f>
        <v>3425241</v>
      </c>
    </row>
    <row r="17" spans="1:5" ht="20.100000000000001" customHeight="1">
      <c r="A17" s="102" t="s">
        <v>90</v>
      </c>
      <c r="B17" s="103">
        <f>B16/E16</f>
        <v>0.32758376884775187</v>
      </c>
      <c r="C17" s="103">
        <f>C16/E16</f>
        <v>0.65186931892179201</v>
      </c>
      <c r="D17" s="103">
        <f>D16/E16</f>
        <v>2.0546912230456092E-2</v>
      </c>
      <c r="E17" s="103">
        <f>E16/E16</f>
        <v>1</v>
      </c>
    </row>
    <row r="19" spans="1:5">
      <c r="D19" s="104"/>
    </row>
  </sheetData>
  <mergeCells count="5">
    <mergeCell ref="A1:I1"/>
    <mergeCell ref="A2:A3"/>
    <mergeCell ref="B2:E2"/>
    <mergeCell ref="F2:H2"/>
    <mergeCell ref="I2:I3"/>
  </mergeCells>
  <phoneticPr fontId="4"/>
  <pageMargins left="0.7" right="0.7" top="0.75" bottom="0.75" header="0.3" footer="0.3"/>
  <pageSetup paperSize="9" orientation="portrait" r:id="rId1"/>
  <ignoredErrors>
    <ignoredError sqref="E4:E15" formulaRange="1"/>
    <ignoredError sqref="B17:E17"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
  <sheetViews>
    <sheetView view="pageBreakPreview" zoomScale="130" zoomScaleNormal="100" zoomScaleSheetLayoutView="130" workbookViewId="0">
      <selection activeCell="I4" sqref="I4"/>
    </sheetView>
  </sheetViews>
  <sheetFormatPr defaultRowHeight="13.5"/>
  <cols>
    <col min="1" max="1" width="10.625" customWidth="1"/>
    <col min="2" max="2" width="7.375" hidden="1" customWidth="1"/>
    <col min="3" max="12" width="7.375" customWidth="1"/>
  </cols>
  <sheetData>
    <row r="1" spans="1:12" ht="24" customHeight="1">
      <c r="A1" s="161" t="s">
        <v>246</v>
      </c>
      <c r="B1" s="161"/>
      <c r="C1" s="161"/>
      <c r="D1" s="161"/>
      <c r="E1" s="161"/>
      <c r="F1" s="161"/>
      <c r="G1" s="161"/>
      <c r="H1" s="161"/>
      <c r="I1" s="161"/>
      <c r="J1" s="161"/>
      <c r="K1" s="161"/>
      <c r="L1" s="161"/>
    </row>
    <row r="2" spans="1:12" ht="30" customHeight="1">
      <c r="A2" s="208" t="s">
        <v>118</v>
      </c>
      <c r="B2" s="28" t="s">
        <v>73</v>
      </c>
      <c r="C2" s="29" t="s">
        <v>255</v>
      </c>
      <c r="D2" s="29" t="s">
        <v>256</v>
      </c>
      <c r="E2" s="29" t="s">
        <v>257</v>
      </c>
      <c r="F2" s="29" t="s">
        <v>258</v>
      </c>
      <c r="G2" s="29" t="s">
        <v>259</v>
      </c>
      <c r="H2" s="29" t="s">
        <v>260</v>
      </c>
      <c r="I2" s="29" t="s">
        <v>261</v>
      </c>
      <c r="J2" s="29" t="s">
        <v>262</v>
      </c>
      <c r="K2" s="29" t="s">
        <v>263</v>
      </c>
      <c r="L2" s="29" t="s">
        <v>264</v>
      </c>
    </row>
    <row r="3" spans="1:12" ht="30" customHeight="1">
      <c r="A3" s="208"/>
      <c r="B3" s="28" t="s">
        <v>99</v>
      </c>
      <c r="C3" s="29" t="s">
        <v>266</v>
      </c>
      <c r="D3" s="29" t="s">
        <v>267</v>
      </c>
      <c r="E3" s="29" t="s">
        <v>268</v>
      </c>
      <c r="F3" s="29" t="s">
        <v>269</v>
      </c>
      <c r="G3" s="29" t="s">
        <v>270</v>
      </c>
      <c r="H3" s="29" t="s">
        <v>184</v>
      </c>
      <c r="I3" s="29" t="s">
        <v>271</v>
      </c>
      <c r="J3" s="29" t="s">
        <v>272</v>
      </c>
      <c r="K3" s="29" t="s">
        <v>265</v>
      </c>
      <c r="L3" s="29" t="s">
        <v>185</v>
      </c>
    </row>
    <row r="4" spans="1:12" ht="30" customHeight="1">
      <c r="A4" s="4" t="s">
        <v>2</v>
      </c>
      <c r="B4" s="30">
        <f t="shared" ref="B4" si="0">B5+B6</f>
        <v>42872</v>
      </c>
      <c r="C4" s="30">
        <v>39114</v>
      </c>
      <c r="D4" s="30">
        <v>38385</v>
      </c>
      <c r="E4" s="30">
        <v>39812</v>
      </c>
      <c r="F4" s="30">
        <v>40198</v>
      </c>
      <c r="G4" s="30">
        <v>41593</v>
      </c>
      <c r="H4" s="30">
        <v>42284</v>
      </c>
      <c r="I4" s="30">
        <v>11716</v>
      </c>
      <c r="J4" s="30">
        <v>5927</v>
      </c>
      <c r="K4" s="30">
        <v>14132</v>
      </c>
      <c r="L4" s="30">
        <f>SUM(L5:L6)</f>
        <v>31659</v>
      </c>
    </row>
    <row r="5" spans="1:12" ht="30" customHeight="1">
      <c r="A5" s="5" t="s">
        <v>74</v>
      </c>
      <c r="B5" s="31">
        <v>34914</v>
      </c>
      <c r="C5" s="32">
        <v>31414</v>
      </c>
      <c r="D5" s="32">
        <v>31187</v>
      </c>
      <c r="E5" s="33">
        <v>32635</v>
      </c>
      <c r="F5" s="34">
        <v>32541</v>
      </c>
      <c r="G5" s="34">
        <v>33469</v>
      </c>
      <c r="H5" s="34">
        <v>33753</v>
      </c>
      <c r="I5" s="34">
        <v>9349</v>
      </c>
      <c r="J5" s="34">
        <v>4741</v>
      </c>
      <c r="K5" s="34">
        <v>11628</v>
      </c>
      <c r="L5" s="34">
        <v>26867</v>
      </c>
    </row>
    <row r="6" spans="1:12" ht="30" customHeight="1">
      <c r="A6" s="6" t="s">
        <v>75</v>
      </c>
      <c r="B6" s="32">
        <v>7958</v>
      </c>
      <c r="C6" s="32">
        <v>7700</v>
      </c>
      <c r="D6" s="32">
        <v>7198</v>
      </c>
      <c r="E6" s="34">
        <v>7177</v>
      </c>
      <c r="F6" s="34">
        <v>7657</v>
      </c>
      <c r="G6" s="34">
        <v>8124</v>
      </c>
      <c r="H6" s="34">
        <v>8531</v>
      </c>
      <c r="I6" s="34">
        <v>2367</v>
      </c>
      <c r="J6" s="34">
        <v>1186</v>
      </c>
      <c r="K6" s="34">
        <v>2504</v>
      </c>
      <c r="L6" s="34">
        <v>4792</v>
      </c>
    </row>
    <row r="9" spans="1:12">
      <c r="G9" s="21"/>
      <c r="H9" s="21"/>
      <c r="I9" s="21"/>
    </row>
    <row r="10" spans="1:12">
      <c r="G10" s="21"/>
      <c r="I10" s="21"/>
    </row>
  </sheetData>
  <mergeCells count="2">
    <mergeCell ref="A2:A3"/>
    <mergeCell ref="A1:L1"/>
  </mergeCells>
  <phoneticPr fontId="4"/>
  <pageMargins left="0.7" right="0.7" top="0.75" bottom="0.75" header="0.3" footer="0.3"/>
  <pageSetup paperSize="9" scale="94" orientation="portrait"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11"/>
  <sheetViews>
    <sheetView showGridLines="0" view="pageBreakPreview" zoomScale="96" zoomScaleNormal="100" zoomScaleSheetLayoutView="96" workbookViewId="0">
      <selection activeCell="H22" sqref="H22"/>
    </sheetView>
  </sheetViews>
  <sheetFormatPr defaultRowHeight="13.5"/>
  <cols>
    <col min="2" max="2" width="7.625" hidden="1" customWidth="1"/>
    <col min="3" max="12" width="7.625" customWidth="1"/>
  </cols>
  <sheetData>
    <row r="1" spans="1:12" ht="23.25" customHeight="1">
      <c r="A1" s="211" t="s">
        <v>247</v>
      </c>
      <c r="B1" s="211"/>
      <c r="C1" s="211"/>
      <c r="D1" s="211"/>
      <c r="E1" s="211"/>
      <c r="F1" s="211"/>
      <c r="G1" s="211"/>
      <c r="H1" s="211"/>
      <c r="I1" s="211"/>
      <c r="J1" s="211"/>
      <c r="K1" s="211"/>
      <c r="L1" s="211"/>
    </row>
    <row r="2" spans="1:12" ht="24.95" customHeight="1">
      <c r="A2" s="209" t="s">
        <v>119</v>
      </c>
      <c r="B2" s="29" t="s">
        <v>86</v>
      </c>
      <c r="C2" s="29" t="s">
        <v>273</v>
      </c>
      <c r="D2" s="29" t="s">
        <v>274</v>
      </c>
      <c r="E2" s="29" t="s">
        <v>275</v>
      </c>
      <c r="F2" s="29" t="s">
        <v>276</v>
      </c>
      <c r="G2" s="29" t="s">
        <v>277</v>
      </c>
      <c r="H2" s="29" t="s">
        <v>278</v>
      </c>
      <c r="I2" s="29" t="s">
        <v>279</v>
      </c>
      <c r="J2" s="29" t="s">
        <v>280</v>
      </c>
      <c r="K2" s="29" t="s">
        <v>281</v>
      </c>
      <c r="L2" s="29" t="s">
        <v>282</v>
      </c>
    </row>
    <row r="3" spans="1:12" ht="24.95" customHeight="1">
      <c r="A3" s="210"/>
      <c r="B3" s="29" t="s">
        <v>98</v>
      </c>
      <c r="C3" s="29" t="s">
        <v>266</v>
      </c>
      <c r="D3" s="29" t="s">
        <v>267</v>
      </c>
      <c r="E3" s="29" t="s">
        <v>268</v>
      </c>
      <c r="F3" s="29" t="s">
        <v>269</v>
      </c>
      <c r="G3" s="29" t="s">
        <v>270</v>
      </c>
      <c r="H3" s="29" t="s">
        <v>184</v>
      </c>
      <c r="I3" s="29" t="s">
        <v>271</v>
      </c>
      <c r="J3" s="29" t="s">
        <v>272</v>
      </c>
      <c r="K3" s="29" t="s">
        <v>265</v>
      </c>
      <c r="L3" s="29" t="s">
        <v>185</v>
      </c>
    </row>
    <row r="4" spans="1:12" ht="24.95" customHeight="1">
      <c r="A4" s="7" t="s">
        <v>2</v>
      </c>
      <c r="B4" s="35" t="s">
        <v>76</v>
      </c>
      <c r="C4" s="36" t="s">
        <v>186</v>
      </c>
      <c r="D4" s="36" t="s">
        <v>187</v>
      </c>
      <c r="E4" s="37" t="s">
        <v>188</v>
      </c>
      <c r="F4" s="37" t="s">
        <v>189</v>
      </c>
      <c r="G4" s="44" t="s">
        <v>190</v>
      </c>
      <c r="H4" s="44" t="s">
        <v>191</v>
      </c>
      <c r="I4" s="44" t="s">
        <v>192</v>
      </c>
      <c r="J4" s="44" t="s">
        <v>193</v>
      </c>
      <c r="K4" s="44" t="s">
        <v>194</v>
      </c>
      <c r="L4" s="44" t="s">
        <v>238</v>
      </c>
    </row>
    <row r="5" spans="1:12" ht="24.95" customHeight="1">
      <c r="A5" s="7" t="s">
        <v>77</v>
      </c>
      <c r="B5" s="35" t="s">
        <v>78</v>
      </c>
      <c r="C5" s="36" t="s">
        <v>195</v>
      </c>
      <c r="D5" s="36" t="s">
        <v>196</v>
      </c>
      <c r="E5" s="37" t="s">
        <v>197</v>
      </c>
      <c r="F5" s="37" t="s">
        <v>198</v>
      </c>
      <c r="G5" s="37" t="s">
        <v>199</v>
      </c>
      <c r="H5" s="37" t="s">
        <v>200</v>
      </c>
      <c r="I5" s="37" t="s">
        <v>201</v>
      </c>
      <c r="J5" s="37" t="s">
        <v>202</v>
      </c>
      <c r="K5" s="37" t="s">
        <v>194</v>
      </c>
      <c r="L5" s="37" t="s">
        <v>239</v>
      </c>
    </row>
    <row r="6" spans="1:12" ht="24.95" customHeight="1">
      <c r="A6" s="7" t="s">
        <v>79</v>
      </c>
      <c r="B6" s="35" t="s">
        <v>80</v>
      </c>
      <c r="C6" s="36" t="s">
        <v>203</v>
      </c>
      <c r="D6" s="36" t="s">
        <v>204</v>
      </c>
      <c r="E6" s="37" t="s">
        <v>205</v>
      </c>
      <c r="F6" s="37" t="s">
        <v>203</v>
      </c>
      <c r="G6" s="37" t="s">
        <v>96</v>
      </c>
      <c r="H6" s="37" t="s">
        <v>206</v>
      </c>
      <c r="I6" s="37" t="s">
        <v>96</v>
      </c>
      <c r="J6" s="37" t="s">
        <v>207</v>
      </c>
      <c r="K6" s="37" t="s">
        <v>96</v>
      </c>
      <c r="L6" s="37" t="s">
        <v>240</v>
      </c>
    </row>
    <row r="7" spans="1:12" ht="24.95" customHeight="1">
      <c r="A7" s="7" t="s">
        <v>81</v>
      </c>
      <c r="B7" s="35" t="s">
        <v>82</v>
      </c>
      <c r="C7" s="36" t="s">
        <v>85</v>
      </c>
      <c r="D7" s="36" t="s">
        <v>197</v>
      </c>
      <c r="E7" s="37" t="s">
        <v>96</v>
      </c>
      <c r="F7" s="37" t="s">
        <v>203</v>
      </c>
      <c r="G7" s="37" t="s">
        <v>96</v>
      </c>
      <c r="H7" s="37" t="s">
        <v>207</v>
      </c>
      <c r="I7" s="37" t="s">
        <v>207</v>
      </c>
      <c r="J7" s="37" t="s">
        <v>96</v>
      </c>
      <c r="K7" s="37" t="s">
        <v>96</v>
      </c>
      <c r="L7" s="37" t="s">
        <v>207</v>
      </c>
    </row>
    <row r="8" spans="1:12" ht="24.95" customHeight="1">
      <c r="A8" s="7" t="s">
        <v>83</v>
      </c>
      <c r="B8" s="35" t="s">
        <v>84</v>
      </c>
      <c r="C8" s="36" t="s">
        <v>208</v>
      </c>
      <c r="D8" s="36" t="s">
        <v>209</v>
      </c>
      <c r="E8" s="37" t="s">
        <v>96</v>
      </c>
      <c r="F8" s="37" t="s">
        <v>210</v>
      </c>
      <c r="G8" s="37" t="s">
        <v>96</v>
      </c>
      <c r="H8" s="37" t="s">
        <v>206</v>
      </c>
      <c r="I8" s="37" t="s">
        <v>96</v>
      </c>
      <c r="J8" s="37" t="s">
        <v>211</v>
      </c>
      <c r="K8" s="37" t="s">
        <v>96</v>
      </c>
      <c r="L8" s="37" t="s">
        <v>241</v>
      </c>
    </row>
    <row r="9" spans="1:12" ht="24.95" customHeight="1">
      <c r="A9" s="143" t="s">
        <v>295</v>
      </c>
      <c r="B9" s="35" t="s">
        <v>93</v>
      </c>
      <c r="C9" s="36" t="s">
        <v>96</v>
      </c>
      <c r="D9" s="36" t="s">
        <v>96</v>
      </c>
      <c r="E9" s="36" t="s">
        <v>96</v>
      </c>
      <c r="F9" s="37" t="s">
        <v>212</v>
      </c>
      <c r="G9" s="37" t="s">
        <v>211</v>
      </c>
      <c r="H9" s="37" t="s">
        <v>96</v>
      </c>
      <c r="I9" s="37" t="s">
        <v>96</v>
      </c>
      <c r="J9" s="37" t="s">
        <v>96</v>
      </c>
      <c r="K9" s="37" t="s">
        <v>96</v>
      </c>
      <c r="L9" s="37" t="s">
        <v>207</v>
      </c>
    </row>
    <row r="10" spans="1:12" ht="24.95" customHeight="1">
      <c r="A10" s="7" t="s">
        <v>91</v>
      </c>
      <c r="B10" s="35" t="s">
        <v>92</v>
      </c>
      <c r="C10" s="35" t="s">
        <v>96</v>
      </c>
      <c r="D10" s="35" t="s">
        <v>96</v>
      </c>
      <c r="E10" s="35" t="s">
        <v>96</v>
      </c>
      <c r="F10" s="37" t="s">
        <v>96</v>
      </c>
      <c r="G10" s="37" t="s">
        <v>96</v>
      </c>
      <c r="H10" s="37" t="s">
        <v>96</v>
      </c>
      <c r="I10" s="37" t="s">
        <v>96</v>
      </c>
      <c r="J10" s="37" t="s">
        <v>207</v>
      </c>
      <c r="K10" s="37" t="s">
        <v>96</v>
      </c>
      <c r="L10" s="37">
        <v>0</v>
      </c>
    </row>
    <row r="11" spans="1:12" ht="15" customHeight="1">
      <c r="A11" s="50" t="s">
        <v>117</v>
      </c>
    </row>
  </sheetData>
  <mergeCells count="2">
    <mergeCell ref="A2:A3"/>
    <mergeCell ref="A1:L1"/>
  </mergeCells>
  <phoneticPr fontId="4"/>
  <pageMargins left="0.7" right="0.7" top="0.75" bottom="0.75" header="0.3" footer="0.3"/>
  <pageSetup paperSize="9" orientation="portrait"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F20"/>
  <sheetViews>
    <sheetView showGridLines="0" view="pageBreakPreview" zoomScaleNormal="100" zoomScaleSheetLayoutView="100" workbookViewId="0">
      <selection activeCell="D26" sqref="D26"/>
    </sheetView>
  </sheetViews>
  <sheetFormatPr defaultColWidth="9" defaultRowHeight="13.5"/>
  <cols>
    <col min="1" max="1" width="14.125" style="38" customWidth="1"/>
    <col min="2" max="2" width="10.625" style="43" customWidth="1"/>
    <col min="3" max="3" width="14.125" style="38" customWidth="1"/>
    <col min="4" max="4" width="10.625" style="38" customWidth="1"/>
    <col min="5" max="5" width="14.125" style="38" bestFit="1" customWidth="1"/>
    <col min="6" max="6" width="10.625" style="38" customWidth="1"/>
    <col min="7" max="7" width="2.25" style="38" customWidth="1"/>
    <col min="8" max="16384" width="9" style="38"/>
  </cols>
  <sheetData>
    <row r="1" spans="1:6" ht="19.5" customHeight="1">
      <c r="A1" s="161" t="s">
        <v>248</v>
      </c>
      <c r="B1" s="161"/>
      <c r="C1" s="161"/>
      <c r="D1" s="161"/>
      <c r="E1" s="161"/>
      <c r="F1" s="161"/>
    </row>
    <row r="2" spans="1:6" ht="19.5" customHeight="1">
      <c r="A2" s="212" t="s">
        <v>213</v>
      </c>
      <c r="B2" s="213"/>
      <c r="C2" s="213"/>
      <c r="D2" s="213"/>
      <c r="E2" s="213"/>
      <c r="F2" s="214"/>
    </row>
    <row r="3" spans="1:6" ht="33.75" customHeight="1">
      <c r="A3" s="45" t="s">
        <v>102</v>
      </c>
      <c r="B3" s="45" t="s">
        <v>103</v>
      </c>
      <c r="C3" s="45" t="s">
        <v>59</v>
      </c>
      <c r="D3" s="45" t="s">
        <v>103</v>
      </c>
      <c r="E3" s="45" t="s">
        <v>59</v>
      </c>
      <c r="F3" s="45" t="s">
        <v>103</v>
      </c>
    </row>
    <row r="4" spans="1:6" ht="15" customHeight="1">
      <c r="A4" s="135" t="s">
        <v>12</v>
      </c>
      <c r="B4" s="68">
        <v>204</v>
      </c>
      <c r="C4" s="135" t="s">
        <v>28</v>
      </c>
      <c r="D4" s="68">
        <v>19</v>
      </c>
      <c r="E4" s="135" t="s">
        <v>44</v>
      </c>
      <c r="F4" s="69">
        <v>52</v>
      </c>
    </row>
    <row r="5" spans="1:6" ht="15" customHeight="1">
      <c r="A5" s="135" t="s">
        <v>13</v>
      </c>
      <c r="B5" s="68">
        <v>10</v>
      </c>
      <c r="C5" s="136" t="s">
        <v>29</v>
      </c>
      <c r="D5" s="70">
        <v>9</v>
      </c>
      <c r="E5" s="135" t="s">
        <v>45</v>
      </c>
      <c r="F5" s="69">
        <v>94</v>
      </c>
    </row>
    <row r="6" spans="1:6" ht="15" customHeight="1">
      <c r="A6" s="135" t="s">
        <v>14</v>
      </c>
      <c r="B6" s="68">
        <v>18</v>
      </c>
      <c r="C6" s="135" t="s">
        <v>30</v>
      </c>
      <c r="D6" s="68">
        <v>20</v>
      </c>
      <c r="E6" s="135" t="s">
        <v>46</v>
      </c>
      <c r="F6" s="69">
        <v>37</v>
      </c>
    </row>
    <row r="7" spans="1:6" ht="15" customHeight="1">
      <c r="A7" s="135" t="s">
        <v>15</v>
      </c>
      <c r="B7" s="68">
        <v>67</v>
      </c>
      <c r="C7" s="135" t="s">
        <v>31</v>
      </c>
      <c r="D7" s="68">
        <v>45</v>
      </c>
      <c r="E7" s="135" t="s">
        <v>47</v>
      </c>
      <c r="F7" s="69">
        <v>8</v>
      </c>
    </row>
    <row r="8" spans="1:6" ht="15" customHeight="1">
      <c r="A8" s="135" t="s">
        <v>16</v>
      </c>
      <c r="B8" s="68">
        <v>5</v>
      </c>
      <c r="C8" s="135" t="s">
        <v>32</v>
      </c>
      <c r="D8" s="68">
        <v>63</v>
      </c>
      <c r="E8" s="135" t="s">
        <v>48</v>
      </c>
      <c r="F8" s="69">
        <v>30</v>
      </c>
    </row>
    <row r="9" spans="1:6" ht="15" customHeight="1">
      <c r="A9" s="135" t="s">
        <v>17</v>
      </c>
      <c r="B9" s="68">
        <v>6</v>
      </c>
      <c r="C9" s="135" t="s">
        <v>33</v>
      </c>
      <c r="D9" s="68">
        <v>92</v>
      </c>
      <c r="E9" s="135" t="s">
        <v>49</v>
      </c>
      <c r="F9" s="69">
        <v>37</v>
      </c>
    </row>
    <row r="10" spans="1:6" ht="15" customHeight="1">
      <c r="A10" s="135" t="s">
        <v>18</v>
      </c>
      <c r="B10" s="68">
        <v>25</v>
      </c>
      <c r="C10" s="135" t="s">
        <v>34</v>
      </c>
      <c r="D10" s="69">
        <v>374</v>
      </c>
      <c r="E10" s="135" t="s">
        <v>50</v>
      </c>
      <c r="F10" s="69">
        <v>13</v>
      </c>
    </row>
    <row r="11" spans="1:6" ht="15" customHeight="1">
      <c r="A11" s="135" t="s">
        <v>19</v>
      </c>
      <c r="B11" s="68">
        <v>70</v>
      </c>
      <c r="C11" s="135" t="s">
        <v>35</v>
      </c>
      <c r="D11" s="69">
        <v>37</v>
      </c>
      <c r="E11" s="135" t="s">
        <v>51</v>
      </c>
      <c r="F11" s="69">
        <v>388</v>
      </c>
    </row>
    <row r="12" spans="1:6" ht="15" customHeight="1">
      <c r="A12" s="135" t="s">
        <v>20</v>
      </c>
      <c r="B12" s="68">
        <v>66</v>
      </c>
      <c r="C12" s="135" t="s">
        <v>36</v>
      </c>
      <c r="D12" s="69">
        <v>36</v>
      </c>
      <c r="E12" s="135" t="s">
        <v>52</v>
      </c>
      <c r="F12" s="69">
        <v>17</v>
      </c>
    </row>
    <row r="13" spans="1:6" ht="15" customHeight="1">
      <c r="A13" s="135" t="s">
        <v>21</v>
      </c>
      <c r="B13" s="68">
        <v>20</v>
      </c>
      <c r="C13" s="135" t="s">
        <v>37</v>
      </c>
      <c r="D13" s="69">
        <v>117</v>
      </c>
      <c r="E13" s="135" t="s">
        <v>53</v>
      </c>
      <c r="F13" s="69">
        <v>25</v>
      </c>
    </row>
    <row r="14" spans="1:6" ht="15" customHeight="1">
      <c r="A14" s="135" t="s">
        <v>22</v>
      </c>
      <c r="B14" s="69">
        <v>335</v>
      </c>
      <c r="C14" s="135" t="s">
        <v>38</v>
      </c>
      <c r="D14" s="69">
        <v>814</v>
      </c>
      <c r="E14" s="135" t="s">
        <v>54</v>
      </c>
      <c r="F14" s="69">
        <v>33</v>
      </c>
    </row>
    <row r="15" spans="1:6" ht="15" customHeight="1">
      <c r="A15" s="135" t="s">
        <v>23</v>
      </c>
      <c r="B15" s="69">
        <v>363</v>
      </c>
      <c r="C15" s="135" t="s">
        <v>39</v>
      </c>
      <c r="D15" s="69">
        <v>305</v>
      </c>
      <c r="E15" s="135" t="s">
        <v>55</v>
      </c>
      <c r="F15" s="69">
        <v>48</v>
      </c>
    </row>
    <row r="16" spans="1:6" ht="15" customHeight="1">
      <c r="A16" s="135" t="s">
        <v>24</v>
      </c>
      <c r="B16" s="69">
        <v>1737</v>
      </c>
      <c r="C16" s="135" t="s">
        <v>40</v>
      </c>
      <c r="D16" s="69">
        <v>71</v>
      </c>
      <c r="E16" s="135" t="s">
        <v>56</v>
      </c>
      <c r="F16" s="69">
        <v>9</v>
      </c>
    </row>
    <row r="17" spans="1:6" ht="15" customHeight="1">
      <c r="A17" s="135" t="s">
        <v>25</v>
      </c>
      <c r="B17" s="69">
        <v>714</v>
      </c>
      <c r="C17" s="135" t="s">
        <v>41</v>
      </c>
      <c r="D17" s="69">
        <v>27</v>
      </c>
      <c r="E17" s="135" t="s">
        <v>57</v>
      </c>
      <c r="F17" s="69">
        <v>39</v>
      </c>
    </row>
    <row r="18" spans="1:6" ht="15" customHeight="1">
      <c r="A18" s="135" t="s">
        <v>26</v>
      </c>
      <c r="B18" s="68">
        <v>36</v>
      </c>
      <c r="C18" s="135" t="s">
        <v>42</v>
      </c>
      <c r="D18" s="69">
        <v>9</v>
      </c>
      <c r="E18" s="135" t="s">
        <v>58</v>
      </c>
      <c r="F18" s="69">
        <v>136</v>
      </c>
    </row>
    <row r="19" spans="1:6" ht="15" customHeight="1">
      <c r="A19" s="135" t="s">
        <v>27</v>
      </c>
      <c r="B19" s="68">
        <v>14</v>
      </c>
      <c r="C19" s="135" t="s">
        <v>43</v>
      </c>
      <c r="D19" s="69">
        <v>8</v>
      </c>
      <c r="E19" s="135" t="s">
        <v>2</v>
      </c>
      <c r="F19" s="69">
        <f>SUM(F4:F18)+SUM(D4:D19)+SUM(B4:B19)</f>
        <v>6702</v>
      </c>
    </row>
    <row r="20" spans="1:6" ht="16.5" customHeight="1">
      <c r="A20" s="46"/>
      <c r="B20" s="47"/>
      <c r="C20" s="46"/>
      <c r="D20" s="46"/>
    </row>
  </sheetData>
  <mergeCells count="2">
    <mergeCell ref="A1:F1"/>
    <mergeCell ref="A2:F2"/>
  </mergeCells>
  <phoneticPr fontId="4"/>
  <pageMargins left="1.64" right="0.31496062992125984" top="0.39370078740157483" bottom="0.74803149606299213"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2"/>
  <sheetViews>
    <sheetView showGridLines="0" view="pageBreakPreview" zoomScaleNormal="100" zoomScaleSheetLayoutView="100" workbookViewId="0">
      <selection activeCell="E24" sqref="E24"/>
    </sheetView>
  </sheetViews>
  <sheetFormatPr defaultColWidth="9" defaultRowHeight="13.5"/>
  <cols>
    <col min="1" max="1" width="23.625" style="38" customWidth="1"/>
    <col min="2" max="2" width="10.625" style="43" customWidth="1"/>
    <col min="3" max="3" width="23.75" style="38" customWidth="1"/>
    <col min="4" max="4" width="10.625" style="38" customWidth="1"/>
    <col min="5" max="5" width="22.5" style="38" bestFit="1" customWidth="1"/>
    <col min="6" max="6" width="10.625" style="38" customWidth="1"/>
    <col min="7" max="7" width="2.25" style="38" customWidth="1"/>
    <col min="8" max="16384" width="9" style="38"/>
  </cols>
  <sheetData>
    <row r="1" spans="1:9" ht="19.5" customHeight="1">
      <c r="A1" s="161" t="s">
        <v>249</v>
      </c>
      <c r="B1" s="161"/>
      <c r="C1" s="161"/>
      <c r="D1" s="161"/>
    </row>
    <row r="2" spans="1:9" ht="19.5" customHeight="1">
      <c r="A2" s="212" t="s">
        <v>183</v>
      </c>
      <c r="B2" s="213"/>
      <c r="C2" s="213"/>
      <c r="D2" s="214"/>
    </row>
    <row r="3" spans="1:9" ht="28.5" customHeight="1">
      <c r="A3" s="97" t="s">
        <v>104</v>
      </c>
      <c r="B3" s="97" t="s">
        <v>103</v>
      </c>
      <c r="C3" s="48" t="s">
        <v>105</v>
      </c>
      <c r="D3" s="48" t="s">
        <v>103</v>
      </c>
      <c r="F3" s="86"/>
      <c r="G3" s="86"/>
      <c r="H3" s="86"/>
      <c r="I3" s="86"/>
    </row>
    <row r="4" spans="1:9" ht="18" customHeight="1">
      <c r="A4" s="125" t="s">
        <v>230</v>
      </c>
      <c r="B4" s="92">
        <v>2</v>
      </c>
      <c r="C4" s="91" t="s">
        <v>232</v>
      </c>
      <c r="D4" s="92">
        <v>2</v>
      </c>
      <c r="F4" s="86"/>
      <c r="G4" s="86"/>
      <c r="H4" s="86"/>
      <c r="I4" s="86"/>
    </row>
    <row r="5" spans="1:9" ht="15" customHeight="1">
      <c r="A5" s="91" t="s">
        <v>214</v>
      </c>
      <c r="B5" s="92">
        <v>2</v>
      </c>
      <c r="C5" s="91" t="s">
        <v>236</v>
      </c>
      <c r="D5" s="92">
        <v>1</v>
      </c>
      <c r="F5" s="87"/>
      <c r="G5" s="86"/>
      <c r="H5" s="87"/>
      <c r="I5" s="86"/>
    </row>
    <row r="6" spans="1:9" ht="15" customHeight="1">
      <c r="A6" s="91" t="s">
        <v>215</v>
      </c>
      <c r="B6" s="92">
        <v>1</v>
      </c>
      <c r="C6" s="91" t="s">
        <v>225</v>
      </c>
      <c r="D6" s="92">
        <v>1</v>
      </c>
      <c r="F6" s="87"/>
      <c r="G6" s="86"/>
      <c r="H6" s="88"/>
      <c r="I6" s="86"/>
    </row>
    <row r="7" spans="1:9" ht="15" customHeight="1">
      <c r="A7" s="91" t="s">
        <v>216</v>
      </c>
      <c r="B7" s="92">
        <v>3</v>
      </c>
      <c r="C7" s="93" t="s">
        <v>226</v>
      </c>
      <c r="D7" s="77">
        <v>4</v>
      </c>
      <c r="F7" s="87"/>
      <c r="G7" s="86"/>
      <c r="H7" s="87"/>
      <c r="I7" s="86"/>
    </row>
    <row r="8" spans="1:9" ht="15" customHeight="1">
      <c r="A8" s="91" t="s">
        <v>233</v>
      </c>
      <c r="B8" s="92">
        <v>1</v>
      </c>
      <c r="C8" s="91" t="s">
        <v>227</v>
      </c>
      <c r="D8" s="92">
        <v>1</v>
      </c>
      <c r="F8" s="87"/>
      <c r="G8" s="86"/>
      <c r="H8" s="87"/>
      <c r="I8" s="86"/>
    </row>
    <row r="9" spans="1:9" ht="15" customHeight="1">
      <c r="A9" s="91" t="s">
        <v>231</v>
      </c>
      <c r="B9" s="92">
        <v>1</v>
      </c>
      <c r="C9" s="94" t="s">
        <v>228</v>
      </c>
      <c r="D9" s="78">
        <v>2</v>
      </c>
      <c r="F9" s="87"/>
      <c r="G9" s="86"/>
      <c r="H9" s="87"/>
      <c r="I9" s="86"/>
    </row>
    <row r="10" spans="1:9" ht="15" customHeight="1">
      <c r="A10" s="91" t="s">
        <v>234</v>
      </c>
      <c r="B10" s="92">
        <v>1</v>
      </c>
      <c r="C10" s="91" t="s">
        <v>229</v>
      </c>
      <c r="D10" s="79">
        <v>1</v>
      </c>
      <c r="F10" s="87"/>
      <c r="G10" s="86"/>
      <c r="H10" s="87"/>
      <c r="I10" s="86"/>
    </row>
    <row r="11" spans="1:9" ht="15" customHeight="1">
      <c r="A11" s="91" t="s">
        <v>217</v>
      </c>
      <c r="B11" s="92">
        <v>4</v>
      </c>
      <c r="C11" s="98"/>
      <c r="D11" s="99"/>
      <c r="F11" s="87"/>
      <c r="G11" s="86"/>
      <c r="H11" s="87"/>
      <c r="I11" s="86"/>
    </row>
    <row r="12" spans="1:9" ht="15" customHeight="1">
      <c r="A12" s="91" t="s">
        <v>218</v>
      </c>
      <c r="B12" s="92">
        <v>1</v>
      </c>
      <c r="C12" s="98"/>
      <c r="D12" s="99"/>
      <c r="F12" s="87"/>
      <c r="G12" s="86"/>
      <c r="H12" s="89"/>
      <c r="I12" s="86"/>
    </row>
    <row r="13" spans="1:9" ht="15" customHeight="1">
      <c r="A13" s="91" t="s">
        <v>219</v>
      </c>
      <c r="B13" s="92">
        <v>6</v>
      </c>
      <c r="C13" s="98"/>
      <c r="D13" s="99"/>
      <c r="F13" s="87"/>
      <c r="G13" s="86"/>
      <c r="H13" s="87"/>
      <c r="I13" s="86"/>
    </row>
    <row r="14" spans="1:9" ht="15" customHeight="1">
      <c r="A14" s="91" t="s">
        <v>220</v>
      </c>
      <c r="B14" s="92">
        <v>1</v>
      </c>
      <c r="C14" s="98"/>
      <c r="D14" s="99"/>
      <c r="F14" s="87"/>
      <c r="G14" s="86"/>
      <c r="H14" s="87"/>
      <c r="I14" s="86"/>
    </row>
    <row r="15" spans="1:9" ht="15" customHeight="1">
      <c r="A15" s="91" t="s">
        <v>221</v>
      </c>
      <c r="B15" s="92">
        <v>2</v>
      </c>
      <c r="C15" s="98"/>
      <c r="D15" s="99"/>
      <c r="F15" s="87"/>
      <c r="G15" s="86"/>
      <c r="H15" s="87"/>
      <c r="I15" s="86"/>
    </row>
    <row r="16" spans="1:9" ht="15" customHeight="1">
      <c r="A16" s="91" t="s">
        <v>222</v>
      </c>
      <c r="B16" s="92">
        <v>2</v>
      </c>
      <c r="C16" s="98"/>
      <c r="D16" s="99"/>
      <c r="F16" s="87"/>
      <c r="G16" s="86"/>
      <c r="H16" s="88"/>
      <c r="I16" s="86"/>
    </row>
    <row r="17" spans="1:9" ht="15" customHeight="1">
      <c r="A17" s="91" t="s">
        <v>223</v>
      </c>
      <c r="B17" s="92">
        <v>4</v>
      </c>
      <c r="C17" s="98"/>
      <c r="D17" s="99"/>
      <c r="F17" s="87"/>
      <c r="G17" s="86"/>
      <c r="H17" s="87"/>
      <c r="I17" s="86"/>
    </row>
    <row r="18" spans="1:9" ht="15" customHeight="1">
      <c r="A18" s="91" t="s">
        <v>235</v>
      </c>
      <c r="B18" s="92">
        <v>1</v>
      </c>
      <c r="C18" s="98"/>
      <c r="D18" s="99"/>
      <c r="F18" s="87"/>
      <c r="G18" s="86"/>
      <c r="H18" s="87"/>
      <c r="I18" s="86"/>
    </row>
    <row r="19" spans="1:9" ht="15" customHeight="1">
      <c r="A19" s="91" t="s">
        <v>224</v>
      </c>
      <c r="B19" s="92">
        <v>1</v>
      </c>
      <c r="C19" s="98"/>
      <c r="D19" s="99"/>
      <c r="F19" s="87"/>
      <c r="G19" s="86"/>
      <c r="H19" s="87"/>
      <c r="I19" s="86"/>
    </row>
    <row r="20" spans="1:9">
      <c r="A20" s="215" t="s">
        <v>2</v>
      </c>
      <c r="B20" s="216"/>
      <c r="C20" s="217"/>
      <c r="D20" s="90">
        <f>SUM(D4:D19)+SUM(B4:B19)</f>
        <v>45</v>
      </c>
      <c r="F20" s="87"/>
      <c r="G20" s="86"/>
      <c r="H20" s="87"/>
      <c r="I20" s="86"/>
    </row>
    <row r="21" spans="1:9">
      <c r="B21" s="71"/>
      <c r="F21" s="86"/>
      <c r="G21" s="86"/>
      <c r="H21" s="86"/>
      <c r="I21" s="86"/>
    </row>
    <row r="22" spans="1:9">
      <c r="A22" s="49" t="s">
        <v>283</v>
      </c>
      <c r="F22" s="86"/>
      <c r="G22" s="86"/>
      <c r="H22" s="86"/>
      <c r="I22" s="86"/>
    </row>
  </sheetData>
  <mergeCells count="3">
    <mergeCell ref="A2:D2"/>
    <mergeCell ref="A1:D1"/>
    <mergeCell ref="A20:C20"/>
  </mergeCells>
  <phoneticPr fontId="4"/>
  <pageMargins left="1.3779527559055118" right="0.31496062992125984" top="0.3937007874015748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4"/>
  <sheetViews>
    <sheetView showGridLines="0" view="pageBreakPreview" zoomScale="98" zoomScaleNormal="100" zoomScaleSheetLayoutView="98" workbookViewId="0">
      <selection activeCell="H30" sqref="H30"/>
    </sheetView>
  </sheetViews>
  <sheetFormatPr defaultColWidth="9" defaultRowHeight="13.5"/>
  <cols>
    <col min="1" max="1" width="5.625" style="108" customWidth="1"/>
    <col min="2" max="5" width="7.875" style="108" bestFit="1" customWidth="1"/>
    <col min="6" max="7" width="8" style="108" bestFit="1" customWidth="1"/>
    <col min="8" max="9" width="8.5" style="108" bestFit="1" customWidth="1"/>
    <col min="10" max="11" width="7.875" style="108" bestFit="1" customWidth="1"/>
    <col min="12" max="16384" width="9" style="108"/>
  </cols>
  <sheetData>
    <row r="1" spans="1:11" ht="25.5" customHeight="1">
      <c r="A1" s="152" t="s">
        <v>286</v>
      </c>
      <c r="B1" s="152"/>
      <c r="C1" s="152"/>
      <c r="D1" s="152"/>
      <c r="E1" s="152"/>
      <c r="F1" s="152"/>
      <c r="G1" s="152"/>
      <c r="H1" s="152"/>
      <c r="I1" s="152"/>
      <c r="J1" s="152"/>
      <c r="K1" s="152"/>
    </row>
    <row r="2" spans="1:11" ht="15" customHeight="1">
      <c r="A2" s="147" t="s">
        <v>94</v>
      </c>
      <c r="B2" s="147" t="s">
        <v>107</v>
      </c>
      <c r="C2" s="147"/>
      <c r="D2" s="147" t="s">
        <v>108</v>
      </c>
      <c r="E2" s="147"/>
      <c r="F2" s="147" t="s">
        <v>109</v>
      </c>
      <c r="G2" s="147"/>
      <c r="H2" s="147" t="s">
        <v>110</v>
      </c>
      <c r="I2" s="147"/>
      <c r="J2" s="147" t="s">
        <v>111</v>
      </c>
      <c r="K2" s="147"/>
    </row>
    <row r="3" spans="1:11" ht="15" customHeight="1">
      <c r="A3" s="147"/>
      <c r="B3" s="147"/>
      <c r="C3" s="147"/>
      <c r="D3" s="147"/>
      <c r="E3" s="147"/>
      <c r="F3" s="147"/>
      <c r="G3" s="147"/>
      <c r="H3" s="147"/>
      <c r="I3" s="147"/>
      <c r="J3" s="147"/>
      <c r="K3" s="147"/>
    </row>
    <row r="4" spans="1:11" ht="20.100000000000001" customHeight="1">
      <c r="A4" s="102" t="s">
        <v>8</v>
      </c>
      <c r="B4" s="102" t="s">
        <v>9</v>
      </c>
      <c r="C4" s="102" t="s">
        <v>10</v>
      </c>
      <c r="D4" s="102" t="s">
        <v>9</v>
      </c>
      <c r="E4" s="102" t="s">
        <v>10</v>
      </c>
      <c r="F4" s="102" t="s">
        <v>9</v>
      </c>
      <c r="G4" s="102" t="s">
        <v>10</v>
      </c>
      <c r="H4" s="102" t="s">
        <v>9</v>
      </c>
      <c r="I4" s="102" t="s">
        <v>10</v>
      </c>
      <c r="J4" s="102" t="s">
        <v>9</v>
      </c>
      <c r="K4" s="102" t="s">
        <v>10</v>
      </c>
    </row>
    <row r="5" spans="1:11" ht="20.100000000000001" customHeight="1">
      <c r="A5" s="102" t="s">
        <v>11</v>
      </c>
      <c r="B5" s="105">
        <v>344887</v>
      </c>
      <c r="C5" s="105">
        <v>417161</v>
      </c>
      <c r="D5" s="105">
        <v>322474</v>
      </c>
      <c r="E5" s="105">
        <v>514519</v>
      </c>
      <c r="F5" s="109">
        <v>218924</v>
      </c>
      <c r="G5" s="109">
        <v>239195</v>
      </c>
      <c r="H5" s="109">
        <v>226672</v>
      </c>
      <c r="I5" s="109">
        <v>230047</v>
      </c>
      <c r="J5" s="105">
        <v>198760</v>
      </c>
      <c r="K5" s="105">
        <v>237755</v>
      </c>
    </row>
    <row r="6" spans="1:11" ht="20.100000000000001" customHeight="1">
      <c r="A6" s="102" t="s">
        <v>5</v>
      </c>
      <c r="B6" s="151">
        <f>B5+C5</f>
        <v>762048</v>
      </c>
      <c r="C6" s="151"/>
      <c r="D6" s="151">
        <f t="shared" ref="D6" si="0">D5+E5</f>
        <v>836993</v>
      </c>
      <c r="E6" s="151"/>
      <c r="F6" s="151">
        <f t="shared" ref="F6" si="1">F5+G5</f>
        <v>458119</v>
      </c>
      <c r="G6" s="151"/>
      <c r="H6" s="151">
        <f t="shared" ref="H6" si="2">H5+I5</f>
        <v>456719</v>
      </c>
      <c r="I6" s="151"/>
      <c r="J6" s="151">
        <f t="shared" ref="J6" si="3">J5+K5</f>
        <v>436515</v>
      </c>
      <c r="K6" s="151"/>
    </row>
    <row r="7" spans="1:11" ht="20.100000000000001" customHeight="1">
      <c r="A7" s="102" t="s">
        <v>62</v>
      </c>
      <c r="B7" s="149">
        <f>B6/H13</f>
        <v>0.22403075319275162</v>
      </c>
      <c r="C7" s="149"/>
      <c r="D7" s="149">
        <f>D6/H13</f>
        <v>0.24606346609014229</v>
      </c>
      <c r="E7" s="149"/>
      <c r="F7" s="149">
        <f>F6/H13</f>
        <v>0.13468015744665715</v>
      </c>
      <c r="G7" s="149"/>
      <c r="H7" s="149">
        <f>H6/H13</f>
        <v>0.13426857831454231</v>
      </c>
      <c r="I7" s="149"/>
      <c r="J7" s="149">
        <f>J6/H13</f>
        <v>0.12832890346793638</v>
      </c>
      <c r="K7" s="149"/>
    </row>
    <row r="8" spans="1:11" ht="6.75" customHeight="1">
      <c r="A8" s="150"/>
      <c r="B8" s="150"/>
      <c r="C8" s="150"/>
      <c r="D8" s="150"/>
      <c r="E8" s="150"/>
      <c r="F8" s="150"/>
      <c r="G8" s="150"/>
      <c r="H8" s="150"/>
      <c r="I8" s="150"/>
      <c r="J8" s="150"/>
      <c r="K8" s="150"/>
    </row>
    <row r="9" spans="1:11" ht="15" customHeight="1">
      <c r="A9" s="147" t="s">
        <v>94</v>
      </c>
      <c r="B9" s="147" t="s">
        <v>112</v>
      </c>
      <c r="C9" s="147"/>
      <c r="D9" s="147" t="s">
        <v>113</v>
      </c>
      <c r="E9" s="147"/>
      <c r="F9" s="147" t="s">
        <v>114</v>
      </c>
      <c r="G9" s="147"/>
      <c r="H9" s="147" t="s">
        <v>122</v>
      </c>
      <c r="I9" s="147"/>
      <c r="J9" s="110"/>
      <c r="K9" s="111"/>
    </row>
    <row r="10" spans="1:11" ht="15" customHeight="1">
      <c r="A10" s="147"/>
      <c r="B10" s="147"/>
      <c r="C10" s="147"/>
      <c r="D10" s="147"/>
      <c r="E10" s="147"/>
      <c r="F10" s="147"/>
      <c r="G10" s="147"/>
      <c r="H10" s="147"/>
      <c r="I10" s="147"/>
      <c r="J10" s="110"/>
      <c r="K10" s="111"/>
    </row>
    <row r="11" spans="1:11" ht="20.100000000000001" customHeight="1">
      <c r="A11" s="102" t="s">
        <v>8</v>
      </c>
      <c r="B11" s="102" t="s">
        <v>9</v>
      </c>
      <c r="C11" s="102" t="s">
        <v>10</v>
      </c>
      <c r="D11" s="102" t="s">
        <v>9</v>
      </c>
      <c r="E11" s="102" t="s">
        <v>10</v>
      </c>
      <c r="F11" s="102" t="s">
        <v>9</v>
      </c>
      <c r="G11" s="102" t="s">
        <v>10</v>
      </c>
      <c r="H11" s="102" t="s">
        <v>9</v>
      </c>
      <c r="I11" s="102" t="s">
        <v>10</v>
      </c>
      <c r="J11" s="110"/>
      <c r="K11" s="111"/>
    </row>
    <row r="12" spans="1:11" ht="20.100000000000001" customHeight="1">
      <c r="A12" s="102" t="s">
        <v>11</v>
      </c>
      <c r="B12" s="105">
        <v>126713</v>
      </c>
      <c r="C12" s="105">
        <v>146089</v>
      </c>
      <c r="D12" s="105">
        <v>70768</v>
      </c>
      <c r="E12" s="105">
        <v>77543</v>
      </c>
      <c r="F12" s="105">
        <v>13293</v>
      </c>
      <c r="G12" s="105">
        <v>16733</v>
      </c>
      <c r="H12" s="106">
        <f>B5+D5+F5+H5+J5+B12+D12+F12</f>
        <v>1522491</v>
      </c>
      <c r="I12" s="106">
        <f>C5+G12+E5+G5+I5+K5+C12+E12</f>
        <v>1879042</v>
      </c>
      <c r="J12" s="110"/>
      <c r="K12" s="111"/>
    </row>
    <row r="13" spans="1:11" ht="20.100000000000001" customHeight="1">
      <c r="A13" s="102" t="s">
        <v>5</v>
      </c>
      <c r="B13" s="151">
        <f>B12+C12</f>
        <v>272802</v>
      </c>
      <c r="C13" s="151"/>
      <c r="D13" s="151">
        <f t="shared" ref="D13" si="4">D12+E12</f>
        <v>148311</v>
      </c>
      <c r="E13" s="151"/>
      <c r="F13" s="151">
        <f t="shared" ref="F13" si="5">F12+G12</f>
        <v>30026</v>
      </c>
      <c r="G13" s="151"/>
      <c r="H13" s="151">
        <f>F13+D13+B13+B6+D6+F6+H6+J6</f>
        <v>3401533</v>
      </c>
      <c r="I13" s="151"/>
      <c r="J13" s="110"/>
      <c r="K13" s="111"/>
    </row>
    <row r="14" spans="1:11" ht="20.100000000000001" customHeight="1">
      <c r="A14" s="102" t="s">
        <v>62</v>
      </c>
      <c r="B14" s="148">
        <f>B13/H13</f>
        <v>8.0199721713709676E-2</v>
      </c>
      <c r="C14" s="148"/>
      <c r="D14" s="148">
        <f>D13/H13</f>
        <v>4.360122333077468E-2</v>
      </c>
      <c r="E14" s="148"/>
      <c r="F14" s="148">
        <f>F13/H13</f>
        <v>8.8271964434859223E-3</v>
      </c>
      <c r="G14" s="148"/>
      <c r="H14" s="107">
        <f>H12/H13</f>
        <v>0.44758966030904301</v>
      </c>
      <c r="I14" s="107">
        <f>I12/H13</f>
        <v>0.55241033969095699</v>
      </c>
      <c r="J14" s="110"/>
      <c r="K14" s="111"/>
    </row>
  </sheetData>
  <mergeCells count="30">
    <mergeCell ref="F9:G10"/>
    <mergeCell ref="H9:I10"/>
    <mergeCell ref="A1:K1"/>
    <mergeCell ref="B6:C6"/>
    <mergeCell ref="D6:E6"/>
    <mergeCell ref="F6:G6"/>
    <mergeCell ref="H6:I6"/>
    <mergeCell ref="J6:K6"/>
    <mergeCell ref="A2:A3"/>
    <mergeCell ref="B2:C3"/>
    <mergeCell ref="D2:E3"/>
    <mergeCell ref="F2:G3"/>
    <mergeCell ref="H2:I3"/>
    <mergeCell ref="J2:K3"/>
    <mergeCell ref="B14:C14"/>
    <mergeCell ref="D14:E14"/>
    <mergeCell ref="F14:G14"/>
    <mergeCell ref="B7:C7"/>
    <mergeCell ref="D7:E7"/>
    <mergeCell ref="F7:G7"/>
    <mergeCell ref="A8:K8"/>
    <mergeCell ref="H7:I7"/>
    <mergeCell ref="J7:K7"/>
    <mergeCell ref="B13:C13"/>
    <mergeCell ref="D13:E13"/>
    <mergeCell ref="F13:G13"/>
    <mergeCell ref="H13:I13"/>
    <mergeCell ref="A9:A10"/>
    <mergeCell ref="B9:C10"/>
    <mergeCell ref="D9:E10"/>
  </mergeCells>
  <phoneticPr fontId="4"/>
  <printOptions horizontalCentered="1"/>
  <pageMargins left="0.11811023622047245" right="0.11811023622047245" top="0.74803149606299213" bottom="0.74803149606299213" header="0.31496062992125984" footer="0.31496062992125984"/>
  <pageSetup paperSize="9" orientation="portrait" r:id="rId1"/>
  <ignoredErrors>
    <ignoredError sqref="B7:K7 B14:I14"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51"/>
  <sheetViews>
    <sheetView showGridLines="0" view="pageBreakPreview" zoomScale="98" zoomScaleNormal="100" zoomScaleSheetLayoutView="98" workbookViewId="0">
      <pane xSplit="1" ySplit="3" topLeftCell="B4" activePane="bottomRight" state="frozen"/>
      <selection activeCell="C32" sqref="C32"/>
      <selection pane="topRight" activeCell="C32" sqref="C32"/>
      <selection pane="bottomLeft" activeCell="C32" sqref="C32"/>
      <selection pane="bottomRight" activeCell="T13" sqref="T13"/>
    </sheetView>
  </sheetViews>
  <sheetFormatPr defaultColWidth="8.75" defaultRowHeight="13.5"/>
  <cols>
    <col min="1" max="1" width="7" style="108" customWidth="1"/>
    <col min="2" max="2" width="7.625" style="108" customWidth="1"/>
    <col min="3" max="13" width="7.625" style="108" bestFit="1" customWidth="1"/>
    <col min="14" max="14" width="8.875" style="108" bestFit="1" customWidth="1"/>
    <col min="15" max="15" width="10.75" style="108" customWidth="1"/>
    <col min="16" max="16384" width="8.75" style="108"/>
  </cols>
  <sheetData>
    <row r="1" spans="1:18" ht="29.25" customHeight="1">
      <c r="A1" s="156" t="s">
        <v>251</v>
      </c>
      <c r="B1" s="157"/>
      <c r="C1" s="157"/>
      <c r="D1" s="157"/>
      <c r="E1" s="157"/>
      <c r="F1" s="157"/>
      <c r="G1" s="157"/>
      <c r="H1" s="157"/>
      <c r="I1" s="157"/>
      <c r="J1" s="157"/>
      <c r="K1" s="157"/>
      <c r="L1" s="157"/>
      <c r="M1" s="157"/>
      <c r="N1" s="157"/>
    </row>
    <row r="2" spans="1:18">
      <c r="A2" s="154" t="s">
        <v>181</v>
      </c>
      <c r="B2" s="153">
        <v>1</v>
      </c>
      <c r="C2" s="153">
        <v>2</v>
      </c>
      <c r="D2" s="153">
        <v>3</v>
      </c>
      <c r="E2" s="153">
        <v>4</v>
      </c>
      <c r="F2" s="153">
        <v>5</v>
      </c>
      <c r="G2" s="153">
        <v>6</v>
      </c>
      <c r="H2" s="153">
        <v>7</v>
      </c>
      <c r="I2" s="153">
        <v>8</v>
      </c>
      <c r="J2" s="153">
        <v>9</v>
      </c>
      <c r="K2" s="153">
        <v>10</v>
      </c>
      <c r="L2" s="153">
        <v>11</v>
      </c>
      <c r="M2" s="153">
        <v>12</v>
      </c>
      <c r="N2" s="153" t="s">
        <v>7</v>
      </c>
    </row>
    <row r="3" spans="1:18" ht="18.75" customHeight="1">
      <c r="A3" s="155"/>
      <c r="B3" s="153"/>
      <c r="C3" s="153"/>
      <c r="D3" s="153"/>
      <c r="E3" s="153"/>
      <c r="F3" s="153"/>
      <c r="G3" s="153"/>
      <c r="H3" s="153"/>
      <c r="I3" s="153"/>
      <c r="J3" s="153"/>
      <c r="K3" s="153"/>
      <c r="L3" s="153"/>
      <c r="M3" s="153"/>
      <c r="N3" s="153"/>
    </row>
    <row r="4" spans="1:18">
      <c r="A4" s="113" t="s">
        <v>12</v>
      </c>
      <c r="B4" s="76">
        <v>4646</v>
      </c>
      <c r="C4" s="76">
        <v>4689</v>
      </c>
      <c r="D4" s="76">
        <v>6031</v>
      </c>
      <c r="E4" s="75">
        <v>5486</v>
      </c>
      <c r="F4" s="75">
        <v>6352</v>
      </c>
      <c r="G4" s="75">
        <v>7305</v>
      </c>
      <c r="H4" s="75">
        <v>7531</v>
      </c>
      <c r="I4" s="75">
        <v>8921</v>
      </c>
      <c r="J4" s="75">
        <v>7158</v>
      </c>
      <c r="K4" s="75">
        <v>7341</v>
      </c>
      <c r="L4" s="75">
        <v>6269</v>
      </c>
      <c r="M4" s="75">
        <v>5937</v>
      </c>
      <c r="N4" s="75">
        <f>SUM(B4:M4)</f>
        <v>77666</v>
      </c>
      <c r="Q4" s="114"/>
    </row>
    <row r="5" spans="1:18">
      <c r="A5" s="113" t="s">
        <v>13</v>
      </c>
      <c r="B5" s="76">
        <v>552</v>
      </c>
      <c r="C5" s="76">
        <v>538</v>
      </c>
      <c r="D5" s="76">
        <v>815</v>
      </c>
      <c r="E5" s="75">
        <v>648</v>
      </c>
      <c r="F5" s="75">
        <v>768</v>
      </c>
      <c r="G5" s="75">
        <v>1048</v>
      </c>
      <c r="H5" s="75">
        <v>966</v>
      </c>
      <c r="I5" s="75">
        <v>1087</v>
      </c>
      <c r="J5" s="75">
        <v>955</v>
      </c>
      <c r="K5" s="75">
        <v>902</v>
      </c>
      <c r="L5" s="75">
        <v>830</v>
      </c>
      <c r="M5" s="75">
        <v>813</v>
      </c>
      <c r="N5" s="75">
        <f>SUM(B5:M5)</f>
        <v>9922</v>
      </c>
      <c r="Q5" s="114"/>
    </row>
    <row r="6" spans="1:18">
      <c r="A6" s="113" t="s">
        <v>14</v>
      </c>
      <c r="B6" s="76">
        <v>692</v>
      </c>
      <c r="C6" s="76">
        <v>644</v>
      </c>
      <c r="D6" s="76">
        <v>814</v>
      </c>
      <c r="E6" s="75">
        <v>692</v>
      </c>
      <c r="F6" s="75">
        <v>990</v>
      </c>
      <c r="G6" s="75">
        <v>1160</v>
      </c>
      <c r="H6" s="75">
        <v>1081</v>
      </c>
      <c r="I6" s="75">
        <v>1310</v>
      </c>
      <c r="J6" s="75">
        <v>944</v>
      </c>
      <c r="K6" s="75">
        <v>880</v>
      </c>
      <c r="L6" s="75">
        <v>852</v>
      </c>
      <c r="M6" s="75">
        <v>872</v>
      </c>
      <c r="N6" s="75">
        <f>SUM(B6:M6)</f>
        <v>10931</v>
      </c>
      <c r="Q6" s="114"/>
    </row>
    <row r="7" spans="1:18">
      <c r="A7" s="113" t="s">
        <v>15</v>
      </c>
      <c r="B7" s="76">
        <v>2100</v>
      </c>
      <c r="C7" s="76">
        <v>2147</v>
      </c>
      <c r="D7" s="76">
        <v>2804</v>
      </c>
      <c r="E7" s="75">
        <v>2600</v>
      </c>
      <c r="F7" s="75">
        <v>3283</v>
      </c>
      <c r="G7" s="75">
        <v>3806</v>
      </c>
      <c r="H7" s="75">
        <v>3584</v>
      </c>
      <c r="I7" s="75">
        <v>4148</v>
      </c>
      <c r="J7" s="75">
        <v>3045</v>
      </c>
      <c r="K7" s="75">
        <v>3116</v>
      </c>
      <c r="L7" s="75">
        <v>2832</v>
      </c>
      <c r="M7" s="75">
        <v>2788</v>
      </c>
      <c r="N7" s="75">
        <f t="shared" ref="N7:N50" si="0">SUM(B7:M7)</f>
        <v>36253</v>
      </c>
      <c r="Q7" s="114"/>
    </row>
    <row r="8" spans="1:18">
      <c r="A8" s="113" t="s">
        <v>16</v>
      </c>
      <c r="B8" s="76">
        <v>434</v>
      </c>
      <c r="C8" s="76">
        <v>401</v>
      </c>
      <c r="D8" s="76">
        <v>621</v>
      </c>
      <c r="E8" s="75">
        <v>497</v>
      </c>
      <c r="F8" s="75">
        <v>561</v>
      </c>
      <c r="G8" s="75">
        <v>731</v>
      </c>
      <c r="H8" s="75">
        <v>674</v>
      </c>
      <c r="I8" s="75">
        <v>958</v>
      </c>
      <c r="J8" s="75">
        <v>644</v>
      </c>
      <c r="K8" s="75">
        <v>669</v>
      </c>
      <c r="L8" s="75">
        <v>661</v>
      </c>
      <c r="M8" s="75">
        <v>675</v>
      </c>
      <c r="N8" s="75">
        <f t="shared" si="0"/>
        <v>7526</v>
      </c>
      <c r="Q8" s="114"/>
    </row>
    <row r="9" spans="1:18">
      <c r="A9" s="113" t="s">
        <v>17</v>
      </c>
      <c r="B9" s="76">
        <v>656</v>
      </c>
      <c r="C9" s="76">
        <v>669</v>
      </c>
      <c r="D9" s="76">
        <v>862</v>
      </c>
      <c r="E9" s="75">
        <v>743</v>
      </c>
      <c r="F9" s="75">
        <v>984</v>
      </c>
      <c r="G9" s="75">
        <v>1164</v>
      </c>
      <c r="H9" s="75">
        <v>1621</v>
      </c>
      <c r="I9" s="75">
        <v>1476</v>
      </c>
      <c r="J9" s="75">
        <v>1175</v>
      </c>
      <c r="K9" s="75">
        <v>1057</v>
      </c>
      <c r="L9" s="75">
        <v>935</v>
      </c>
      <c r="M9" s="75">
        <v>939</v>
      </c>
      <c r="N9" s="75">
        <f t="shared" si="0"/>
        <v>12281</v>
      </c>
      <c r="Q9" s="114"/>
    </row>
    <row r="10" spans="1:18">
      <c r="A10" s="113" t="s">
        <v>18</v>
      </c>
      <c r="B10" s="76">
        <v>1244</v>
      </c>
      <c r="C10" s="76">
        <v>1229</v>
      </c>
      <c r="D10" s="76">
        <v>1657</v>
      </c>
      <c r="E10" s="75">
        <v>1484</v>
      </c>
      <c r="F10" s="75">
        <v>1929</v>
      </c>
      <c r="G10" s="75">
        <v>2145</v>
      </c>
      <c r="H10" s="75">
        <v>2041</v>
      </c>
      <c r="I10" s="75">
        <v>2588</v>
      </c>
      <c r="J10" s="75">
        <v>1738</v>
      </c>
      <c r="K10" s="75">
        <v>1793</v>
      </c>
      <c r="L10" s="75">
        <v>1739</v>
      </c>
      <c r="M10" s="75">
        <v>1740</v>
      </c>
      <c r="N10" s="75">
        <f t="shared" si="0"/>
        <v>21327</v>
      </c>
      <c r="Q10" s="114"/>
    </row>
    <row r="11" spans="1:18">
      <c r="A11" s="113" t="s">
        <v>19</v>
      </c>
      <c r="B11" s="76">
        <v>3666</v>
      </c>
      <c r="C11" s="76">
        <v>3481</v>
      </c>
      <c r="D11" s="76">
        <v>5046</v>
      </c>
      <c r="E11" s="75">
        <v>4581</v>
      </c>
      <c r="F11" s="75">
        <v>5743</v>
      </c>
      <c r="G11" s="75">
        <v>6106</v>
      </c>
      <c r="H11" s="75">
        <v>5732</v>
      </c>
      <c r="I11" s="75">
        <v>6655</v>
      </c>
      <c r="J11" s="75">
        <v>4855</v>
      </c>
      <c r="K11" s="75">
        <v>4820</v>
      </c>
      <c r="L11" s="75">
        <v>4184</v>
      </c>
      <c r="M11" s="75">
        <v>4058</v>
      </c>
      <c r="N11" s="75">
        <f t="shared" si="0"/>
        <v>58927</v>
      </c>
      <c r="Q11" s="114"/>
    </row>
    <row r="12" spans="1:18">
      <c r="A12" s="113" t="s">
        <v>20</v>
      </c>
      <c r="B12" s="76">
        <v>2275</v>
      </c>
      <c r="C12" s="76">
        <v>2132</v>
      </c>
      <c r="D12" s="76">
        <v>2575</v>
      </c>
      <c r="E12" s="75">
        <v>2554</v>
      </c>
      <c r="F12" s="75">
        <v>3311</v>
      </c>
      <c r="G12" s="75">
        <v>3525</v>
      </c>
      <c r="H12" s="75">
        <v>3320</v>
      </c>
      <c r="I12" s="75">
        <v>3776</v>
      </c>
      <c r="J12" s="75">
        <v>2877</v>
      </c>
      <c r="K12" s="75">
        <v>2948</v>
      </c>
      <c r="L12" s="75">
        <v>2569</v>
      </c>
      <c r="M12" s="75">
        <v>2548</v>
      </c>
      <c r="N12" s="75">
        <f t="shared" si="0"/>
        <v>34410</v>
      </c>
      <c r="Q12" s="114"/>
    </row>
    <row r="13" spans="1:18">
      <c r="A13" s="113" t="s">
        <v>21</v>
      </c>
      <c r="B13" s="76">
        <v>2059</v>
      </c>
      <c r="C13" s="76">
        <v>2115</v>
      </c>
      <c r="D13" s="76">
        <v>2746</v>
      </c>
      <c r="E13" s="75">
        <v>2731</v>
      </c>
      <c r="F13" s="75">
        <v>3315</v>
      </c>
      <c r="G13" s="75">
        <v>3517</v>
      </c>
      <c r="H13" s="75">
        <v>3302</v>
      </c>
      <c r="I13" s="75">
        <v>3751</v>
      </c>
      <c r="J13" s="75">
        <v>2702</v>
      </c>
      <c r="K13" s="75">
        <v>2750</v>
      </c>
      <c r="L13" s="75">
        <v>2675</v>
      </c>
      <c r="M13" s="75">
        <v>2513</v>
      </c>
      <c r="N13" s="75">
        <f t="shared" si="0"/>
        <v>34176</v>
      </c>
      <c r="Q13" s="114"/>
    </row>
    <row r="14" spans="1:18">
      <c r="A14" s="113" t="s">
        <v>22</v>
      </c>
      <c r="B14" s="115">
        <v>12905</v>
      </c>
      <c r="C14" s="116">
        <v>12863</v>
      </c>
      <c r="D14" s="116">
        <v>16343</v>
      </c>
      <c r="E14" s="76">
        <v>15871</v>
      </c>
      <c r="F14" s="75">
        <v>19434</v>
      </c>
      <c r="G14" s="75">
        <v>21148</v>
      </c>
      <c r="H14" s="75">
        <v>20089</v>
      </c>
      <c r="I14" s="75">
        <v>20483</v>
      </c>
      <c r="J14" s="75">
        <v>15815</v>
      </c>
      <c r="K14" s="75">
        <v>16488</v>
      </c>
      <c r="L14" s="75">
        <v>14255</v>
      </c>
      <c r="M14" s="75">
        <v>14126</v>
      </c>
      <c r="N14" s="75">
        <f t="shared" si="0"/>
        <v>199820</v>
      </c>
      <c r="O14" s="117"/>
      <c r="P14" s="117"/>
      <c r="Q14" s="114"/>
      <c r="R14" s="118"/>
    </row>
    <row r="15" spans="1:18">
      <c r="A15" s="113" t="s">
        <v>23</v>
      </c>
      <c r="B15" s="76">
        <v>12644</v>
      </c>
      <c r="C15" s="76">
        <v>12560</v>
      </c>
      <c r="D15" s="76">
        <v>15248</v>
      </c>
      <c r="E15" s="75">
        <v>14339</v>
      </c>
      <c r="F15" s="75">
        <v>18250</v>
      </c>
      <c r="G15" s="75">
        <v>20352</v>
      </c>
      <c r="H15" s="75">
        <v>18433</v>
      </c>
      <c r="I15" s="75">
        <v>19578</v>
      </c>
      <c r="J15" s="75">
        <v>14858</v>
      </c>
      <c r="K15" s="75">
        <v>15705</v>
      </c>
      <c r="L15" s="75">
        <v>13923</v>
      </c>
      <c r="M15" s="75">
        <v>13453</v>
      </c>
      <c r="N15" s="75">
        <f t="shared" si="0"/>
        <v>189343</v>
      </c>
      <c r="O15" s="112"/>
      <c r="P15" s="112"/>
      <c r="Q15" s="114"/>
      <c r="R15" s="112"/>
    </row>
    <row r="16" spans="1:18">
      <c r="A16" s="113" t="s">
        <v>24</v>
      </c>
      <c r="B16" s="76">
        <v>46378</v>
      </c>
      <c r="C16" s="76">
        <v>48417</v>
      </c>
      <c r="D16" s="76">
        <v>57462</v>
      </c>
      <c r="E16" s="75">
        <v>55061</v>
      </c>
      <c r="F16" s="75">
        <v>67006</v>
      </c>
      <c r="G16" s="75">
        <v>76854</v>
      </c>
      <c r="H16" s="75">
        <v>70323</v>
      </c>
      <c r="I16" s="75">
        <v>72818</v>
      </c>
      <c r="J16" s="75">
        <v>56821</v>
      </c>
      <c r="K16" s="75">
        <v>58269</v>
      </c>
      <c r="L16" s="75">
        <v>51137</v>
      </c>
      <c r="M16" s="75">
        <v>48062</v>
      </c>
      <c r="N16" s="75">
        <f t="shared" si="0"/>
        <v>708608</v>
      </c>
      <c r="O16" s="112"/>
      <c r="P16" s="112"/>
      <c r="Q16" s="114"/>
      <c r="R16" s="112"/>
    </row>
    <row r="17" spans="1:17">
      <c r="A17" s="113" t="s">
        <v>25</v>
      </c>
      <c r="B17" s="76">
        <v>22856</v>
      </c>
      <c r="C17" s="76">
        <v>23187</v>
      </c>
      <c r="D17" s="76">
        <v>27980</v>
      </c>
      <c r="E17" s="75">
        <v>26606</v>
      </c>
      <c r="F17" s="75">
        <v>33871</v>
      </c>
      <c r="G17" s="76">
        <v>37204</v>
      </c>
      <c r="H17" s="76">
        <v>34284</v>
      </c>
      <c r="I17" s="76">
        <v>36189</v>
      </c>
      <c r="J17" s="75">
        <v>27845</v>
      </c>
      <c r="K17" s="75">
        <v>28614</v>
      </c>
      <c r="L17" s="75">
        <v>25365</v>
      </c>
      <c r="M17" s="75">
        <v>24641</v>
      </c>
      <c r="N17" s="75">
        <f t="shared" si="0"/>
        <v>348642</v>
      </c>
      <c r="Q17" s="114"/>
    </row>
    <row r="18" spans="1:17">
      <c r="A18" s="113" t="s">
        <v>26</v>
      </c>
      <c r="B18" s="76">
        <v>1573</v>
      </c>
      <c r="C18" s="76">
        <v>1531</v>
      </c>
      <c r="D18" s="76">
        <v>2057</v>
      </c>
      <c r="E18" s="75">
        <v>1828</v>
      </c>
      <c r="F18" s="75">
        <v>2450</v>
      </c>
      <c r="G18" s="75">
        <v>2706</v>
      </c>
      <c r="H18" s="75">
        <v>2499</v>
      </c>
      <c r="I18" s="75">
        <v>3387</v>
      </c>
      <c r="J18" s="75">
        <v>2254</v>
      </c>
      <c r="K18" s="75">
        <v>2421</v>
      </c>
      <c r="L18" s="75">
        <v>2071</v>
      </c>
      <c r="M18" s="75">
        <v>1907</v>
      </c>
      <c r="N18" s="75">
        <f t="shared" si="0"/>
        <v>26684</v>
      </c>
      <c r="Q18" s="114"/>
    </row>
    <row r="19" spans="1:17">
      <c r="A19" s="113" t="s">
        <v>27</v>
      </c>
      <c r="B19" s="76">
        <v>933</v>
      </c>
      <c r="C19" s="76">
        <v>969</v>
      </c>
      <c r="D19" s="76">
        <v>1298</v>
      </c>
      <c r="E19" s="75">
        <v>1159</v>
      </c>
      <c r="F19" s="75">
        <v>1428</v>
      </c>
      <c r="G19" s="75">
        <v>1718</v>
      </c>
      <c r="H19" s="75">
        <v>1730</v>
      </c>
      <c r="I19" s="75">
        <v>1909</v>
      </c>
      <c r="J19" s="75">
        <v>1410</v>
      </c>
      <c r="K19" s="75">
        <v>1496</v>
      </c>
      <c r="L19" s="75">
        <v>1322</v>
      </c>
      <c r="M19" s="75">
        <v>1477</v>
      </c>
      <c r="N19" s="75">
        <f t="shared" si="0"/>
        <v>16849</v>
      </c>
      <c r="Q19" s="114"/>
    </row>
    <row r="20" spans="1:17">
      <c r="A20" s="113" t="s">
        <v>28</v>
      </c>
      <c r="B20" s="76">
        <v>1174</v>
      </c>
      <c r="C20" s="76">
        <v>1356</v>
      </c>
      <c r="D20" s="76">
        <v>1779</v>
      </c>
      <c r="E20" s="75">
        <v>1685</v>
      </c>
      <c r="F20" s="75">
        <v>2229</v>
      </c>
      <c r="G20" s="75">
        <v>2655</v>
      </c>
      <c r="H20" s="75">
        <v>2374</v>
      </c>
      <c r="I20" s="75">
        <v>2554</v>
      </c>
      <c r="J20" s="75">
        <v>1940</v>
      </c>
      <c r="K20" s="75">
        <v>1948</v>
      </c>
      <c r="L20" s="75">
        <v>1800</v>
      </c>
      <c r="M20" s="75">
        <v>1840</v>
      </c>
      <c r="N20" s="75">
        <f t="shared" si="0"/>
        <v>23334</v>
      </c>
      <c r="Q20" s="114"/>
    </row>
    <row r="21" spans="1:17">
      <c r="A21" s="113" t="s">
        <v>29</v>
      </c>
      <c r="B21" s="76">
        <v>832</v>
      </c>
      <c r="C21" s="76">
        <v>860</v>
      </c>
      <c r="D21" s="76">
        <v>1185</v>
      </c>
      <c r="E21" s="75">
        <v>1031</v>
      </c>
      <c r="F21" s="75">
        <v>1372</v>
      </c>
      <c r="G21" s="75">
        <v>1391</v>
      </c>
      <c r="H21" s="75">
        <v>1587</v>
      </c>
      <c r="I21" s="75">
        <v>1844</v>
      </c>
      <c r="J21" s="75">
        <v>1213</v>
      </c>
      <c r="K21" s="75">
        <v>1079</v>
      </c>
      <c r="L21" s="75">
        <v>1085</v>
      </c>
      <c r="M21" s="75">
        <v>1145</v>
      </c>
      <c r="N21" s="75">
        <f t="shared" si="0"/>
        <v>14624</v>
      </c>
      <c r="Q21" s="114"/>
    </row>
    <row r="22" spans="1:17">
      <c r="A22" s="113" t="s">
        <v>30</v>
      </c>
      <c r="B22" s="76">
        <v>968</v>
      </c>
      <c r="C22" s="76">
        <v>1077</v>
      </c>
      <c r="D22" s="76">
        <v>1245</v>
      </c>
      <c r="E22" s="75">
        <v>994</v>
      </c>
      <c r="F22" s="75">
        <v>1383</v>
      </c>
      <c r="G22" s="75">
        <v>1674</v>
      </c>
      <c r="H22" s="75">
        <v>1623</v>
      </c>
      <c r="I22" s="75">
        <v>2027</v>
      </c>
      <c r="J22" s="75">
        <v>1469</v>
      </c>
      <c r="K22" s="75">
        <v>1559</v>
      </c>
      <c r="L22" s="75">
        <v>1542</v>
      </c>
      <c r="M22" s="75">
        <v>1313</v>
      </c>
      <c r="N22" s="75">
        <f t="shared" si="0"/>
        <v>16874</v>
      </c>
      <c r="Q22" s="114"/>
    </row>
    <row r="23" spans="1:17">
      <c r="A23" s="113" t="s">
        <v>31</v>
      </c>
      <c r="B23" s="76">
        <v>2235</v>
      </c>
      <c r="C23" s="76">
        <v>2201</v>
      </c>
      <c r="D23" s="76">
        <v>2800</v>
      </c>
      <c r="E23" s="75">
        <v>2378</v>
      </c>
      <c r="F23" s="75">
        <v>3114</v>
      </c>
      <c r="G23" s="75">
        <v>3425</v>
      </c>
      <c r="H23" s="75">
        <v>3381</v>
      </c>
      <c r="I23" s="75">
        <v>4160</v>
      </c>
      <c r="J23" s="75">
        <v>3151</v>
      </c>
      <c r="K23" s="75">
        <v>3122</v>
      </c>
      <c r="L23" s="75">
        <v>2873</v>
      </c>
      <c r="M23" s="75">
        <v>2971</v>
      </c>
      <c r="N23" s="75">
        <f t="shared" si="0"/>
        <v>35811</v>
      </c>
      <c r="Q23" s="114"/>
    </row>
    <row r="24" spans="1:17">
      <c r="A24" s="113" t="s">
        <v>32</v>
      </c>
      <c r="B24" s="76">
        <v>2513</v>
      </c>
      <c r="C24" s="76">
        <v>2563</v>
      </c>
      <c r="D24" s="76">
        <v>3131</v>
      </c>
      <c r="E24" s="75">
        <v>2871</v>
      </c>
      <c r="F24" s="75">
        <v>3764</v>
      </c>
      <c r="G24" s="75">
        <v>4532</v>
      </c>
      <c r="H24" s="75">
        <v>4490</v>
      </c>
      <c r="I24" s="75">
        <v>4409</v>
      </c>
      <c r="J24" s="75">
        <v>3234</v>
      </c>
      <c r="K24" s="75">
        <v>3469</v>
      </c>
      <c r="L24" s="75">
        <v>3139</v>
      </c>
      <c r="M24" s="75">
        <v>3080</v>
      </c>
      <c r="N24" s="75">
        <f t="shared" si="0"/>
        <v>41195</v>
      </c>
      <c r="Q24" s="114"/>
    </row>
    <row r="25" spans="1:17">
      <c r="A25" s="113" t="s">
        <v>33</v>
      </c>
      <c r="B25" s="76">
        <v>4592</v>
      </c>
      <c r="C25" s="76">
        <v>4661</v>
      </c>
      <c r="D25" s="76">
        <v>6103</v>
      </c>
      <c r="E25" s="75">
        <v>5690</v>
      </c>
      <c r="F25" s="75">
        <v>7423</v>
      </c>
      <c r="G25" s="75">
        <v>8138</v>
      </c>
      <c r="H25" s="75">
        <v>7886</v>
      </c>
      <c r="I25" s="75">
        <v>9086</v>
      </c>
      <c r="J25" s="75">
        <v>6452</v>
      </c>
      <c r="K25" s="75">
        <v>6465</v>
      </c>
      <c r="L25" s="75">
        <v>5636</v>
      </c>
      <c r="M25" s="75">
        <v>5457</v>
      </c>
      <c r="N25" s="75">
        <f t="shared" si="0"/>
        <v>77589</v>
      </c>
      <c r="Q25" s="114"/>
    </row>
    <row r="26" spans="1:17">
      <c r="A26" s="113" t="s">
        <v>34</v>
      </c>
      <c r="B26" s="76">
        <v>13517</v>
      </c>
      <c r="C26" s="76">
        <v>13696</v>
      </c>
      <c r="D26" s="76">
        <v>17665</v>
      </c>
      <c r="E26" s="75">
        <v>15723</v>
      </c>
      <c r="F26" s="75">
        <v>21607</v>
      </c>
      <c r="G26" s="75">
        <v>23415</v>
      </c>
      <c r="H26" s="75">
        <v>21779</v>
      </c>
      <c r="I26" s="75">
        <v>24432</v>
      </c>
      <c r="J26" s="75">
        <v>19025</v>
      </c>
      <c r="K26" s="75">
        <v>19171</v>
      </c>
      <c r="L26" s="75">
        <v>16999</v>
      </c>
      <c r="M26" s="75">
        <v>16606</v>
      </c>
      <c r="N26" s="75">
        <f t="shared" si="0"/>
        <v>223635</v>
      </c>
      <c r="Q26" s="114"/>
    </row>
    <row r="27" spans="1:17">
      <c r="A27" s="113" t="s">
        <v>35</v>
      </c>
      <c r="B27" s="76">
        <v>2067</v>
      </c>
      <c r="C27" s="76">
        <v>2178</v>
      </c>
      <c r="D27" s="76">
        <v>2792</v>
      </c>
      <c r="E27" s="75">
        <v>2572</v>
      </c>
      <c r="F27" s="75">
        <v>3862</v>
      </c>
      <c r="G27" s="75">
        <v>3705</v>
      </c>
      <c r="H27" s="75">
        <v>3563</v>
      </c>
      <c r="I27" s="75">
        <v>4096</v>
      </c>
      <c r="J27" s="75">
        <v>3143</v>
      </c>
      <c r="K27" s="75">
        <v>3313</v>
      </c>
      <c r="L27" s="75">
        <v>2845</v>
      </c>
      <c r="M27" s="75">
        <v>2701</v>
      </c>
      <c r="N27" s="75">
        <f t="shared" si="0"/>
        <v>36837</v>
      </c>
      <c r="Q27" s="114"/>
    </row>
    <row r="28" spans="1:17">
      <c r="A28" s="113" t="s">
        <v>36</v>
      </c>
      <c r="B28" s="76">
        <v>2193</v>
      </c>
      <c r="C28" s="76">
        <v>2353</v>
      </c>
      <c r="D28" s="76">
        <v>2955</v>
      </c>
      <c r="E28" s="75">
        <v>2676</v>
      </c>
      <c r="F28" s="75">
        <v>3779</v>
      </c>
      <c r="G28" s="75">
        <v>4326</v>
      </c>
      <c r="H28" s="75">
        <v>4194</v>
      </c>
      <c r="I28" s="75">
        <v>4460</v>
      </c>
      <c r="J28" s="75">
        <v>3199</v>
      </c>
      <c r="K28" s="75">
        <v>3093</v>
      </c>
      <c r="L28" s="75">
        <v>2901</v>
      </c>
      <c r="M28" s="75">
        <v>2772</v>
      </c>
      <c r="N28" s="75">
        <f t="shared" si="0"/>
        <v>38901</v>
      </c>
      <c r="Q28" s="114"/>
    </row>
    <row r="29" spans="1:17">
      <c r="A29" s="113" t="s">
        <v>37</v>
      </c>
      <c r="B29" s="76">
        <v>5490</v>
      </c>
      <c r="C29" s="76">
        <v>5487</v>
      </c>
      <c r="D29" s="76">
        <v>6370</v>
      </c>
      <c r="E29" s="75">
        <v>6103</v>
      </c>
      <c r="F29" s="75">
        <v>7767</v>
      </c>
      <c r="G29" s="75">
        <v>8750</v>
      </c>
      <c r="H29" s="75">
        <v>8604</v>
      </c>
      <c r="I29" s="75">
        <v>9804</v>
      </c>
      <c r="J29" s="75">
        <v>6856</v>
      </c>
      <c r="K29" s="75">
        <v>6735</v>
      </c>
      <c r="L29" s="75">
        <v>5860</v>
      </c>
      <c r="M29" s="75">
        <v>6352</v>
      </c>
      <c r="N29" s="75">
        <f t="shared" si="0"/>
        <v>84178</v>
      </c>
      <c r="Q29" s="114"/>
    </row>
    <row r="30" spans="1:17">
      <c r="A30" s="113" t="s">
        <v>38</v>
      </c>
      <c r="B30" s="76">
        <v>19232</v>
      </c>
      <c r="C30" s="76">
        <v>19126</v>
      </c>
      <c r="D30" s="76">
        <v>23654</v>
      </c>
      <c r="E30" s="75">
        <v>22455</v>
      </c>
      <c r="F30" s="75">
        <v>27979</v>
      </c>
      <c r="G30" s="75">
        <v>31102</v>
      </c>
      <c r="H30" s="75">
        <v>29656</v>
      </c>
      <c r="I30" s="75">
        <v>30390</v>
      </c>
      <c r="J30" s="75">
        <v>24673</v>
      </c>
      <c r="K30" s="75">
        <v>24771</v>
      </c>
      <c r="L30" s="75">
        <v>22373</v>
      </c>
      <c r="M30" s="75">
        <v>21085</v>
      </c>
      <c r="N30" s="75">
        <f t="shared" si="0"/>
        <v>296496</v>
      </c>
      <c r="Q30" s="114"/>
    </row>
    <row r="31" spans="1:17">
      <c r="A31" s="113" t="s">
        <v>39</v>
      </c>
      <c r="B31" s="76">
        <v>9931</v>
      </c>
      <c r="C31" s="76">
        <v>10373</v>
      </c>
      <c r="D31" s="76">
        <v>12888</v>
      </c>
      <c r="E31" s="75">
        <v>12790</v>
      </c>
      <c r="F31" s="75">
        <v>14170</v>
      </c>
      <c r="G31" s="75">
        <v>18128</v>
      </c>
      <c r="H31" s="75">
        <v>18219</v>
      </c>
      <c r="I31" s="75">
        <v>16370</v>
      </c>
      <c r="J31" s="75">
        <v>14495</v>
      </c>
      <c r="K31" s="75">
        <v>13255</v>
      </c>
      <c r="L31" s="75">
        <v>12534</v>
      </c>
      <c r="M31" s="75">
        <v>11870</v>
      </c>
      <c r="N31" s="75">
        <f t="shared" si="0"/>
        <v>165023</v>
      </c>
      <c r="Q31" s="114"/>
    </row>
    <row r="32" spans="1:17">
      <c r="A32" s="113" t="s">
        <v>40</v>
      </c>
      <c r="B32" s="76">
        <v>2226</v>
      </c>
      <c r="C32" s="76">
        <v>2332</v>
      </c>
      <c r="D32" s="76">
        <v>2808</v>
      </c>
      <c r="E32" s="75">
        <v>2608</v>
      </c>
      <c r="F32" s="75">
        <v>3428</v>
      </c>
      <c r="G32" s="75">
        <v>3910</v>
      </c>
      <c r="H32" s="75">
        <v>3904</v>
      </c>
      <c r="I32" s="75">
        <v>3963</v>
      </c>
      <c r="J32" s="75">
        <v>2911</v>
      </c>
      <c r="K32" s="75">
        <v>2962</v>
      </c>
      <c r="L32" s="75">
        <v>2864</v>
      </c>
      <c r="M32" s="75">
        <v>2618</v>
      </c>
      <c r="N32" s="75">
        <f t="shared" si="0"/>
        <v>36534</v>
      </c>
      <c r="Q32" s="114"/>
    </row>
    <row r="33" spans="1:17">
      <c r="A33" s="113" t="s">
        <v>41</v>
      </c>
      <c r="B33" s="76">
        <v>1012</v>
      </c>
      <c r="C33" s="76">
        <v>988</v>
      </c>
      <c r="D33" s="76">
        <v>1222</v>
      </c>
      <c r="E33" s="75">
        <v>1208</v>
      </c>
      <c r="F33" s="75">
        <v>1604</v>
      </c>
      <c r="G33" s="75">
        <v>1813</v>
      </c>
      <c r="H33" s="75">
        <v>1669</v>
      </c>
      <c r="I33" s="75">
        <v>1670</v>
      </c>
      <c r="J33" s="75">
        <v>1491</v>
      </c>
      <c r="K33" s="75">
        <v>1395</v>
      </c>
      <c r="L33" s="75">
        <v>1378</v>
      </c>
      <c r="M33" s="75">
        <v>1312</v>
      </c>
      <c r="N33" s="75">
        <f t="shared" si="0"/>
        <v>16762</v>
      </c>
      <c r="Q33" s="114"/>
    </row>
    <row r="34" spans="1:17">
      <c r="A34" s="113" t="s">
        <v>42</v>
      </c>
      <c r="B34" s="76">
        <v>418</v>
      </c>
      <c r="C34" s="76">
        <v>463</v>
      </c>
      <c r="D34" s="76">
        <v>526</v>
      </c>
      <c r="E34" s="75">
        <v>447</v>
      </c>
      <c r="F34" s="75">
        <v>672</v>
      </c>
      <c r="G34" s="75">
        <v>882</v>
      </c>
      <c r="H34" s="75">
        <v>887</v>
      </c>
      <c r="I34" s="75">
        <v>863</v>
      </c>
      <c r="J34" s="75">
        <v>737</v>
      </c>
      <c r="K34" s="75">
        <v>743</v>
      </c>
      <c r="L34" s="75">
        <v>576</v>
      </c>
      <c r="M34" s="75">
        <v>649</v>
      </c>
      <c r="N34" s="75">
        <f t="shared" si="0"/>
        <v>7863</v>
      </c>
      <c r="Q34" s="114"/>
    </row>
    <row r="35" spans="1:17">
      <c r="A35" s="113" t="s">
        <v>43</v>
      </c>
      <c r="B35" s="76">
        <v>400</v>
      </c>
      <c r="C35" s="76">
        <v>434</v>
      </c>
      <c r="D35" s="76">
        <v>565</v>
      </c>
      <c r="E35" s="75">
        <v>558</v>
      </c>
      <c r="F35" s="75">
        <v>708</v>
      </c>
      <c r="G35" s="75">
        <v>715</v>
      </c>
      <c r="H35" s="75">
        <v>751</v>
      </c>
      <c r="I35" s="75">
        <v>935</v>
      </c>
      <c r="J35" s="75">
        <v>696</v>
      </c>
      <c r="K35" s="75">
        <v>651</v>
      </c>
      <c r="L35" s="75">
        <v>631</v>
      </c>
      <c r="M35" s="75">
        <v>592</v>
      </c>
      <c r="N35" s="75">
        <f t="shared" si="0"/>
        <v>7636</v>
      </c>
      <c r="Q35" s="114"/>
    </row>
    <row r="36" spans="1:17">
      <c r="A36" s="113" t="s">
        <v>44</v>
      </c>
      <c r="B36" s="76">
        <v>1988</v>
      </c>
      <c r="C36" s="76">
        <v>1989</v>
      </c>
      <c r="D36" s="76">
        <v>2755</v>
      </c>
      <c r="E36" s="75">
        <v>2345</v>
      </c>
      <c r="F36" s="75">
        <v>3130</v>
      </c>
      <c r="G36" s="75">
        <v>3587</v>
      </c>
      <c r="H36" s="75">
        <v>3367</v>
      </c>
      <c r="I36" s="75">
        <v>4005</v>
      </c>
      <c r="J36" s="75">
        <v>2894</v>
      </c>
      <c r="K36" s="75">
        <v>2937</v>
      </c>
      <c r="L36" s="75">
        <v>2714</v>
      </c>
      <c r="M36" s="75">
        <v>2664</v>
      </c>
      <c r="N36" s="75">
        <f t="shared" si="0"/>
        <v>34375</v>
      </c>
      <c r="Q36" s="114"/>
    </row>
    <row r="37" spans="1:17">
      <c r="A37" s="113" t="s">
        <v>45</v>
      </c>
      <c r="B37" s="76">
        <v>3264</v>
      </c>
      <c r="C37" s="76">
        <v>3362</v>
      </c>
      <c r="D37" s="76">
        <v>4311</v>
      </c>
      <c r="E37" s="75">
        <v>4007</v>
      </c>
      <c r="F37" s="75">
        <v>5113</v>
      </c>
      <c r="G37" s="75">
        <v>5852</v>
      </c>
      <c r="H37" s="75">
        <v>5644</v>
      </c>
      <c r="I37" s="75">
        <v>6669</v>
      </c>
      <c r="J37" s="75">
        <v>4758</v>
      </c>
      <c r="K37" s="75">
        <v>4563</v>
      </c>
      <c r="L37" s="75">
        <v>4078</v>
      </c>
      <c r="M37" s="75">
        <v>4228</v>
      </c>
      <c r="N37" s="75">
        <f t="shared" si="0"/>
        <v>55849</v>
      </c>
      <c r="Q37" s="114"/>
    </row>
    <row r="38" spans="1:17">
      <c r="A38" s="113" t="s">
        <v>46</v>
      </c>
      <c r="B38" s="76">
        <v>1101</v>
      </c>
      <c r="C38" s="76">
        <v>1275</v>
      </c>
      <c r="D38" s="76">
        <v>1811</v>
      </c>
      <c r="E38" s="75">
        <v>1573</v>
      </c>
      <c r="F38" s="75">
        <v>2125</v>
      </c>
      <c r="G38" s="75">
        <v>2346</v>
      </c>
      <c r="H38" s="75">
        <v>2197</v>
      </c>
      <c r="I38" s="75">
        <v>2585</v>
      </c>
      <c r="J38" s="75">
        <v>1941</v>
      </c>
      <c r="K38" s="75">
        <v>1926</v>
      </c>
      <c r="L38" s="75">
        <v>1606</v>
      </c>
      <c r="M38" s="75">
        <v>1602</v>
      </c>
      <c r="N38" s="75">
        <f t="shared" si="0"/>
        <v>22088</v>
      </c>
      <c r="Q38" s="114"/>
    </row>
    <row r="39" spans="1:17">
      <c r="A39" s="113" t="s">
        <v>47</v>
      </c>
      <c r="B39" s="76">
        <v>563</v>
      </c>
      <c r="C39" s="76">
        <v>677</v>
      </c>
      <c r="D39" s="76">
        <v>828</v>
      </c>
      <c r="E39" s="75">
        <v>792</v>
      </c>
      <c r="F39" s="75">
        <v>1143</v>
      </c>
      <c r="G39" s="75">
        <v>1198</v>
      </c>
      <c r="H39" s="75">
        <v>1162</v>
      </c>
      <c r="I39" s="75">
        <v>1121</v>
      </c>
      <c r="J39" s="75">
        <v>995</v>
      </c>
      <c r="K39" s="75">
        <v>1062</v>
      </c>
      <c r="L39" s="75">
        <v>885</v>
      </c>
      <c r="M39" s="75">
        <v>845</v>
      </c>
      <c r="N39" s="75">
        <f t="shared" si="0"/>
        <v>11271</v>
      </c>
      <c r="Q39" s="114"/>
    </row>
    <row r="40" spans="1:17">
      <c r="A40" s="113" t="s">
        <v>48</v>
      </c>
      <c r="B40" s="76">
        <v>890</v>
      </c>
      <c r="C40" s="76">
        <v>920</v>
      </c>
      <c r="D40" s="76">
        <v>1280</v>
      </c>
      <c r="E40" s="75">
        <v>1186</v>
      </c>
      <c r="F40" s="75">
        <v>1505</v>
      </c>
      <c r="G40" s="75">
        <v>1638</v>
      </c>
      <c r="H40" s="75">
        <v>1590</v>
      </c>
      <c r="I40" s="75">
        <v>1891</v>
      </c>
      <c r="J40" s="75">
        <v>1426</v>
      </c>
      <c r="K40" s="75">
        <v>1417</v>
      </c>
      <c r="L40" s="75">
        <v>1279</v>
      </c>
      <c r="M40" s="75">
        <v>1266</v>
      </c>
      <c r="N40" s="75">
        <f t="shared" si="0"/>
        <v>16288</v>
      </c>
      <c r="Q40" s="114"/>
    </row>
    <row r="41" spans="1:17">
      <c r="A41" s="113" t="s">
        <v>49</v>
      </c>
      <c r="B41" s="76">
        <v>1239</v>
      </c>
      <c r="C41" s="76">
        <v>1091</v>
      </c>
      <c r="D41" s="76">
        <v>1387</v>
      </c>
      <c r="E41" s="75">
        <v>1314</v>
      </c>
      <c r="F41" s="75">
        <v>1957</v>
      </c>
      <c r="G41" s="75">
        <v>1915</v>
      </c>
      <c r="H41" s="75">
        <v>2100</v>
      </c>
      <c r="I41" s="75">
        <v>2346</v>
      </c>
      <c r="J41" s="75">
        <v>1813</v>
      </c>
      <c r="K41" s="75">
        <v>1625</v>
      </c>
      <c r="L41" s="75">
        <v>1458</v>
      </c>
      <c r="M41" s="75">
        <v>1685</v>
      </c>
      <c r="N41" s="75">
        <f t="shared" si="0"/>
        <v>19930</v>
      </c>
      <c r="Q41" s="114"/>
    </row>
    <row r="42" spans="1:17">
      <c r="A42" s="113" t="s">
        <v>50</v>
      </c>
      <c r="B42" s="76">
        <v>509</v>
      </c>
      <c r="C42" s="76">
        <v>536</v>
      </c>
      <c r="D42" s="76">
        <v>771</v>
      </c>
      <c r="E42" s="75">
        <v>664</v>
      </c>
      <c r="F42" s="75">
        <v>965</v>
      </c>
      <c r="G42" s="75">
        <v>980</v>
      </c>
      <c r="H42" s="75">
        <v>919</v>
      </c>
      <c r="I42" s="75">
        <v>995</v>
      </c>
      <c r="J42" s="75">
        <v>767</v>
      </c>
      <c r="K42" s="75">
        <v>723</v>
      </c>
      <c r="L42" s="75">
        <v>688</v>
      </c>
      <c r="M42" s="75">
        <v>694</v>
      </c>
      <c r="N42" s="75">
        <f t="shared" si="0"/>
        <v>9211</v>
      </c>
      <c r="Q42" s="114"/>
    </row>
    <row r="43" spans="1:17">
      <c r="A43" s="113" t="s">
        <v>51</v>
      </c>
      <c r="B43" s="76">
        <v>7865</v>
      </c>
      <c r="C43" s="76">
        <v>9943</v>
      </c>
      <c r="D43" s="76">
        <v>11875</v>
      </c>
      <c r="E43" s="76">
        <v>10839</v>
      </c>
      <c r="F43" s="75">
        <v>14015</v>
      </c>
      <c r="G43" s="75">
        <v>16106</v>
      </c>
      <c r="H43" s="75">
        <v>14888</v>
      </c>
      <c r="I43" s="75">
        <v>18325</v>
      </c>
      <c r="J43" s="75">
        <v>13819</v>
      </c>
      <c r="K43" s="75">
        <v>12803</v>
      </c>
      <c r="L43" s="75">
        <v>10647</v>
      </c>
      <c r="M43" s="75">
        <v>9875</v>
      </c>
      <c r="N43" s="75">
        <f t="shared" si="0"/>
        <v>151000</v>
      </c>
      <c r="Q43" s="114"/>
    </row>
    <row r="44" spans="1:17">
      <c r="A44" s="113" t="s">
        <v>52</v>
      </c>
      <c r="B44" s="76">
        <v>813</v>
      </c>
      <c r="C44" s="76">
        <v>907</v>
      </c>
      <c r="D44" s="76">
        <v>1192</v>
      </c>
      <c r="E44" s="75">
        <v>1078</v>
      </c>
      <c r="F44" s="75">
        <v>1318</v>
      </c>
      <c r="G44" s="75">
        <v>1699</v>
      </c>
      <c r="H44" s="75">
        <v>1619</v>
      </c>
      <c r="I44" s="75">
        <v>2072</v>
      </c>
      <c r="J44" s="75">
        <v>1511</v>
      </c>
      <c r="K44" s="75">
        <v>1380</v>
      </c>
      <c r="L44" s="75">
        <v>1150</v>
      </c>
      <c r="M44" s="75">
        <v>1081</v>
      </c>
      <c r="N44" s="75">
        <f t="shared" si="0"/>
        <v>15820</v>
      </c>
      <c r="Q44" s="114"/>
    </row>
    <row r="45" spans="1:17">
      <c r="A45" s="113" t="s">
        <v>53</v>
      </c>
      <c r="B45" s="76">
        <v>1092</v>
      </c>
      <c r="C45" s="76">
        <v>1253</v>
      </c>
      <c r="D45" s="76">
        <v>1685</v>
      </c>
      <c r="E45" s="75">
        <v>1450</v>
      </c>
      <c r="F45" s="75">
        <v>1908</v>
      </c>
      <c r="G45" s="75">
        <v>2076</v>
      </c>
      <c r="H45" s="75">
        <v>2271</v>
      </c>
      <c r="I45" s="75">
        <v>3325</v>
      </c>
      <c r="J45" s="75">
        <v>2082</v>
      </c>
      <c r="K45" s="75">
        <v>1852</v>
      </c>
      <c r="L45" s="75">
        <v>1449</v>
      </c>
      <c r="M45" s="75">
        <v>1474</v>
      </c>
      <c r="N45" s="75">
        <f t="shared" si="0"/>
        <v>21917</v>
      </c>
      <c r="Q45" s="114"/>
    </row>
    <row r="46" spans="1:17">
      <c r="A46" s="113" t="s">
        <v>54</v>
      </c>
      <c r="B46" s="76">
        <v>1861</v>
      </c>
      <c r="C46" s="76">
        <v>2000</v>
      </c>
      <c r="D46" s="76">
        <v>2680</v>
      </c>
      <c r="E46" s="75">
        <v>2575</v>
      </c>
      <c r="F46" s="75">
        <v>3196</v>
      </c>
      <c r="G46" s="75">
        <v>3634</v>
      </c>
      <c r="H46" s="75">
        <v>3249</v>
      </c>
      <c r="I46" s="75">
        <v>4276</v>
      </c>
      <c r="J46" s="75">
        <v>3120</v>
      </c>
      <c r="K46" s="75">
        <v>2903</v>
      </c>
      <c r="L46" s="75">
        <v>2556</v>
      </c>
      <c r="M46" s="75">
        <v>2305</v>
      </c>
      <c r="N46" s="75">
        <f t="shared" si="0"/>
        <v>34355</v>
      </c>
      <c r="Q46" s="114"/>
    </row>
    <row r="47" spans="1:17">
      <c r="A47" s="113" t="s">
        <v>55</v>
      </c>
      <c r="B47" s="76">
        <v>959</v>
      </c>
      <c r="C47" s="76">
        <v>1000</v>
      </c>
      <c r="D47" s="76">
        <v>1460</v>
      </c>
      <c r="E47" s="75">
        <v>1367</v>
      </c>
      <c r="F47" s="75">
        <v>1923</v>
      </c>
      <c r="G47" s="75">
        <v>1955</v>
      </c>
      <c r="H47" s="75">
        <v>1934</v>
      </c>
      <c r="I47" s="75">
        <v>2086</v>
      </c>
      <c r="J47" s="75">
        <v>1785</v>
      </c>
      <c r="K47" s="75">
        <v>1698</v>
      </c>
      <c r="L47" s="75">
        <v>1467</v>
      </c>
      <c r="M47" s="75">
        <v>1267</v>
      </c>
      <c r="N47" s="75">
        <f t="shared" si="0"/>
        <v>18901</v>
      </c>
      <c r="Q47" s="114"/>
    </row>
    <row r="48" spans="1:17">
      <c r="A48" s="113" t="s">
        <v>56</v>
      </c>
      <c r="B48" s="76">
        <v>762</v>
      </c>
      <c r="C48" s="76">
        <v>750</v>
      </c>
      <c r="D48" s="76">
        <v>997</v>
      </c>
      <c r="E48" s="75">
        <v>1069</v>
      </c>
      <c r="F48" s="75">
        <v>1288</v>
      </c>
      <c r="G48" s="75">
        <v>1379</v>
      </c>
      <c r="H48" s="75">
        <v>1327</v>
      </c>
      <c r="I48" s="75">
        <v>1534</v>
      </c>
      <c r="J48" s="75">
        <v>1310</v>
      </c>
      <c r="K48" s="75">
        <v>1353</v>
      </c>
      <c r="L48" s="75">
        <v>1055</v>
      </c>
      <c r="M48" s="75">
        <v>1070</v>
      </c>
      <c r="N48" s="75">
        <f t="shared" si="0"/>
        <v>13894</v>
      </c>
      <c r="Q48" s="114"/>
    </row>
    <row r="49" spans="1:17">
      <c r="A49" s="113" t="s">
        <v>57</v>
      </c>
      <c r="B49" s="76">
        <v>976</v>
      </c>
      <c r="C49" s="76">
        <v>1114</v>
      </c>
      <c r="D49" s="76">
        <v>1465</v>
      </c>
      <c r="E49" s="75">
        <v>1383</v>
      </c>
      <c r="F49" s="75">
        <v>1795</v>
      </c>
      <c r="G49" s="75">
        <v>2139</v>
      </c>
      <c r="H49" s="75">
        <v>1939</v>
      </c>
      <c r="I49" s="75">
        <v>2259</v>
      </c>
      <c r="J49" s="75">
        <v>1863</v>
      </c>
      <c r="K49" s="75">
        <v>1677</v>
      </c>
      <c r="L49" s="75">
        <v>1488</v>
      </c>
      <c r="M49" s="75">
        <v>1587</v>
      </c>
      <c r="N49" s="75">
        <f t="shared" si="0"/>
        <v>19685</v>
      </c>
      <c r="Q49" s="114"/>
    </row>
    <row r="50" spans="1:17">
      <c r="A50" s="113" t="s">
        <v>58</v>
      </c>
      <c r="B50" s="76">
        <v>2138</v>
      </c>
      <c r="C50" s="76">
        <v>2107</v>
      </c>
      <c r="D50" s="76">
        <v>2599</v>
      </c>
      <c r="E50" s="75">
        <v>2672</v>
      </c>
      <c r="F50" s="75">
        <v>3415</v>
      </c>
      <c r="G50" s="75">
        <v>3593</v>
      </c>
      <c r="H50" s="75">
        <v>4017</v>
      </c>
      <c r="I50" s="75">
        <v>4340</v>
      </c>
      <c r="J50" s="75">
        <v>4400</v>
      </c>
      <c r="K50" s="75">
        <v>4044</v>
      </c>
      <c r="L50" s="75">
        <v>3706</v>
      </c>
      <c r="M50" s="75">
        <v>3261</v>
      </c>
      <c r="N50" s="75">
        <f t="shared" si="0"/>
        <v>40292</v>
      </c>
      <c r="Q50" s="114"/>
    </row>
    <row r="51" spans="1:17">
      <c r="A51" s="113" t="s">
        <v>178</v>
      </c>
      <c r="B51" s="76">
        <f t="shared" ref="B51:M51" si="1">SUM(B4:B50)</f>
        <v>210433</v>
      </c>
      <c r="C51" s="76">
        <f t="shared" si="1"/>
        <v>216644</v>
      </c>
      <c r="D51" s="76">
        <f t="shared" si="1"/>
        <v>269143</v>
      </c>
      <c r="E51" s="76">
        <f t="shared" si="1"/>
        <v>252983</v>
      </c>
      <c r="F51" s="76">
        <f t="shared" si="1"/>
        <v>319332</v>
      </c>
      <c r="G51" s="76">
        <f t="shared" si="1"/>
        <v>359147</v>
      </c>
      <c r="H51" s="76">
        <f t="shared" si="1"/>
        <v>340000</v>
      </c>
      <c r="I51" s="76">
        <f t="shared" si="1"/>
        <v>367926</v>
      </c>
      <c r="J51" s="76">
        <f t="shared" si="1"/>
        <v>284265</v>
      </c>
      <c r="K51" s="76">
        <f t="shared" si="1"/>
        <v>284963</v>
      </c>
      <c r="L51" s="76">
        <f t="shared" si="1"/>
        <v>252881</v>
      </c>
      <c r="M51" s="76">
        <f t="shared" si="1"/>
        <v>243816</v>
      </c>
      <c r="N51" s="75">
        <f t="shared" ref="N51" si="2">SUM(B51:M51)</f>
        <v>3401533</v>
      </c>
    </row>
  </sheetData>
  <mergeCells count="15">
    <mergeCell ref="N2:N3"/>
    <mergeCell ref="A2:A3"/>
    <mergeCell ref="A1:N1"/>
    <mergeCell ref="H2:H3"/>
    <mergeCell ref="I2:I3"/>
    <mergeCell ref="J2:J3"/>
    <mergeCell ref="K2:K3"/>
    <mergeCell ref="L2:L3"/>
    <mergeCell ref="M2:M3"/>
    <mergeCell ref="B2:B3"/>
    <mergeCell ref="C2:C3"/>
    <mergeCell ref="D2:D3"/>
    <mergeCell ref="E2:E3"/>
    <mergeCell ref="F2:F3"/>
    <mergeCell ref="G2:G3"/>
  </mergeCells>
  <phoneticPr fontId="4"/>
  <printOptions horizontalCentered="1"/>
  <pageMargins left="0" right="0" top="0.74803149606299213" bottom="0.74803149606299213" header="0.31496062992125984" footer="0.31496062992125984"/>
  <pageSetup paperSize="9" scale="96" orientation="portrait" r:id="rId1"/>
  <ignoredErrors>
    <ignoredError sqref="B51:M5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1"/>
  <sheetViews>
    <sheetView showGridLines="0" view="pageBreakPreview" zoomScale="95" zoomScaleNormal="100" zoomScaleSheetLayoutView="95" workbookViewId="0">
      <selection activeCell="J30" sqref="J30"/>
    </sheetView>
  </sheetViews>
  <sheetFormatPr defaultColWidth="9" defaultRowHeight="13.5"/>
  <cols>
    <col min="1" max="1" width="7.625" style="38" customWidth="1"/>
    <col min="2" max="2" width="13.125" style="38" bestFit="1" customWidth="1"/>
    <col min="3" max="3" width="13.125" style="38" customWidth="1"/>
    <col min="4" max="4" width="13.125" style="38" bestFit="1" customWidth="1"/>
    <col min="5" max="5" width="13.125" style="38" customWidth="1"/>
    <col min="6" max="6" width="14" style="43" customWidth="1"/>
    <col min="7" max="7" width="13.125" style="38" customWidth="1"/>
    <col min="8" max="8" width="8" style="38" customWidth="1"/>
    <col min="9" max="9" width="12.875" style="38" customWidth="1"/>
    <col min="10" max="10" width="13.125" style="38" bestFit="1" customWidth="1"/>
    <col min="11" max="11" width="8" style="38" bestFit="1" customWidth="1"/>
    <col min="12" max="16384" width="9" style="38"/>
  </cols>
  <sheetData>
    <row r="1" spans="1:9" ht="21" customHeight="1">
      <c r="A1" s="161" t="s">
        <v>250</v>
      </c>
      <c r="B1" s="161"/>
      <c r="C1" s="161"/>
      <c r="D1" s="161"/>
      <c r="E1" s="161"/>
      <c r="F1" s="161"/>
      <c r="G1" s="161"/>
      <c r="H1" s="26"/>
      <c r="I1" s="27"/>
    </row>
    <row r="2" spans="1:9">
      <c r="A2" s="160" t="s">
        <v>59</v>
      </c>
      <c r="B2" s="158" t="s">
        <v>253</v>
      </c>
      <c r="C2" s="159"/>
      <c r="D2" s="158" t="s">
        <v>182</v>
      </c>
      <c r="E2" s="159"/>
      <c r="F2" s="158" t="s">
        <v>183</v>
      </c>
      <c r="G2" s="159"/>
    </row>
    <row r="3" spans="1:9">
      <c r="A3" s="160"/>
      <c r="B3" s="132" t="s">
        <v>60</v>
      </c>
      <c r="C3" s="133" t="s">
        <v>61</v>
      </c>
      <c r="D3" s="134" t="s">
        <v>60</v>
      </c>
      <c r="E3" s="133" t="s">
        <v>61</v>
      </c>
      <c r="F3" s="134" t="s">
        <v>60</v>
      </c>
      <c r="G3" s="133" t="s">
        <v>61</v>
      </c>
    </row>
    <row r="4" spans="1:9">
      <c r="A4" s="39" t="s">
        <v>12</v>
      </c>
      <c r="B4" s="41">
        <v>10839</v>
      </c>
      <c r="C4" s="40">
        <v>0.35456329735034348</v>
      </c>
      <c r="D4" s="41">
        <v>27026</v>
      </c>
      <c r="E4" s="40">
        <f>D4/B4</f>
        <v>2.493403450502814</v>
      </c>
      <c r="F4" s="41">
        <v>77666</v>
      </c>
      <c r="G4" s="40">
        <f>F4/D4</f>
        <v>2.8737512025456966</v>
      </c>
    </row>
    <row r="5" spans="1:9">
      <c r="A5" s="39" t="s">
        <v>13</v>
      </c>
      <c r="B5" s="41">
        <v>1519</v>
      </c>
      <c r="C5" s="40">
        <v>0.33165938864628819</v>
      </c>
      <c r="D5" s="41">
        <v>3376</v>
      </c>
      <c r="E5" s="40">
        <f t="shared" ref="E5:E51" si="0">D5/B5</f>
        <v>2.2225148123765637</v>
      </c>
      <c r="F5" s="41">
        <v>9922</v>
      </c>
      <c r="G5" s="40">
        <f t="shared" ref="G5:G51" si="1">F5/D5</f>
        <v>2.9389810426540284</v>
      </c>
    </row>
    <row r="6" spans="1:9">
      <c r="A6" s="39" t="s">
        <v>14</v>
      </c>
      <c r="B6" s="41">
        <v>1515</v>
      </c>
      <c r="C6" s="40">
        <v>0.33421575115817337</v>
      </c>
      <c r="D6" s="41">
        <v>3659</v>
      </c>
      <c r="E6" s="40">
        <f t="shared" si="0"/>
        <v>2.4151815181518153</v>
      </c>
      <c r="F6" s="41">
        <v>10931</v>
      </c>
      <c r="G6" s="40">
        <f t="shared" si="1"/>
        <v>2.9874282590871823</v>
      </c>
    </row>
    <row r="7" spans="1:9">
      <c r="A7" s="39" t="s">
        <v>15</v>
      </c>
      <c r="B7" s="41">
        <v>5053</v>
      </c>
      <c r="C7" s="40">
        <v>0.37582744514689476</v>
      </c>
      <c r="D7" s="41">
        <v>11763</v>
      </c>
      <c r="E7" s="40">
        <f t="shared" si="0"/>
        <v>2.3279240055412624</v>
      </c>
      <c r="F7" s="41">
        <v>36253</v>
      </c>
      <c r="G7" s="40">
        <f t="shared" si="1"/>
        <v>3.0819518830230384</v>
      </c>
    </row>
    <row r="8" spans="1:9">
      <c r="A8" s="39" t="s">
        <v>16</v>
      </c>
      <c r="B8" s="41">
        <v>1034</v>
      </c>
      <c r="C8" s="40">
        <v>0.3662770102727595</v>
      </c>
      <c r="D8" s="41">
        <v>2516</v>
      </c>
      <c r="E8" s="40">
        <f t="shared" si="0"/>
        <v>2.4332688588007736</v>
      </c>
      <c r="F8" s="41">
        <v>7526</v>
      </c>
      <c r="G8" s="40">
        <f t="shared" si="1"/>
        <v>2.991255961844197</v>
      </c>
    </row>
    <row r="9" spans="1:9">
      <c r="A9" s="39" t="s">
        <v>17</v>
      </c>
      <c r="B9" s="41">
        <v>1417</v>
      </c>
      <c r="C9" s="40">
        <v>0.30911867364746948</v>
      </c>
      <c r="D9" s="41">
        <v>3367</v>
      </c>
      <c r="E9" s="40">
        <f t="shared" si="0"/>
        <v>2.3761467889908259</v>
      </c>
      <c r="F9" s="41">
        <v>12281</v>
      </c>
      <c r="G9" s="40">
        <f t="shared" si="1"/>
        <v>3.6474606474606475</v>
      </c>
    </row>
    <row r="10" spans="1:9">
      <c r="A10" s="39" t="s">
        <v>18</v>
      </c>
      <c r="B10" s="41">
        <v>2864</v>
      </c>
      <c r="C10" s="40">
        <v>0.34597728920028992</v>
      </c>
      <c r="D10" s="41">
        <v>6825</v>
      </c>
      <c r="E10" s="40">
        <f t="shared" si="0"/>
        <v>2.3830307262569832</v>
      </c>
      <c r="F10" s="41">
        <v>21327</v>
      </c>
      <c r="G10" s="40">
        <f t="shared" si="1"/>
        <v>3.1248351648351647</v>
      </c>
    </row>
    <row r="11" spans="1:9">
      <c r="A11" s="39" t="s">
        <v>19</v>
      </c>
      <c r="B11" s="41">
        <v>8190</v>
      </c>
      <c r="C11" s="40">
        <v>0.3756019261637239</v>
      </c>
      <c r="D11" s="41">
        <v>20145</v>
      </c>
      <c r="E11" s="40">
        <f t="shared" si="0"/>
        <v>2.4597069597069599</v>
      </c>
      <c r="F11" s="41">
        <v>58927</v>
      </c>
      <c r="G11" s="40">
        <f t="shared" si="1"/>
        <v>2.9251427153139735</v>
      </c>
    </row>
    <row r="12" spans="1:9">
      <c r="A12" s="39" t="s">
        <v>20</v>
      </c>
      <c r="B12" s="41">
        <v>4949</v>
      </c>
      <c r="C12" s="40">
        <v>0.38293098112039614</v>
      </c>
      <c r="D12" s="41">
        <v>12328</v>
      </c>
      <c r="E12" s="40">
        <f t="shared" si="0"/>
        <v>2.4910082845019197</v>
      </c>
      <c r="F12" s="41">
        <v>34410</v>
      </c>
      <c r="G12" s="40">
        <f t="shared" si="1"/>
        <v>2.7912070084360803</v>
      </c>
    </row>
    <row r="13" spans="1:9">
      <c r="A13" s="39" t="s">
        <v>21</v>
      </c>
      <c r="B13" s="41">
        <v>4627</v>
      </c>
      <c r="C13" s="40">
        <v>0.35423365487674169</v>
      </c>
      <c r="D13" s="41">
        <v>10870</v>
      </c>
      <c r="E13" s="40">
        <f t="shared" si="0"/>
        <v>2.349254376485844</v>
      </c>
      <c r="F13" s="41">
        <v>34176</v>
      </c>
      <c r="G13" s="40">
        <f t="shared" si="1"/>
        <v>3.1440662373505059</v>
      </c>
    </row>
    <row r="14" spans="1:9">
      <c r="A14" s="39" t="s">
        <v>22</v>
      </c>
      <c r="B14" s="42">
        <v>29032</v>
      </c>
      <c r="C14" s="40">
        <v>0.39246221645442991</v>
      </c>
      <c r="D14" s="42">
        <v>70070</v>
      </c>
      <c r="E14" s="40">
        <f t="shared" si="0"/>
        <v>2.413543675943786</v>
      </c>
      <c r="F14" s="42">
        <v>199820</v>
      </c>
      <c r="G14" s="40">
        <f t="shared" si="1"/>
        <v>2.8517197088625661</v>
      </c>
    </row>
    <row r="15" spans="1:9">
      <c r="A15" s="39" t="s">
        <v>23</v>
      </c>
      <c r="B15" s="42">
        <v>31254</v>
      </c>
      <c r="C15" s="40">
        <v>0.42092929292929293</v>
      </c>
      <c r="D15" s="42">
        <v>72562</v>
      </c>
      <c r="E15" s="40">
        <f t="shared" si="0"/>
        <v>2.3216868240865169</v>
      </c>
      <c r="F15" s="42">
        <v>189343</v>
      </c>
      <c r="G15" s="40">
        <f t="shared" si="1"/>
        <v>2.6093961026432568</v>
      </c>
    </row>
    <row r="16" spans="1:9">
      <c r="A16" s="39" t="s">
        <v>24</v>
      </c>
      <c r="B16" s="42">
        <v>135957</v>
      </c>
      <c r="C16" s="40">
        <v>0.56439453692556774</v>
      </c>
      <c r="D16" s="42">
        <v>309458</v>
      </c>
      <c r="E16" s="40">
        <f t="shared" si="0"/>
        <v>2.2761461344395655</v>
      </c>
      <c r="F16" s="42">
        <v>708608</v>
      </c>
      <c r="G16" s="40">
        <f t="shared" si="1"/>
        <v>2.2898357773914393</v>
      </c>
    </row>
    <row r="17" spans="1:7">
      <c r="A17" s="39" t="s">
        <v>25</v>
      </c>
      <c r="B17" s="42">
        <v>60922</v>
      </c>
      <c r="C17" s="40">
        <v>0.46088785329540638</v>
      </c>
      <c r="D17" s="42">
        <v>139855</v>
      </c>
      <c r="E17" s="40">
        <f t="shared" si="0"/>
        <v>2.295640326975477</v>
      </c>
      <c r="F17" s="42">
        <v>348642</v>
      </c>
      <c r="G17" s="40">
        <f t="shared" si="1"/>
        <v>2.4928819134103177</v>
      </c>
    </row>
    <row r="18" spans="1:7">
      <c r="A18" s="39" t="s">
        <v>26</v>
      </c>
      <c r="B18" s="41">
        <v>3167</v>
      </c>
      <c r="C18" s="40">
        <v>0.29801449138985603</v>
      </c>
      <c r="D18" s="41">
        <v>8233</v>
      </c>
      <c r="E18" s="40">
        <f t="shared" si="0"/>
        <v>2.599621092516577</v>
      </c>
      <c r="F18" s="41">
        <v>26684</v>
      </c>
      <c r="G18" s="40">
        <f t="shared" si="1"/>
        <v>3.241102878659055</v>
      </c>
    </row>
    <row r="19" spans="1:7">
      <c r="A19" s="39" t="s">
        <v>27</v>
      </c>
      <c r="B19" s="41">
        <v>2142</v>
      </c>
      <c r="C19" s="40">
        <v>0.32898172323759789</v>
      </c>
      <c r="D19" s="41">
        <v>5241</v>
      </c>
      <c r="E19" s="40">
        <f t="shared" si="0"/>
        <v>2.446778711484594</v>
      </c>
      <c r="F19" s="41">
        <v>16849</v>
      </c>
      <c r="G19" s="40">
        <f t="shared" si="1"/>
        <v>3.2148444953253197</v>
      </c>
    </row>
    <row r="20" spans="1:7">
      <c r="A20" s="39" t="s">
        <v>28</v>
      </c>
      <c r="B20" s="41">
        <v>2420</v>
      </c>
      <c r="C20" s="40">
        <v>0.28357159596906489</v>
      </c>
      <c r="D20" s="41">
        <v>6397</v>
      </c>
      <c r="E20" s="40">
        <f t="shared" si="0"/>
        <v>2.6433884297520662</v>
      </c>
      <c r="F20" s="41">
        <v>23334</v>
      </c>
      <c r="G20" s="40">
        <f t="shared" si="1"/>
        <v>3.6476473346881351</v>
      </c>
    </row>
    <row r="21" spans="1:7">
      <c r="A21" s="39" t="s">
        <v>29</v>
      </c>
      <c r="B21" s="41">
        <v>1375</v>
      </c>
      <c r="C21" s="40">
        <v>0.26771806853582553</v>
      </c>
      <c r="D21" s="41">
        <v>4030</v>
      </c>
      <c r="E21" s="40">
        <f t="shared" si="0"/>
        <v>2.9309090909090911</v>
      </c>
      <c r="F21" s="41">
        <v>14624</v>
      </c>
      <c r="G21" s="40">
        <f t="shared" si="1"/>
        <v>3.6287841191066996</v>
      </c>
    </row>
    <row r="22" spans="1:7">
      <c r="A22" s="39" t="s">
        <v>30</v>
      </c>
      <c r="B22" s="41">
        <v>1903</v>
      </c>
      <c r="C22" s="40">
        <v>0.3332165995447382</v>
      </c>
      <c r="D22" s="41">
        <v>5542</v>
      </c>
      <c r="E22" s="40">
        <f t="shared" si="0"/>
        <v>2.9122438255386234</v>
      </c>
      <c r="F22" s="41">
        <v>16874</v>
      </c>
      <c r="G22" s="40">
        <f t="shared" si="1"/>
        <v>3.0447491880187658</v>
      </c>
    </row>
    <row r="23" spans="1:7">
      <c r="A23" s="39" t="s">
        <v>31</v>
      </c>
      <c r="B23" s="41">
        <v>5154</v>
      </c>
      <c r="C23" s="40">
        <v>0.34975570032573289</v>
      </c>
      <c r="D23" s="41">
        <v>12167</v>
      </c>
      <c r="E23" s="40">
        <f t="shared" si="0"/>
        <v>2.3606907256499805</v>
      </c>
      <c r="F23" s="41">
        <v>35811</v>
      </c>
      <c r="G23" s="40">
        <f t="shared" si="1"/>
        <v>2.9432892249527409</v>
      </c>
    </row>
    <row r="24" spans="1:7">
      <c r="A24" s="39" t="s">
        <v>32</v>
      </c>
      <c r="B24" s="41">
        <v>4603</v>
      </c>
      <c r="C24" s="40">
        <v>0.29916807487326141</v>
      </c>
      <c r="D24" s="41">
        <v>12312</v>
      </c>
      <c r="E24" s="40">
        <f t="shared" si="0"/>
        <v>2.6747773191396913</v>
      </c>
      <c r="F24" s="41">
        <v>41195</v>
      </c>
      <c r="G24" s="40">
        <f t="shared" si="1"/>
        <v>3.3459226770630282</v>
      </c>
    </row>
    <row r="25" spans="1:7">
      <c r="A25" s="39" t="s">
        <v>33</v>
      </c>
      <c r="B25" s="41">
        <v>11502</v>
      </c>
      <c r="C25" s="40">
        <v>0.39502696019507505</v>
      </c>
      <c r="D25" s="41">
        <v>26450</v>
      </c>
      <c r="E25" s="40">
        <f t="shared" si="0"/>
        <v>2.2996000695531214</v>
      </c>
      <c r="F25" s="41">
        <v>77589</v>
      </c>
      <c r="G25" s="40">
        <f t="shared" si="1"/>
        <v>2.933421550094518</v>
      </c>
    </row>
    <row r="26" spans="1:7">
      <c r="A26" s="39" t="s">
        <v>34</v>
      </c>
      <c r="B26" s="42">
        <v>31453</v>
      </c>
      <c r="C26" s="40">
        <v>0.38526929531228948</v>
      </c>
      <c r="D26" s="42">
        <v>74322</v>
      </c>
      <c r="E26" s="40">
        <f t="shared" si="0"/>
        <v>2.3629542491972151</v>
      </c>
      <c r="F26" s="42">
        <v>223635</v>
      </c>
      <c r="G26" s="40">
        <f t="shared" si="1"/>
        <v>3.0090013724065554</v>
      </c>
    </row>
    <row r="27" spans="1:7">
      <c r="A27" s="39" t="s">
        <v>35</v>
      </c>
      <c r="B27" s="42">
        <v>4768</v>
      </c>
      <c r="C27" s="40">
        <v>0.32481776687785269</v>
      </c>
      <c r="D27" s="42">
        <v>10979</v>
      </c>
      <c r="E27" s="40">
        <f t="shared" si="0"/>
        <v>2.3026426174496644</v>
      </c>
      <c r="F27" s="42">
        <v>36837</v>
      </c>
      <c r="G27" s="40">
        <f t="shared" si="1"/>
        <v>3.3552236087075324</v>
      </c>
    </row>
    <row r="28" spans="1:7">
      <c r="A28" s="39" t="s">
        <v>36</v>
      </c>
      <c r="B28" s="42">
        <v>4860</v>
      </c>
      <c r="C28" s="40">
        <v>0.34868704261730521</v>
      </c>
      <c r="D28" s="42">
        <v>12344</v>
      </c>
      <c r="E28" s="40">
        <f t="shared" si="0"/>
        <v>2.539917695473251</v>
      </c>
      <c r="F28" s="42">
        <v>38901</v>
      </c>
      <c r="G28" s="40">
        <f t="shared" si="1"/>
        <v>3.1514095917044718</v>
      </c>
    </row>
    <row r="29" spans="1:7">
      <c r="A29" s="39" t="s">
        <v>37</v>
      </c>
      <c r="B29" s="42">
        <v>11704</v>
      </c>
      <c r="C29" s="40">
        <v>0.37803617571059434</v>
      </c>
      <c r="D29" s="42">
        <v>28570</v>
      </c>
      <c r="E29" s="40">
        <f t="shared" si="0"/>
        <v>2.4410457963089542</v>
      </c>
      <c r="F29" s="42">
        <v>84178</v>
      </c>
      <c r="G29" s="40">
        <f t="shared" si="1"/>
        <v>2.9463773188659435</v>
      </c>
    </row>
    <row r="30" spans="1:7">
      <c r="A30" s="39" t="s">
        <v>38</v>
      </c>
      <c r="B30" s="42">
        <v>40550</v>
      </c>
      <c r="C30" s="40">
        <v>0.36534493787784594</v>
      </c>
      <c r="D30" s="42">
        <v>100106</v>
      </c>
      <c r="E30" s="40">
        <f t="shared" si="0"/>
        <v>2.4687053020961778</v>
      </c>
      <c r="F30" s="42">
        <v>296496</v>
      </c>
      <c r="G30" s="40">
        <f t="shared" si="1"/>
        <v>2.9618204703014803</v>
      </c>
    </row>
    <row r="31" spans="1:7">
      <c r="A31" s="39" t="s">
        <v>39</v>
      </c>
      <c r="B31" s="42">
        <v>22811</v>
      </c>
      <c r="C31" s="40">
        <v>0.38612319515208965</v>
      </c>
      <c r="D31" s="42">
        <v>55809</v>
      </c>
      <c r="E31" s="40">
        <f t="shared" si="0"/>
        <v>2.4465827890053045</v>
      </c>
      <c r="F31" s="42">
        <v>165023</v>
      </c>
      <c r="G31" s="40">
        <f t="shared" si="1"/>
        <v>2.9569245103836299</v>
      </c>
    </row>
    <row r="32" spans="1:7">
      <c r="A32" s="39" t="s">
        <v>40</v>
      </c>
      <c r="B32" s="42">
        <v>4671</v>
      </c>
      <c r="C32" s="40">
        <v>0.34027828367451007</v>
      </c>
      <c r="D32" s="42">
        <v>11696</v>
      </c>
      <c r="E32" s="40">
        <f t="shared" si="0"/>
        <v>2.5039606080068508</v>
      </c>
      <c r="F32" s="42">
        <v>36534</v>
      </c>
      <c r="G32" s="40">
        <f t="shared" si="1"/>
        <v>3.1236320109439126</v>
      </c>
    </row>
    <row r="33" spans="1:7">
      <c r="A33" s="39" t="s">
        <v>41</v>
      </c>
      <c r="B33" s="42">
        <v>1692</v>
      </c>
      <c r="C33" s="40">
        <v>0.28795098706603134</v>
      </c>
      <c r="D33" s="42">
        <v>4601</v>
      </c>
      <c r="E33" s="40">
        <f t="shared" si="0"/>
        <v>2.7192671394799053</v>
      </c>
      <c r="F33" s="42">
        <v>16762</v>
      </c>
      <c r="G33" s="40">
        <f t="shared" si="1"/>
        <v>3.6431210606389914</v>
      </c>
    </row>
    <row r="34" spans="1:7">
      <c r="A34" s="39" t="s">
        <v>42</v>
      </c>
      <c r="B34" s="42">
        <v>935</v>
      </c>
      <c r="C34" s="40">
        <v>0.3357271095152603</v>
      </c>
      <c r="D34" s="42">
        <v>2059</v>
      </c>
      <c r="E34" s="40">
        <f t="shared" si="0"/>
        <v>2.2021390374331551</v>
      </c>
      <c r="F34" s="42">
        <v>7863</v>
      </c>
      <c r="G34" s="40">
        <f t="shared" si="1"/>
        <v>3.8188440990772219</v>
      </c>
    </row>
    <row r="35" spans="1:7">
      <c r="A35" s="39" t="s">
        <v>43</v>
      </c>
      <c r="B35" s="42">
        <v>854</v>
      </c>
      <c r="C35" s="40">
        <v>0.30155367231638419</v>
      </c>
      <c r="D35" s="42">
        <v>2106</v>
      </c>
      <c r="E35" s="40">
        <f t="shared" si="0"/>
        <v>2.4660421545667446</v>
      </c>
      <c r="F35" s="42">
        <v>7636</v>
      </c>
      <c r="G35" s="40">
        <f t="shared" si="1"/>
        <v>3.6258309591642925</v>
      </c>
    </row>
    <row r="36" spans="1:7">
      <c r="A36" s="39" t="s">
        <v>44</v>
      </c>
      <c r="B36" s="42">
        <v>3983</v>
      </c>
      <c r="C36" s="40">
        <v>0.29022150976391725</v>
      </c>
      <c r="D36" s="42">
        <v>10059</v>
      </c>
      <c r="E36" s="40">
        <f t="shared" si="0"/>
        <v>2.5254833040421794</v>
      </c>
      <c r="F36" s="42">
        <v>34375</v>
      </c>
      <c r="G36" s="40">
        <f t="shared" si="1"/>
        <v>3.4173377075255988</v>
      </c>
    </row>
    <row r="37" spans="1:7">
      <c r="A37" s="39" t="s">
        <v>45</v>
      </c>
      <c r="B37" s="42">
        <v>8002</v>
      </c>
      <c r="C37" s="40">
        <v>0.36341341568645263</v>
      </c>
      <c r="D37" s="42">
        <v>17722</v>
      </c>
      <c r="E37" s="40">
        <f t="shared" si="0"/>
        <v>2.2146963259185202</v>
      </c>
      <c r="F37" s="42">
        <v>55849</v>
      </c>
      <c r="G37" s="40">
        <f t="shared" si="1"/>
        <v>3.151393747883986</v>
      </c>
    </row>
    <row r="38" spans="1:7">
      <c r="A38" s="39" t="s">
        <v>46</v>
      </c>
      <c r="B38" s="42">
        <v>2708</v>
      </c>
      <c r="C38" s="40">
        <v>0.32111941183445986</v>
      </c>
      <c r="D38" s="42">
        <v>6543</v>
      </c>
      <c r="E38" s="40">
        <f t="shared" si="0"/>
        <v>2.4161742983751848</v>
      </c>
      <c r="F38" s="42">
        <v>22088</v>
      </c>
      <c r="G38" s="40">
        <f t="shared" si="1"/>
        <v>3.3758214886137856</v>
      </c>
    </row>
    <row r="39" spans="1:7">
      <c r="A39" s="39" t="s">
        <v>47</v>
      </c>
      <c r="B39" s="42">
        <v>1246</v>
      </c>
      <c r="C39" s="40">
        <v>0.31576279776989358</v>
      </c>
      <c r="D39" s="42">
        <v>3083</v>
      </c>
      <c r="E39" s="40">
        <f t="shared" si="0"/>
        <v>2.4743178170144464</v>
      </c>
      <c r="F39" s="42">
        <v>11271</v>
      </c>
      <c r="G39" s="40">
        <f t="shared" si="1"/>
        <v>3.6558546869931883</v>
      </c>
    </row>
    <row r="40" spans="1:7">
      <c r="A40" s="39" t="s">
        <v>48</v>
      </c>
      <c r="B40" s="42">
        <v>2000</v>
      </c>
      <c r="C40" s="40">
        <v>0.32894736842105265</v>
      </c>
      <c r="D40" s="42">
        <v>4655</v>
      </c>
      <c r="E40" s="40">
        <f t="shared" si="0"/>
        <v>2.3275000000000001</v>
      </c>
      <c r="F40" s="42">
        <v>16288</v>
      </c>
      <c r="G40" s="40">
        <f t="shared" si="1"/>
        <v>3.4990332975295382</v>
      </c>
    </row>
    <row r="41" spans="1:7">
      <c r="A41" s="39" t="s">
        <v>49</v>
      </c>
      <c r="B41" s="42">
        <v>2390</v>
      </c>
      <c r="C41" s="40">
        <v>0.32415570324155701</v>
      </c>
      <c r="D41" s="42">
        <v>5564</v>
      </c>
      <c r="E41" s="40">
        <f t="shared" si="0"/>
        <v>2.3280334728033472</v>
      </c>
      <c r="F41" s="42">
        <v>19930</v>
      </c>
      <c r="G41" s="40">
        <f t="shared" si="1"/>
        <v>3.5819554277498202</v>
      </c>
    </row>
    <row r="42" spans="1:7">
      <c r="A42" s="39" t="s">
        <v>50</v>
      </c>
      <c r="B42" s="42">
        <v>1219</v>
      </c>
      <c r="C42" s="40">
        <v>0.35560093348891481</v>
      </c>
      <c r="D42" s="42">
        <v>2807</v>
      </c>
      <c r="E42" s="40">
        <f t="shared" si="0"/>
        <v>2.3027071369975389</v>
      </c>
      <c r="F42" s="42">
        <v>9211</v>
      </c>
      <c r="G42" s="40">
        <f t="shared" si="1"/>
        <v>3.2814392589953689</v>
      </c>
    </row>
    <row r="43" spans="1:7">
      <c r="A43" s="39" t="s">
        <v>51</v>
      </c>
      <c r="B43" s="42">
        <v>16249</v>
      </c>
      <c r="C43" s="40">
        <v>0.34769118842812513</v>
      </c>
      <c r="D43" s="42">
        <v>43093</v>
      </c>
      <c r="E43" s="40">
        <f t="shared" si="0"/>
        <v>2.6520401255461876</v>
      </c>
      <c r="F43" s="42">
        <v>151000</v>
      </c>
      <c r="G43" s="40">
        <f t="shared" si="1"/>
        <v>3.5040493815700926</v>
      </c>
    </row>
    <row r="44" spans="1:7">
      <c r="A44" s="39" t="s">
        <v>52</v>
      </c>
      <c r="B44" s="42">
        <v>1328</v>
      </c>
      <c r="C44" s="40">
        <v>0.282793867120954</v>
      </c>
      <c r="D44" s="42">
        <v>4016</v>
      </c>
      <c r="E44" s="40">
        <f t="shared" si="0"/>
        <v>3.0240963855421685</v>
      </c>
      <c r="F44" s="42">
        <v>15820</v>
      </c>
      <c r="G44" s="40">
        <f t="shared" si="1"/>
        <v>3.939243027888446</v>
      </c>
    </row>
    <row r="45" spans="1:7">
      <c r="A45" s="39" t="s">
        <v>53</v>
      </c>
      <c r="B45" s="42">
        <v>2588</v>
      </c>
      <c r="C45" s="40">
        <v>0.37040217546872761</v>
      </c>
      <c r="D45" s="42">
        <v>6388</v>
      </c>
      <c r="E45" s="40">
        <f t="shared" si="0"/>
        <v>2.4683153013910357</v>
      </c>
      <c r="F45" s="42">
        <v>21917</v>
      </c>
      <c r="G45" s="40">
        <f t="shared" si="1"/>
        <v>3.4309643080776455</v>
      </c>
    </row>
    <row r="46" spans="1:7">
      <c r="A46" s="39" t="s">
        <v>54</v>
      </c>
      <c r="B46" s="42">
        <v>3943</v>
      </c>
      <c r="C46" s="40">
        <v>0.37268431001890356</v>
      </c>
      <c r="D46" s="42">
        <v>9305</v>
      </c>
      <c r="E46" s="40">
        <f t="shared" si="0"/>
        <v>2.3598782652802432</v>
      </c>
      <c r="F46" s="42">
        <v>34355</v>
      </c>
      <c r="G46" s="40">
        <f t="shared" si="1"/>
        <v>3.6921010209564749</v>
      </c>
    </row>
    <row r="47" spans="1:7">
      <c r="A47" s="39" t="s">
        <v>55</v>
      </c>
      <c r="B47" s="42">
        <v>1998</v>
      </c>
      <c r="C47" s="40">
        <v>0.32604438642297651</v>
      </c>
      <c r="D47" s="42">
        <v>5280</v>
      </c>
      <c r="E47" s="40">
        <f t="shared" si="0"/>
        <v>2.6426426426426426</v>
      </c>
      <c r="F47" s="42">
        <v>18901</v>
      </c>
      <c r="G47" s="40">
        <f t="shared" si="1"/>
        <v>3.5797348484848484</v>
      </c>
    </row>
    <row r="48" spans="1:7">
      <c r="A48" s="39" t="s">
        <v>56</v>
      </c>
      <c r="B48" s="42">
        <v>1724</v>
      </c>
      <c r="C48" s="40">
        <v>0.36340640809443508</v>
      </c>
      <c r="D48" s="42">
        <v>4117</v>
      </c>
      <c r="E48" s="40">
        <f t="shared" si="0"/>
        <v>2.3880510440835265</v>
      </c>
      <c r="F48" s="42">
        <v>13894</v>
      </c>
      <c r="G48" s="40">
        <f t="shared" si="1"/>
        <v>3.3747874666018944</v>
      </c>
    </row>
    <row r="49" spans="1:7">
      <c r="A49" s="39" t="s">
        <v>57</v>
      </c>
      <c r="B49" s="42">
        <v>2418</v>
      </c>
      <c r="C49" s="40">
        <v>0.34761357101782636</v>
      </c>
      <c r="D49" s="42">
        <v>6074</v>
      </c>
      <c r="E49" s="40">
        <f t="shared" si="0"/>
        <v>2.511993382961125</v>
      </c>
      <c r="F49" s="42">
        <v>19685</v>
      </c>
      <c r="G49" s="40">
        <f t="shared" si="1"/>
        <v>3.2408626934474811</v>
      </c>
    </row>
    <row r="50" spans="1:7">
      <c r="A50" s="39" t="s">
        <v>58</v>
      </c>
      <c r="B50" s="42">
        <v>6411</v>
      </c>
      <c r="C50" s="40">
        <v>0.49559369202226344</v>
      </c>
      <c r="D50" s="42">
        <v>13202</v>
      </c>
      <c r="E50" s="40">
        <f t="shared" si="0"/>
        <v>2.059273124317579</v>
      </c>
      <c r="F50" s="42">
        <v>40292</v>
      </c>
      <c r="G50" s="40">
        <f t="shared" si="1"/>
        <v>3.051961823966066</v>
      </c>
    </row>
    <row r="51" spans="1:7">
      <c r="A51" s="39" t="s">
        <v>2</v>
      </c>
      <c r="B51" s="42">
        <v>513943</v>
      </c>
      <c r="C51" s="40">
        <v>0.41617244082246091</v>
      </c>
      <c r="D51" s="42">
        <f>SUM(D4:D50)</f>
        <v>1218692</v>
      </c>
      <c r="E51" s="40">
        <f t="shared" si="0"/>
        <v>2.3712590695855376</v>
      </c>
      <c r="F51" s="42">
        <f>SUM(F4:F50)</f>
        <v>3401533</v>
      </c>
      <c r="G51" s="40">
        <f t="shared" si="1"/>
        <v>2.7911342652614444</v>
      </c>
    </row>
  </sheetData>
  <mergeCells count="5">
    <mergeCell ref="D2:E2"/>
    <mergeCell ref="A2:A3"/>
    <mergeCell ref="F2:G2"/>
    <mergeCell ref="A1:G1"/>
    <mergeCell ref="B2:C2"/>
  </mergeCells>
  <phoneticPr fontId="4"/>
  <pageMargins left="0.47244094488188981" right="0.31496062992125984" top="0.39370078740157483" bottom="0.74803149606299213" header="0.31496062992125984" footer="0.31496062992125984"/>
  <pageSetup paperSize="9" scale="10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51"/>
  <sheetViews>
    <sheetView showGridLines="0" view="pageBreakPreview" zoomScale="96" zoomScaleNormal="100" zoomScaleSheetLayoutView="96" workbookViewId="0">
      <selection activeCell="L36" sqref="L36"/>
    </sheetView>
  </sheetViews>
  <sheetFormatPr defaultColWidth="9" defaultRowHeight="13.5"/>
  <cols>
    <col min="1" max="1" width="8.75" style="20" customWidth="1"/>
    <col min="2" max="9" width="7.625" style="20" bestFit="1" customWidth="1"/>
    <col min="10" max="10" width="7.75" style="20" bestFit="1" customWidth="1"/>
    <col min="11" max="16384" width="9" style="20"/>
  </cols>
  <sheetData>
    <row r="1" spans="1:10" ht="23.25" customHeight="1">
      <c r="A1" s="162" t="s">
        <v>252</v>
      </c>
      <c r="B1" s="162"/>
      <c r="C1" s="162"/>
      <c r="D1" s="162"/>
      <c r="E1" s="162"/>
      <c r="F1" s="162"/>
      <c r="G1" s="162"/>
      <c r="H1" s="162"/>
      <c r="I1" s="162"/>
      <c r="J1" s="162"/>
    </row>
    <row r="2" spans="1:10">
      <c r="A2" s="165" t="s">
        <v>120</v>
      </c>
      <c r="B2" s="167" t="s">
        <v>107</v>
      </c>
      <c r="C2" s="167" t="s">
        <v>108</v>
      </c>
      <c r="D2" s="167" t="s">
        <v>109</v>
      </c>
      <c r="E2" s="167" t="s">
        <v>110</v>
      </c>
      <c r="F2" s="167" t="s">
        <v>111</v>
      </c>
      <c r="G2" s="167" t="s">
        <v>112</v>
      </c>
      <c r="H2" s="163" t="s">
        <v>115</v>
      </c>
      <c r="I2" s="163" t="s">
        <v>116</v>
      </c>
      <c r="J2" s="167" t="s">
        <v>121</v>
      </c>
    </row>
    <row r="3" spans="1:10">
      <c r="A3" s="166"/>
      <c r="B3" s="167"/>
      <c r="C3" s="167"/>
      <c r="D3" s="167"/>
      <c r="E3" s="167"/>
      <c r="F3" s="167"/>
      <c r="G3" s="167"/>
      <c r="H3" s="164"/>
      <c r="I3" s="164"/>
      <c r="J3" s="167"/>
    </row>
    <row r="4" spans="1:10">
      <c r="A4" s="19" t="s">
        <v>66</v>
      </c>
      <c r="B4" s="53">
        <v>15743</v>
      </c>
      <c r="C4" s="54">
        <v>17448</v>
      </c>
      <c r="D4" s="54">
        <v>9708</v>
      </c>
      <c r="E4" s="54">
        <v>10410</v>
      </c>
      <c r="F4" s="54">
        <v>10330</v>
      </c>
      <c r="G4" s="54">
        <v>8491</v>
      </c>
      <c r="H4" s="55">
        <v>4720</v>
      </c>
      <c r="I4" s="54">
        <v>816</v>
      </c>
      <c r="J4" s="56">
        <f>SUM(B4:I4)</f>
        <v>77666</v>
      </c>
    </row>
    <row r="5" spans="1:10">
      <c r="A5" s="19" t="s">
        <v>13</v>
      </c>
      <c r="B5" s="53">
        <v>2159</v>
      </c>
      <c r="C5" s="54">
        <v>2049</v>
      </c>
      <c r="D5" s="54">
        <v>1175</v>
      </c>
      <c r="E5" s="54">
        <v>1288</v>
      </c>
      <c r="F5" s="54">
        <v>1367</v>
      </c>
      <c r="G5" s="54">
        <v>1175</v>
      </c>
      <c r="H5" s="54">
        <v>589</v>
      </c>
      <c r="I5" s="54">
        <v>120</v>
      </c>
      <c r="J5" s="56">
        <f t="shared" ref="J5:J51" si="0">SUM(B5:I5)</f>
        <v>9922</v>
      </c>
    </row>
    <row r="6" spans="1:10">
      <c r="A6" s="19" t="s">
        <v>14</v>
      </c>
      <c r="B6" s="53">
        <v>2324</v>
      </c>
      <c r="C6" s="54">
        <v>2291</v>
      </c>
      <c r="D6" s="54">
        <v>1339</v>
      </c>
      <c r="E6" s="54">
        <v>1374</v>
      </c>
      <c r="F6" s="54">
        <v>1481</v>
      </c>
      <c r="G6" s="54">
        <v>1285</v>
      </c>
      <c r="H6" s="54">
        <v>725</v>
      </c>
      <c r="I6" s="54">
        <v>112</v>
      </c>
      <c r="J6" s="56">
        <f t="shared" si="0"/>
        <v>10931</v>
      </c>
    </row>
    <row r="7" spans="1:10">
      <c r="A7" s="19" t="s">
        <v>15</v>
      </c>
      <c r="B7" s="53">
        <v>7522</v>
      </c>
      <c r="C7" s="54">
        <v>8748</v>
      </c>
      <c r="D7" s="54">
        <v>4613</v>
      </c>
      <c r="E7" s="54">
        <v>4834</v>
      </c>
      <c r="F7" s="54">
        <v>4578</v>
      </c>
      <c r="G7" s="54">
        <v>3636</v>
      </c>
      <c r="H7" s="54">
        <v>2007</v>
      </c>
      <c r="I7" s="54">
        <v>315</v>
      </c>
      <c r="J7" s="56">
        <f t="shared" si="0"/>
        <v>36253</v>
      </c>
    </row>
    <row r="8" spans="1:10">
      <c r="A8" s="19" t="s">
        <v>16</v>
      </c>
      <c r="B8" s="53">
        <v>1435</v>
      </c>
      <c r="C8" s="54">
        <v>1607</v>
      </c>
      <c r="D8" s="54">
        <v>830</v>
      </c>
      <c r="E8" s="54">
        <v>928</v>
      </c>
      <c r="F8" s="54">
        <v>1059</v>
      </c>
      <c r="G8" s="54">
        <v>1090</v>
      </c>
      <c r="H8" s="54">
        <v>496</v>
      </c>
      <c r="I8" s="54">
        <v>81</v>
      </c>
      <c r="J8" s="56">
        <f t="shared" si="0"/>
        <v>7526</v>
      </c>
    </row>
    <row r="9" spans="1:10">
      <c r="A9" s="19" t="s">
        <v>17</v>
      </c>
      <c r="B9" s="53">
        <v>2825</v>
      </c>
      <c r="C9" s="54">
        <v>2646</v>
      </c>
      <c r="D9" s="54">
        <v>1380</v>
      </c>
      <c r="E9" s="54">
        <v>1529</v>
      </c>
      <c r="F9" s="54">
        <v>1510</v>
      </c>
      <c r="G9" s="54">
        <v>1483</v>
      </c>
      <c r="H9" s="54">
        <v>822</v>
      </c>
      <c r="I9" s="54">
        <v>86</v>
      </c>
      <c r="J9" s="56">
        <f t="shared" si="0"/>
        <v>12281</v>
      </c>
    </row>
    <row r="10" spans="1:10">
      <c r="A10" s="19" t="s">
        <v>18</v>
      </c>
      <c r="B10" s="53">
        <v>4311</v>
      </c>
      <c r="C10" s="54">
        <v>4480</v>
      </c>
      <c r="D10" s="54">
        <v>2536</v>
      </c>
      <c r="E10" s="54">
        <v>2639</v>
      </c>
      <c r="F10" s="54">
        <v>2865</v>
      </c>
      <c r="G10" s="54">
        <v>2747</v>
      </c>
      <c r="H10" s="54">
        <v>1515</v>
      </c>
      <c r="I10" s="54">
        <v>234</v>
      </c>
      <c r="J10" s="56">
        <f t="shared" si="0"/>
        <v>21327</v>
      </c>
    </row>
    <row r="11" spans="1:10">
      <c r="A11" s="19" t="s">
        <v>19</v>
      </c>
      <c r="B11" s="53">
        <v>14491</v>
      </c>
      <c r="C11" s="54">
        <v>12911</v>
      </c>
      <c r="D11" s="54">
        <v>6835</v>
      </c>
      <c r="E11" s="54">
        <v>7798</v>
      </c>
      <c r="F11" s="54">
        <v>7641</v>
      </c>
      <c r="G11" s="54">
        <v>5391</v>
      </c>
      <c r="H11" s="54">
        <v>3273</v>
      </c>
      <c r="I11" s="54">
        <v>587</v>
      </c>
      <c r="J11" s="56">
        <f t="shared" si="0"/>
        <v>58927</v>
      </c>
    </row>
    <row r="12" spans="1:10">
      <c r="A12" s="19" t="s">
        <v>20</v>
      </c>
      <c r="B12" s="53">
        <v>6949</v>
      </c>
      <c r="C12" s="54">
        <v>7797</v>
      </c>
      <c r="D12" s="54">
        <v>4579</v>
      </c>
      <c r="E12" s="54">
        <v>4942</v>
      </c>
      <c r="F12" s="54">
        <v>4602</v>
      </c>
      <c r="G12" s="54">
        <v>3301</v>
      </c>
      <c r="H12" s="54">
        <v>1931</v>
      </c>
      <c r="I12" s="54">
        <v>309</v>
      </c>
      <c r="J12" s="56">
        <f t="shared" si="0"/>
        <v>34410</v>
      </c>
    </row>
    <row r="13" spans="1:10">
      <c r="A13" s="19" t="s">
        <v>21</v>
      </c>
      <c r="B13" s="53">
        <v>8073</v>
      </c>
      <c r="C13" s="54">
        <v>8143</v>
      </c>
      <c r="D13" s="54">
        <v>4040</v>
      </c>
      <c r="E13" s="54">
        <v>4330</v>
      </c>
      <c r="F13" s="54">
        <v>4391</v>
      </c>
      <c r="G13" s="54">
        <v>3044</v>
      </c>
      <c r="H13" s="54">
        <v>1830</v>
      </c>
      <c r="I13" s="54">
        <v>325</v>
      </c>
      <c r="J13" s="56">
        <f t="shared" si="0"/>
        <v>34176</v>
      </c>
    </row>
    <row r="14" spans="1:10">
      <c r="A14" s="19" t="s">
        <v>22</v>
      </c>
      <c r="B14" s="57">
        <v>45318</v>
      </c>
      <c r="C14" s="54">
        <v>50225</v>
      </c>
      <c r="D14" s="54">
        <v>25830</v>
      </c>
      <c r="E14" s="54">
        <v>26127</v>
      </c>
      <c r="F14" s="54">
        <v>26328</v>
      </c>
      <c r="G14" s="54">
        <v>15556</v>
      </c>
      <c r="H14" s="54">
        <v>8719</v>
      </c>
      <c r="I14" s="54">
        <v>1717</v>
      </c>
      <c r="J14" s="56">
        <f t="shared" si="0"/>
        <v>199820</v>
      </c>
    </row>
    <row r="15" spans="1:10">
      <c r="A15" s="19" t="s">
        <v>23</v>
      </c>
      <c r="B15" s="55">
        <v>42526</v>
      </c>
      <c r="C15" s="55">
        <v>46833</v>
      </c>
      <c r="D15" s="55">
        <v>24381</v>
      </c>
      <c r="E15" s="55">
        <v>24782</v>
      </c>
      <c r="F15" s="55">
        <v>24964</v>
      </c>
      <c r="G15" s="55">
        <v>15226</v>
      </c>
      <c r="H15" s="55">
        <v>8803</v>
      </c>
      <c r="I15" s="55">
        <v>1828</v>
      </c>
      <c r="J15" s="56">
        <f t="shared" si="0"/>
        <v>189343</v>
      </c>
    </row>
    <row r="16" spans="1:10">
      <c r="A16" s="19" t="s">
        <v>24</v>
      </c>
      <c r="B16" s="55">
        <v>162749</v>
      </c>
      <c r="C16" s="55">
        <v>173556</v>
      </c>
      <c r="D16" s="55">
        <v>117429</v>
      </c>
      <c r="E16" s="55">
        <v>102910</v>
      </c>
      <c r="F16" s="55">
        <v>83689</v>
      </c>
      <c r="G16" s="55">
        <v>41990</v>
      </c>
      <c r="H16" s="55">
        <v>21132</v>
      </c>
      <c r="I16" s="55">
        <v>5153</v>
      </c>
      <c r="J16" s="56">
        <f t="shared" si="0"/>
        <v>708608</v>
      </c>
    </row>
    <row r="17" spans="1:10">
      <c r="A17" s="19" t="s">
        <v>25</v>
      </c>
      <c r="B17" s="55">
        <v>76904</v>
      </c>
      <c r="C17" s="55">
        <v>86642</v>
      </c>
      <c r="D17" s="55">
        <v>46654</v>
      </c>
      <c r="E17" s="55">
        <v>47740</v>
      </c>
      <c r="F17" s="55">
        <v>47850</v>
      </c>
      <c r="G17" s="55">
        <v>25773</v>
      </c>
      <c r="H17" s="55">
        <v>13826</v>
      </c>
      <c r="I17" s="55">
        <v>3253</v>
      </c>
      <c r="J17" s="56">
        <f t="shared" si="0"/>
        <v>348642</v>
      </c>
    </row>
    <row r="18" spans="1:10">
      <c r="A18" s="19" t="s">
        <v>26</v>
      </c>
      <c r="B18" s="53">
        <v>5926</v>
      </c>
      <c r="C18" s="54">
        <v>5856</v>
      </c>
      <c r="D18" s="54">
        <v>3177</v>
      </c>
      <c r="E18" s="54">
        <v>3413</v>
      </c>
      <c r="F18" s="54">
        <v>3544</v>
      </c>
      <c r="G18" s="54">
        <v>2901</v>
      </c>
      <c r="H18" s="54">
        <v>1605</v>
      </c>
      <c r="I18" s="54">
        <v>262</v>
      </c>
      <c r="J18" s="56">
        <f t="shared" si="0"/>
        <v>26684</v>
      </c>
    </row>
    <row r="19" spans="1:10">
      <c r="A19" s="19" t="s">
        <v>27</v>
      </c>
      <c r="B19" s="53">
        <v>3298</v>
      </c>
      <c r="C19" s="54">
        <v>4273</v>
      </c>
      <c r="D19" s="54">
        <v>2090</v>
      </c>
      <c r="E19" s="54">
        <v>2186</v>
      </c>
      <c r="F19" s="54">
        <v>2216</v>
      </c>
      <c r="G19" s="54">
        <v>1636</v>
      </c>
      <c r="H19" s="54">
        <v>971</v>
      </c>
      <c r="I19" s="54">
        <v>179</v>
      </c>
      <c r="J19" s="56">
        <f t="shared" si="0"/>
        <v>16849</v>
      </c>
    </row>
    <row r="20" spans="1:10">
      <c r="A20" s="19" t="s">
        <v>28</v>
      </c>
      <c r="B20" s="53">
        <v>5068</v>
      </c>
      <c r="C20" s="54">
        <v>6171</v>
      </c>
      <c r="D20" s="54">
        <v>2776</v>
      </c>
      <c r="E20" s="54">
        <v>2876</v>
      </c>
      <c r="F20" s="54">
        <v>2786</v>
      </c>
      <c r="G20" s="54">
        <v>2175</v>
      </c>
      <c r="H20" s="54">
        <v>1270</v>
      </c>
      <c r="I20" s="54">
        <v>212</v>
      </c>
      <c r="J20" s="56">
        <f t="shared" si="0"/>
        <v>23334</v>
      </c>
    </row>
    <row r="21" spans="1:10">
      <c r="A21" s="19" t="s">
        <v>29</v>
      </c>
      <c r="B21" s="53">
        <v>3291</v>
      </c>
      <c r="C21" s="54">
        <v>3514</v>
      </c>
      <c r="D21" s="54">
        <v>1714</v>
      </c>
      <c r="E21" s="54">
        <v>1826</v>
      </c>
      <c r="F21" s="54">
        <v>1904</v>
      </c>
      <c r="G21" s="54">
        <v>1495</v>
      </c>
      <c r="H21" s="54">
        <v>749</v>
      </c>
      <c r="I21" s="54">
        <v>131</v>
      </c>
      <c r="J21" s="56">
        <f t="shared" si="0"/>
        <v>14624</v>
      </c>
    </row>
    <row r="22" spans="1:10">
      <c r="A22" s="19" t="s">
        <v>30</v>
      </c>
      <c r="B22" s="53">
        <v>3751</v>
      </c>
      <c r="C22" s="54">
        <v>3973</v>
      </c>
      <c r="D22" s="54">
        <v>1875</v>
      </c>
      <c r="E22" s="54">
        <v>1941</v>
      </c>
      <c r="F22" s="54">
        <v>2282</v>
      </c>
      <c r="G22" s="54">
        <v>1841</v>
      </c>
      <c r="H22" s="54">
        <v>1017</v>
      </c>
      <c r="I22" s="54">
        <v>194</v>
      </c>
      <c r="J22" s="56">
        <f t="shared" si="0"/>
        <v>16874</v>
      </c>
    </row>
    <row r="23" spans="1:10">
      <c r="A23" s="19" t="s">
        <v>31</v>
      </c>
      <c r="B23" s="53">
        <v>8128</v>
      </c>
      <c r="C23" s="54">
        <v>7604</v>
      </c>
      <c r="D23" s="54">
        <v>4279</v>
      </c>
      <c r="E23" s="54">
        <v>4672</v>
      </c>
      <c r="F23" s="54">
        <v>4783</v>
      </c>
      <c r="G23" s="54">
        <v>3736</v>
      </c>
      <c r="H23" s="54">
        <v>2211</v>
      </c>
      <c r="I23" s="54">
        <v>398</v>
      </c>
      <c r="J23" s="56">
        <f t="shared" si="0"/>
        <v>35811</v>
      </c>
    </row>
    <row r="24" spans="1:10">
      <c r="A24" s="19" t="s">
        <v>32</v>
      </c>
      <c r="B24" s="53">
        <v>8573</v>
      </c>
      <c r="C24" s="54">
        <v>10517</v>
      </c>
      <c r="D24" s="54">
        <v>4559</v>
      </c>
      <c r="E24" s="54">
        <v>5265</v>
      </c>
      <c r="F24" s="54">
        <v>5645</v>
      </c>
      <c r="G24" s="54">
        <v>4082</v>
      </c>
      <c r="H24" s="54">
        <v>2183</v>
      </c>
      <c r="I24" s="54">
        <v>371</v>
      </c>
      <c r="J24" s="56">
        <f t="shared" si="0"/>
        <v>41195</v>
      </c>
    </row>
    <row r="25" spans="1:10">
      <c r="A25" s="19" t="s">
        <v>33</v>
      </c>
      <c r="B25" s="53">
        <v>17113</v>
      </c>
      <c r="C25" s="54">
        <v>17216</v>
      </c>
      <c r="D25" s="54">
        <v>9885</v>
      </c>
      <c r="E25" s="54">
        <v>10700</v>
      </c>
      <c r="F25" s="54">
        <v>10328</v>
      </c>
      <c r="G25" s="54">
        <v>7138</v>
      </c>
      <c r="H25" s="54">
        <v>4383</v>
      </c>
      <c r="I25" s="54">
        <v>826</v>
      </c>
      <c r="J25" s="56">
        <f t="shared" si="0"/>
        <v>77589</v>
      </c>
    </row>
    <row r="26" spans="1:10">
      <c r="A26" s="19" t="s">
        <v>34</v>
      </c>
      <c r="B26" s="53">
        <v>49370</v>
      </c>
      <c r="C26" s="54">
        <v>58577</v>
      </c>
      <c r="D26" s="54">
        <v>30034</v>
      </c>
      <c r="E26" s="54">
        <v>30087</v>
      </c>
      <c r="F26" s="54">
        <v>29403</v>
      </c>
      <c r="G26" s="54">
        <v>16442</v>
      </c>
      <c r="H26" s="54">
        <v>8227</v>
      </c>
      <c r="I26" s="54">
        <v>1495</v>
      </c>
      <c r="J26" s="56">
        <f t="shared" si="0"/>
        <v>223635</v>
      </c>
    </row>
    <row r="27" spans="1:10">
      <c r="A27" s="19" t="s">
        <v>35</v>
      </c>
      <c r="B27" s="53">
        <v>7963</v>
      </c>
      <c r="C27" s="55">
        <v>9125</v>
      </c>
      <c r="D27" s="54">
        <v>4304</v>
      </c>
      <c r="E27" s="54">
        <v>4730</v>
      </c>
      <c r="F27" s="55">
        <v>4872</v>
      </c>
      <c r="G27" s="54">
        <v>3678</v>
      </c>
      <c r="H27" s="54">
        <v>1884</v>
      </c>
      <c r="I27" s="54">
        <v>281</v>
      </c>
      <c r="J27" s="56">
        <f t="shared" si="0"/>
        <v>36837</v>
      </c>
    </row>
    <row r="28" spans="1:10">
      <c r="A28" s="19" t="s">
        <v>36</v>
      </c>
      <c r="B28" s="53">
        <v>9065</v>
      </c>
      <c r="C28" s="55">
        <v>10118</v>
      </c>
      <c r="D28" s="54">
        <v>4632</v>
      </c>
      <c r="E28" s="54">
        <v>5279</v>
      </c>
      <c r="F28" s="55">
        <v>4990</v>
      </c>
      <c r="G28" s="54">
        <v>2969</v>
      </c>
      <c r="H28" s="54">
        <v>1562</v>
      </c>
      <c r="I28" s="54">
        <v>286</v>
      </c>
      <c r="J28" s="56">
        <f t="shared" si="0"/>
        <v>38901</v>
      </c>
    </row>
    <row r="29" spans="1:10">
      <c r="A29" s="19" t="s">
        <v>37</v>
      </c>
      <c r="B29" s="53">
        <v>20836</v>
      </c>
      <c r="C29" s="55">
        <v>22974</v>
      </c>
      <c r="D29" s="54">
        <v>9488</v>
      </c>
      <c r="E29" s="54">
        <v>10368</v>
      </c>
      <c r="F29" s="55">
        <v>10093</v>
      </c>
      <c r="G29" s="54">
        <v>6204</v>
      </c>
      <c r="H29" s="54">
        <v>3464</v>
      </c>
      <c r="I29" s="54">
        <v>751</v>
      </c>
      <c r="J29" s="56">
        <f t="shared" si="0"/>
        <v>84178</v>
      </c>
    </row>
    <row r="30" spans="1:10">
      <c r="A30" s="19" t="s">
        <v>38</v>
      </c>
      <c r="B30" s="53">
        <v>66160</v>
      </c>
      <c r="C30" s="55">
        <v>80352</v>
      </c>
      <c r="D30" s="54">
        <v>40913</v>
      </c>
      <c r="E30" s="54">
        <v>38125</v>
      </c>
      <c r="F30" s="55">
        <v>37678</v>
      </c>
      <c r="G30" s="54">
        <v>20292</v>
      </c>
      <c r="H30" s="54">
        <v>10720</v>
      </c>
      <c r="I30" s="54">
        <v>2256</v>
      </c>
      <c r="J30" s="56">
        <f t="shared" si="0"/>
        <v>296496</v>
      </c>
    </row>
    <row r="31" spans="1:10">
      <c r="A31" s="19" t="s">
        <v>39</v>
      </c>
      <c r="B31" s="55">
        <v>37440</v>
      </c>
      <c r="C31" s="55">
        <v>40697</v>
      </c>
      <c r="D31" s="55">
        <v>19581</v>
      </c>
      <c r="E31" s="55">
        <v>21425</v>
      </c>
      <c r="F31" s="55">
        <v>23012</v>
      </c>
      <c r="G31" s="55">
        <v>14166</v>
      </c>
      <c r="H31" s="55">
        <v>7175</v>
      </c>
      <c r="I31" s="55">
        <v>1527</v>
      </c>
      <c r="J31" s="56">
        <f t="shared" si="0"/>
        <v>165023</v>
      </c>
    </row>
    <row r="32" spans="1:10">
      <c r="A32" s="19" t="s">
        <v>40</v>
      </c>
      <c r="B32" s="53">
        <v>8248</v>
      </c>
      <c r="C32" s="55">
        <v>8891</v>
      </c>
      <c r="D32" s="55">
        <v>3755</v>
      </c>
      <c r="E32" s="54">
        <v>4478</v>
      </c>
      <c r="F32" s="55">
        <v>5197</v>
      </c>
      <c r="G32" s="54">
        <v>3387</v>
      </c>
      <c r="H32" s="54">
        <v>2104</v>
      </c>
      <c r="I32" s="54">
        <v>474</v>
      </c>
      <c r="J32" s="56">
        <f t="shared" si="0"/>
        <v>36534</v>
      </c>
    </row>
    <row r="33" spans="1:10">
      <c r="A33" s="19" t="s">
        <v>41</v>
      </c>
      <c r="B33" s="53">
        <v>3344</v>
      </c>
      <c r="C33" s="55">
        <v>4145</v>
      </c>
      <c r="D33" s="54">
        <v>2022</v>
      </c>
      <c r="E33" s="54">
        <v>2069</v>
      </c>
      <c r="F33" s="55">
        <v>2330</v>
      </c>
      <c r="G33" s="54">
        <v>1792</v>
      </c>
      <c r="H33" s="54">
        <v>912</v>
      </c>
      <c r="I33" s="54">
        <v>148</v>
      </c>
      <c r="J33" s="56">
        <f t="shared" si="0"/>
        <v>16762</v>
      </c>
    </row>
    <row r="34" spans="1:10">
      <c r="A34" s="19" t="s">
        <v>42</v>
      </c>
      <c r="B34" s="53">
        <v>2009</v>
      </c>
      <c r="C34" s="55">
        <v>1670</v>
      </c>
      <c r="D34" s="54">
        <v>846</v>
      </c>
      <c r="E34" s="54">
        <v>984</v>
      </c>
      <c r="F34" s="55">
        <v>995</v>
      </c>
      <c r="G34" s="54">
        <v>853</v>
      </c>
      <c r="H34" s="54">
        <v>422</v>
      </c>
      <c r="I34" s="54">
        <v>84</v>
      </c>
      <c r="J34" s="56">
        <f t="shared" si="0"/>
        <v>7863</v>
      </c>
    </row>
    <row r="35" spans="1:10">
      <c r="A35" s="19" t="s">
        <v>43</v>
      </c>
      <c r="B35" s="53">
        <v>1665</v>
      </c>
      <c r="C35" s="55">
        <v>1800</v>
      </c>
      <c r="D35" s="54">
        <v>851</v>
      </c>
      <c r="E35" s="54">
        <v>903</v>
      </c>
      <c r="F35" s="55">
        <v>962</v>
      </c>
      <c r="G35" s="54">
        <v>903</v>
      </c>
      <c r="H35" s="54">
        <v>452</v>
      </c>
      <c r="I35" s="54">
        <v>100</v>
      </c>
      <c r="J35" s="56">
        <f t="shared" si="0"/>
        <v>7636</v>
      </c>
    </row>
    <row r="36" spans="1:10">
      <c r="A36" s="19" t="s">
        <v>44</v>
      </c>
      <c r="B36" s="53">
        <v>8532</v>
      </c>
      <c r="C36" s="55">
        <v>8201</v>
      </c>
      <c r="D36" s="54">
        <v>4050</v>
      </c>
      <c r="E36" s="54">
        <v>4322</v>
      </c>
      <c r="F36" s="55">
        <v>4135</v>
      </c>
      <c r="G36" s="54">
        <v>3102</v>
      </c>
      <c r="H36" s="54">
        <v>1706</v>
      </c>
      <c r="I36" s="54">
        <v>327</v>
      </c>
      <c r="J36" s="56">
        <f t="shared" si="0"/>
        <v>34375</v>
      </c>
    </row>
    <row r="37" spans="1:10">
      <c r="A37" s="19" t="s">
        <v>45</v>
      </c>
      <c r="B37" s="53">
        <v>12342</v>
      </c>
      <c r="C37" s="55">
        <v>13716</v>
      </c>
      <c r="D37" s="54">
        <v>6998</v>
      </c>
      <c r="E37" s="54">
        <v>7286</v>
      </c>
      <c r="F37" s="55">
        <v>7187</v>
      </c>
      <c r="G37" s="54">
        <v>4878</v>
      </c>
      <c r="H37" s="54">
        <v>2858</v>
      </c>
      <c r="I37" s="54">
        <v>584</v>
      </c>
      <c r="J37" s="56">
        <f t="shared" si="0"/>
        <v>55849</v>
      </c>
    </row>
    <row r="38" spans="1:10">
      <c r="A38" s="19" t="s">
        <v>46</v>
      </c>
      <c r="B38" s="53">
        <v>4783</v>
      </c>
      <c r="C38" s="55">
        <v>5147</v>
      </c>
      <c r="D38" s="54">
        <v>2503</v>
      </c>
      <c r="E38" s="54">
        <v>2775</v>
      </c>
      <c r="F38" s="55">
        <v>2915</v>
      </c>
      <c r="G38" s="54">
        <v>2306</v>
      </c>
      <c r="H38" s="54">
        <v>1368</v>
      </c>
      <c r="I38" s="54">
        <v>291</v>
      </c>
      <c r="J38" s="56">
        <f t="shared" si="0"/>
        <v>22088</v>
      </c>
    </row>
    <row r="39" spans="1:10">
      <c r="A39" s="19" t="s">
        <v>47</v>
      </c>
      <c r="B39" s="53">
        <v>2534</v>
      </c>
      <c r="C39" s="55">
        <v>2674</v>
      </c>
      <c r="D39" s="54">
        <v>1284</v>
      </c>
      <c r="E39" s="54">
        <v>1514</v>
      </c>
      <c r="F39" s="55">
        <v>1364</v>
      </c>
      <c r="G39" s="54">
        <v>1190</v>
      </c>
      <c r="H39" s="54">
        <v>619</v>
      </c>
      <c r="I39" s="54">
        <v>92</v>
      </c>
      <c r="J39" s="56">
        <f t="shared" si="0"/>
        <v>11271</v>
      </c>
    </row>
    <row r="40" spans="1:10">
      <c r="A40" s="19" t="s">
        <v>48</v>
      </c>
      <c r="B40" s="53">
        <v>3455</v>
      </c>
      <c r="C40" s="55">
        <v>3745</v>
      </c>
      <c r="D40" s="54">
        <v>1933</v>
      </c>
      <c r="E40" s="54">
        <v>2188</v>
      </c>
      <c r="F40" s="55">
        <v>2168</v>
      </c>
      <c r="G40" s="54">
        <v>1647</v>
      </c>
      <c r="H40" s="54">
        <v>972</v>
      </c>
      <c r="I40" s="54">
        <v>180</v>
      </c>
      <c r="J40" s="56">
        <f t="shared" si="0"/>
        <v>16288</v>
      </c>
    </row>
    <row r="41" spans="1:10">
      <c r="A41" s="19" t="s">
        <v>49</v>
      </c>
      <c r="B41" s="53">
        <v>4416</v>
      </c>
      <c r="C41" s="55">
        <v>4378</v>
      </c>
      <c r="D41" s="54">
        <v>2359</v>
      </c>
      <c r="E41" s="54">
        <v>2587</v>
      </c>
      <c r="F41" s="55">
        <v>2686</v>
      </c>
      <c r="G41" s="54">
        <v>2085</v>
      </c>
      <c r="H41" s="54">
        <v>1210</v>
      </c>
      <c r="I41" s="54">
        <v>209</v>
      </c>
      <c r="J41" s="56">
        <f t="shared" si="0"/>
        <v>19930</v>
      </c>
    </row>
    <row r="42" spans="1:10">
      <c r="A42" s="19" t="s">
        <v>50</v>
      </c>
      <c r="B42" s="53">
        <v>1933</v>
      </c>
      <c r="C42" s="55">
        <v>1926</v>
      </c>
      <c r="D42" s="54">
        <v>1029</v>
      </c>
      <c r="E42" s="54">
        <v>1221</v>
      </c>
      <c r="F42" s="55">
        <v>1301</v>
      </c>
      <c r="G42" s="54">
        <v>1105</v>
      </c>
      <c r="H42" s="54">
        <v>585</v>
      </c>
      <c r="I42" s="54">
        <v>111</v>
      </c>
      <c r="J42" s="56">
        <f t="shared" si="0"/>
        <v>9211</v>
      </c>
    </row>
    <row r="43" spans="1:10">
      <c r="A43" s="19" t="s">
        <v>51</v>
      </c>
      <c r="B43" s="55">
        <v>32400</v>
      </c>
      <c r="C43" s="55">
        <v>38320</v>
      </c>
      <c r="D43" s="54">
        <v>19991</v>
      </c>
      <c r="E43" s="54">
        <v>20278</v>
      </c>
      <c r="F43" s="55">
        <v>18507</v>
      </c>
      <c r="G43" s="54">
        <v>12919</v>
      </c>
      <c r="H43" s="54">
        <v>7268</v>
      </c>
      <c r="I43" s="54">
        <v>1317</v>
      </c>
      <c r="J43" s="56">
        <f t="shared" si="0"/>
        <v>151000</v>
      </c>
    </row>
    <row r="44" spans="1:10">
      <c r="A44" s="19" t="s">
        <v>52</v>
      </c>
      <c r="B44" s="53">
        <v>3272</v>
      </c>
      <c r="C44" s="55">
        <v>3804</v>
      </c>
      <c r="D44" s="54">
        <v>1860</v>
      </c>
      <c r="E44" s="54">
        <v>2031</v>
      </c>
      <c r="F44" s="55">
        <v>1881</v>
      </c>
      <c r="G44" s="55">
        <v>1767</v>
      </c>
      <c r="H44" s="54">
        <v>1043</v>
      </c>
      <c r="I44" s="54">
        <v>162</v>
      </c>
      <c r="J44" s="56">
        <f t="shared" si="0"/>
        <v>15820</v>
      </c>
    </row>
    <row r="45" spans="1:10">
      <c r="A45" s="19" t="s">
        <v>53</v>
      </c>
      <c r="B45" s="53">
        <v>5801</v>
      </c>
      <c r="C45" s="55">
        <v>4724</v>
      </c>
      <c r="D45" s="54">
        <v>2356</v>
      </c>
      <c r="E45" s="54">
        <v>2504</v>
      </c>
      <c r="F45" s="55">
        <v>2691</v>
      </c>
      <c r="G45" s="55">
        <v>2255</v>
      </c>
      <c r="H45" s="54">
        <v>1310</v>
      </c>
      <c r="I45" s="54">
        <v>276</v>
      </c>
      <c r="J45" s="56">
        <f t="shared" si="0"/>
        <v>21917</v>
      </c>
    </row>
    <row r="46" spans="1:10">
      <c r="A46" s="19" t="s">
        <v>54</v>
      </c>
      <c r="B46" s="53">
        <v>7178</v>
      </c>
      <c r="C46" s="55">
        <v>7636</v>
      </c>
      <c r="D46" s="54">
        <v>4144</v>
      </c>
      <c r="E46" s="54">
        <v>4516</v>
      </c>
      <c r="F46" s="55">
        <v>4384</v>
      </c>
      <c r="G46" s="55">
        <v>3888</v>
      </c>
      <c r="H46" s="54">
        <v>2184</v>
      </c>
      <c r="I46" s="54">
        <v>425</v>
      </c>
      <c r="J46" s="56">
        <f t="shared" si="0"/>
        <v>34355</v>
      </c>
    </row>
    <row r="47" spans="1:10">
      <c r="A47" s="19" t="s">
        <v>55</v>
      </c>
      <c r="B47" s="53">
        <v>3610</v>
      </c>
      <c r="C47" s="55">
        <v>4613</v>
      </c>
      <c r="D47" s="54">
        <v>2160</v>
      </c>
      <c r="E47" s="54">
        <v>2523</v>
      </c>
      <c r="F47" s="55">
        <v>2576</v>
      </c>
      <c r="G47" s="55">
        <v>2097</v>
      </c>
      <c r="H47" s="54">
        <v>1103</v>
      </c>
      <c r="I47" s="54">
        <v>219</v>
      </c>
      <c r="J47" s="56">
        <f t="shared" si="0"/>
        <v>18901</v>
      </c>
    </row>
    <row r="48" spans="1:10">
      <c r="A48" s="19" t="s">
        <v>56</v>
      </c>
      <c r="B48" s="53">
        <v>3078</v>
      </c>
      <c r="C48" s="55">
        <v>2870</v>
      </c>
      <c r="D48" s="54">
        <v>1605</v>
      </c>
      <c r="E48" s="54">
        <v>1922</v>
      </c>
      <c r="F48" s="55">
        <v>1843</v>
      </c>
      <c r="G48" s="55">
        <v>1459</v>
      </c>
      <c r="H48" s="54">
        <v>942</v>
      </c>
      <c r="I48" s="54">
        <v>175</v>
      </c>
      <c r="J48" s="56">
        <f t="shared" si="0"/>
        <v>13894</v>
      </c>
    </row>
    <row r="49" spans="1:10">
      <c r="A49" s="19" t="s">
        <v>57</v>
      </c>
      <c r="B49" s="53">
        <v>4275</v>
      </c>
      <c r="C49" s="55">
        <v>4287</v>
      </c>
      <c r="D49" s="54">
        <v>2427</v>
      </c>
      <c r="E49" s="54">
        <v>2497</v>
      </c>
      <c r="F49" s="55">
        <v>2380</v>
      </c>
      <c r="G49" s="55">
        <v>2257</v>
      </c>
      <c r="H49" s="54">
        <v>1326</v>
      </c>
      <c r="I49" s="54">
        <v>236</v>
      </c>
      <c r="J49" s="56">
        <f t="shared" si="0"/>
        <v>19685</v>
      </c>
    </row>
    <row r="50" spans="1:10">
      <c r="A50" s="19" t="s">
        <v>58</v>
      </c>
      <c r="B50" s="53">
        <v>9862</v>
      </c>
      <c r="C50" s="55">
        <v>8103</v>
      </c>
      <c r="D50" s="58">
        <v>5310</v>
      </c>
      <c r="E50" s="58">
        <v>5597</v>
      </c>
      <c r="F50" s="55">
        <v>4822</v>
      </c>
      <c r="G50" s="55">
        <v>3969</v>
      </c>
      <c r="H50" s="58">
        <v>2118</v>
      </c>
      <c r="I50" s="58">
        <v>511</v>
      </c>
      <c r="J50" s="56">
        <f t="shared" si="0"/>
        <v>40292</v>
      </c>
    </row>
    <row r="51" spans="1:10">
      <c r="A51" s="25" t="s">
        <v>63</v>
      </c>
      <c r="B51" s="55">
        <f t="shared" ref="B51:I51" si="1">SUM(B4:B50)</f>
        <v>762048</v>
      </c>
      <c r="C51" s="55">
        <f t="shared" si="1"/>
        <v>836993</v>
      </c>
      <c r="D51" s="55">
        <f t="shared" si="1"/>
        <v>458119</v>
      </c>
      <c r="E51" s="55">
        <f t="shared" si="1"/>
        <v>456719</v>
      </c>
      <c r="F51" s="55">
        <f t="shared" si="1"/>
        <v>436515</v>
      </c>
      <c r="G51" s="55">
        <f t="shared" si="1"/>
        <v>272802</v>
      </c>
      <c r="H51" s="55">
        <f t="shared" si="1"/>
        <v>148311</v>
      </c>
      <c r="I51" s="55">
        <f t="shared" si="1"/>
        <v>30026</v>
      </c>
      <c r="J51" s="56">
        <f t="shared" si="0"/>
        <v>3401533</v>
      </c>
    </row>
  </sheetData>
  <mergeCells count="11">
    <mergeCell ref="A1:J1"/>
    <mergeCell ref="H2:H3"/>
    <mergeCell ref="I2:I3"/>
    <mergeCell ref="A2:A3"/>
    <mergeCell ref="J2:J3"/>
    <mergeCell ref="B2:B3"/>
    <mergeCell ref="C2:C3"/>
    <mergeCell ref="D2:D3"/>
    <mergeCell ref="E2:E3"/>
    <mergeCell ref="F2:F3"/>
    <mergeCell ref="G2:G3"/>
  </mergeCells>
  <phoneticPr fontId="4"/>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6"/>
  <sheetViews>
    <sheetView showGridLines="0" view="pageBreakPreview" zoomScale="106" zoomScaleNormal="100" zoomScaleSheetLayoutView="106" workbookViewId="0">
      <selection activeCell="O38" sqref="O38"/>
    </sheetView>
  </sheetViews>
  <sheetFormatPr defaultColWidth="6" defaultRowHeight="12" customHeight="1"/>
  <cols>
    <col min="1" max="1" width="2.375" style="1" customWidth="1"/>
    <col min="2" max="2" width="6.125" style="1" customWidth="1"/>
    <col min="3" max="3" width="12.125" style="1" customWidth="1"/>
    <col min="4" max="4" width="17.875" style="1" customWidth="1"/>
    <col min="5" max="5" width="18" style="1" customWidth="1"/>
    <col min="6" max="6" width="7.875" style="1" customWidth="1"/>
    <col min="7" max="7" width="8.75" style="1" customWidth="1"/>
    <col min="8" max="8" width="8.375" style="1" customWidth="1"/>
    <col min="9" max="12" width="6" style="1"/>
    <col min="13" max="13" width="14.25" style="1" customWidth="1"/>
    <col min="14" max="14" width="11.75" style="1" customWidth="1"/>
    <col min="15" max="16384" width="6" style="1"/>
  </cols>
  <sheetData>
    <row r="1" spans="1:13" ht="21.75" customHeight="1">
      <c r="A1" s="183" t="s">
        <v>254</v>
      </c>
      <c r="B1" s="183"/>
      <c r="C1" s="183"/>
      <c r="D1" s="183"/>
      <c r="E1" s="183"/>
      <c r="F1" s="183"/>
      <c r="G1" s="183"/>
    </row>
    <row r="2" spans="1:13" ht="14.45" customHeight="1">
      <c r="A2" s="179" t="s">
        <v>102</v>
      </c>
      <c r="B2" s="179"/>
      <c r="C2" s="179"/>
      <c r="D2" s="80" t="s">
        <v>64</v>
      </c>
      <c r="E2" s="80" t="s">
        <v>65</v>
      </c>
      <c r="F2" s="179" t="s">
        <v>2</v>
      </c>
      <c r="G2" s="179"/>
    </row>
    <row r="3" spans="1:13" ht="14.45" customHeight="1">
      <c r="A3" s="177" t="s">
        <v>123</v>
      </c>
      <c r="B3" s="177"/>
      <c r="C3" s="177"/>
      <c r="D3" s="51">
        <v>99656</v>
      </c>
      <c r="E3" s="51">
        <v>422013</v>
      </c>
      <c r="F3" s="182">
        <f t="shared" ref="F3:F49" si="0">SUM(D3:E3)</f>
        <v>521669</v>
      </c>
      <c r="G3" s="182"/>
      <c r="H3" s="2"/>
    </row>
    <row r="4" spans="1:13" ht="14.45" customHeight="1">
      <c r="A4" s="177" t="s">
        <v>124</v>
      </c>
      <c r="B4" s="177"/>
      <c r="C4" s="177"/>
      <c r="D4" s="51">
        <v>15800</v>
      </c>
      <c r="E4" s="51">
        <v>54605</v>
      </c>
      <c r="F4" s="182">
        <f t="shared" si="0"/>
        <v>70405</v>
      </c>
      <c r="G4" s="182"/>
      <c r="H4" s="2"/>
    </row>
    <row r="5" spans="1:13" ht="14.45" customHeight="1">
      <c r="A5" s="177" t="s">
        <v>125</v>
      </c>
      <c r="B5" s="177"/>
      <c r="C5" s="177"/>
      <c r="D5" s="51">
        <v>17589</v>
      </c>
      <c r="E5" s="51">
        <v>58745</v>
      </c>
      <c r="F5" s="182">
        <f t="shared" si="0"/>
        <v>76334</v>
      </c>
      <c r="G5" s="182"/>
      <c r="H5" s="2"/>
    </row>
    <row r="6" spans="1:13" ht="14.45" customHeight="1">
      <c r="A6" s="177" t="s">
        <v>126</v>
      </c>
      <c r="B6" s="177"/>
      <c r="C6" s="177"/>
      <c r="D6" s="51">
        <v>43978</v>
      </c>
      <c r="E6" s="51">
        <v>195143</v>
      </c>
      <c r="F6" s="182">
        <f t="shared" si="0"/>
        <v>239121</v>
      </c>
      <c r="G6" s="182"/>
      <c r="H6" s="2"/>
    </row>
    <row r="7" spans="1:13" ht="14.45" customHeight="1">
      <c r="A7" s="177" t="s">
        <v>127</v>
      </c>
      <c r="B7" s="177"/>
      <c r="C7" s="177"/>
      <c r="D7" s="51">
        <v>11392</v>
      </c>
      <c r="E7" s="51">
        <v>41921</v>
      </c>
      <c r="F7" s="182">
        <f t="shared" si="0"/>
        <v>53313</v>
      </c>
      <c r="G7" s="182"/>
      <c r="H7" s="2"/>
    </row>
    <row r="8" spans="1:13" ht="14.45" customHeight="1">
      <c r="A8" s="177" t="s">
        <v>128</v>
      </c>
      <c r="B8" s="177"/>
      <c r="C8" s="177"/>
      <c r="D8" s="51">
        <v>17721</v>
      </c>
      <c r="E8" s="51">
        <v>62929</v>
      </c>
      <c r="F8" s="182">
        <f t="shared" si="0"/>
        <v>80650</v>
      </c>
      <c r="G8" s="182"/>
      <c r="H8" s="2"/>
    </row>
    <row r="9" spans="1:13" ht="14.45" customHeight="1">
      <c r="A9" s="177" t="s">
        <v>129</v>
      </c>
      <c r="B9" s="177"/>
      <c r="C9" s="177"/>
      <c r="D9" s="51">
        <v>29946</v>
      </c>
      <c r="E9" s="51">
        <v>123409</v>
      </c>
      <c r="F9" s="182">
        <f t="shared" si="0"/>
        <v>153355</v>
      </c>
      <c r="G9" s="182"/>
      <c r="H9" s="2"/>
    </row>
    <row r="10" spans="1:13" ht="14.45" customHeight="1">
      <c r="A10" s="177" t="s">
        <v>130</v>
      </c>
      <c r="B10" s="177"/>
      <c r="C10" s="177"/>
      <c r="D10" s="51">
        <v>69524</v>
      </c>
      <c r="E10" s="51">
        <v>299526</v>
      </c>
      <c r="F10" s="182">
        <f t="shared" si="0"/>
        <v>369050</v>
      </c>
      <c r="G10" s="182"/>
      <c r="H10" s="2"/>
    </row>
    <row r="11" spans="1:13" ht="14.45" customHeight="1">
      <c r="A11" s="177" t="s">
        <v>131</v>
      </c>
      <c r="B11" s="177"/>
      <c r="C11" s="177"/>
      <c r="D11" s="51">
        <v>43461</v>
      </c>
      <c r="E11" s="51">
        <v>181868</v>
      </c>
      <c r="F11" s="182">
        <f t="shared" si="0"/>
        <v>225329</v>
      </c>
      <c r="G11" s="182"/>
      <c r="H11" s="2"/>
    </row>
    <row r="12" spans="1:13" ht="14.45" customHeight="1">
      <c r="A12" s="177" t="s">
        <v>132</v>
      </c>
      <c r="B12" s="177"/>
      <c r="C12" s="177"/>
      <c r="D12" s="51">
        <v>43644</v>
      </c>
      <c r="E12" s="51">
        <v>179759</v>
      </c>
      <c r="F12" s="182">
        <f t="shared" si="0"/>
        <v>223403</v>
      </c>
      <c r="G12" s="182"/>
      <c r="H12" s="2"/>
    </row>
    <row r="13" spans="1:13" ht="14.45" customHeight="1">
      <c r="A13" s="177" t="s">
        <v>133</v>
      </c>
      <c r="B13" s="177"/>
      <c r="C13" s="177"/>
      <c r="D13" s="51">
        <v>223995</v>
      </c>
      <c r="E13" s="51">
        <v>994439</v>
      </c>
      <c r="F13" s="182">
        <f t="shared" si="0"/>
        <v>1218434</v>
      </c>
      <c r="G13" s="182"/>
      <c r="H13" s="2"/>
    </row>
    <row r="14" spans="1:13" ht="14.45" customHeight="1">
      <c r="A14" s="177" t="s">
        <v>134</v>
      </c>
      <c r="B14" s="177"/>
      <c r="C14" s="177"/>
      <c r="D14" s="51">
        <v>194856</v>
      </c>
      <c r="E14" s="51">
        <v>1001574</v>
      </c>
      <c r="F14" s="182">
        <f t="shared" si="0"/>
        <v>1196430</v>
      </c>
      <c r="G14" s="182"/>
      <c r="H14" s="2"/>
      <c r="M14" s="1" t="s">
        <v>180</v>
      </c>
    </row>
    <row r="15" spans="1:13" ht="14.45" customHeight="1">
      <c r="A15" s="177" t="s">
        <v>135</v>
      </c>
      <c r="B15" s="177"/>
      <c r="C15" s="177"/>
      <c r="D15" s="51">
        <v>620430</v>
      </c>
      <c r="E15" s="51">
        <v>3395550</v>
      </c>
      <c r="F15" s="182">
        <f t="shared" si="0"/>
        <v>4015980</v>
      </c>
      <c r="G15" s="182"/>
      <c r="H15" s="2"/>
    </row>
    <row r="16" spans="1:13" ht="14.45" customHeight="1">
      <c r="A16" s="177" t="s">
        <v>136</v>
      </c>
      <c r="B16" s="177"/>
      <c r="C16" s="177"/>
      <c r="D16" s="51">
        <v>336188</v>
      </c>
      <c r="E16" s="51">
        <v>1784409</v>
      </c>
      <c r="F16" s="182">
        <f t="shared" si="0"/>
        <v>2120597</v>
      </c>
      <c r="G16" s="182"/>
      <c r="H16" s="2"/>
    </row>
    <row r="17" spans="1:8" ht="14.45" customHeight="1">
      <c r="A17" s="177" t="s">
        <v>137</v>
      </c>
      <c r="B17" s="177"/>
      <c r="C17" s="177"/>
      <c r="D17" s="51">
        <v>40596</v>
      </c>
      <c r="E17" s="51">
        <v>144458</v>
      </c>
      <c r="F17" s="182">
        <f t="shared" si="0"/>
        <v>185054</v>
      </c>
      <c r="G17" s="182"/>
      <c r="H17" s="2"/>
    </row>
    <row r="18" spans="1:8" ht="14.45" customHeight="1">
      <c r="A18" s="177" t="s">
        <v>138</v>
      </c>
      <c r="B18" s="177"/>
      <c r="C18" s="177"/>
      <c r="D18" s="51">
        <v>21236</v>
      </c>
      <c r="E18" s="51">
        <v>98795</v>
      </c>
      <c r="F18" s="182">
        <f t="shared" si="0"/>
        <v>120031</v>
      </c>
      <c r="G18" s="182"/>
      <c r="H18" s="2"/>
    </row>
    <row r="19" spans="1:8" ht="14.45" customHeight="1">
      <c r="A19" s="177" t="s">
        <v>139</v>
      </c>
      <c r="B19" s="177"/>
      <c r="C19" s="177"/>
      <c r="D19" s="51">
        <v>28396</v>
      </c>
      <c r="E19" s="51">
        <v>119041</v>
      </c>
      <c r="F19" s="182">
        <f t="shared" si="0"/>
        <v>147437</v>
      </c>
      <c r="G19" s="182"/>
      <c r="H19" s="2"/>
    </row>
    <row r="20" spans="1:8" ht="14.45" customHeight="1">
      <c r="A20" s="177" t="s">
        <v>140</v>
      </c>
      <c r="B20" s="177"/>
      <c r="C20" s="177"/>
      <c r="D20" s="51">
        <v>17467</v>
      </c>
      <c r="E20" s="51">
        <v>75192</v>
      </c>
      <c r="F20" s="182">
        <f t="shared" si="0"/>
        <v>92659</v>
      </c>
      <c r="G20" s="182"/>
      <c r="H20" s="2"/>
    </row>
    <row r="21" spans="1:8" ht="14.45" customHeight="1">
      <c r="A21" s="177" t="s">
        <v>141</v>
      </c>
      <c r="B21" s="177"/>
      <c r="C21" s="177"/>
      <c r="D21" s="51">
        <v>18935</v>
      </c>
      <c r="E21" s="51">
        <v>87248</v>
      </c>
      <c r="F21" s="182">
        <f t="shared" si="0"/>
        <v>106183</v>
      </c>
      <c r="G21" s="182"/>
      <c r="H21" s="2"/>
    </row>
    <row r="22" spans="1:8" ht="14.45" customHeight="1">
      <c r="A22" s="177" t="s">
        <v>142</v>
      </c>
      <c r="B22" s="177"/>
      <c r="C22" s="177"/>
      <c r="D22" s="51">
        <v>45182</v>
      </c>
      <c r="E22" s="51">
        <v>194692</v>
      </c>
      <c r="F22" s="182">
        <f t="shared" si="0"/>
        <v>239874</v>
      </c>
      <c r="G22" s="182"/>
      <c r="H22" s="2"/>
    </row>
    <row r="23" spans="1:8" ht="14.45" customHeight="1">
      <c r="A23" s="177" t="s">
        <v>143</v>
      </c>
      <c r="B23" s="177"/>
      <c r="C23" s="177"/>
      <c r="D23" s="51">
        <v>46413</v>
      </c>
      <c r="E23" s="51">
        <v>231925</v>
      </c>
      <c r="F23" s="182">
        <f t="shared" si="0"/>
        <v>278338</v>
      </c>
      <c r="G23" s="182"/>
      <c r="H23" s="2"/>
    </row>
    <row r="24" spans="1:8" ht="14.45" customHeight="1">
      <c r="A24" s="177" t="s">
        <v>144</v>
      </c>
      <c r="B24" s="177"/>
      <c r="C24" s="177"/>
      <c r="D24" s="51">
        <v>93916</v>
      </c>
      <c r="E24" s="51">
        <v>410431</v>
      </c>
      <c r="F24" s="182">
        <f t="shared" si="0"/>
        <v>504347</v>
      </c>
      <c r="G24" s="182"/>
      <c r="H24" s="2"/>
    </row>
    <row r="25" spans="1:8" ht="14.45" customHeight="1">
      <c r="A25" s="177" t="s">
        <v>145</v>
      </c>
      <c r="B25" s="177"/>
      <c r="C25" s="177"/>
      <c r="D25" s="51">
        <v>227644</v>
      </c>
      <c r="E25" s="51">
        <v>1179880</v>
      </c>
      <c r="F25" s="182">
        <f t="shared" si="0"/>
        <v>1407524</v>
      </c>
      <c r="G25" s="182"/>
      <c r="H25" s="2"/>
    </row>
    <row r="26" spans="1:8" ht="14.45" customHeight="1">
      <c r="A26" s="177" t="s">
        <v>146</v>
      </c>
      <c r="B26" s="177"/>
      <c r="C26" s="177"/>
      <c r="D26" s="51">
        <v>42810</v>
      </c>
      <c r="E26" s="51">
        <v>205347</v>
      </c>
      <c r="F26" s="182">
        <f t="shared" si="0"/>
        <v>248157</v>
      </c>
      <c r="G26" s="182"/>
      <c r="H26" s="2"/>
    </row>
    <row r="27" spans="1:8" ht="14.45" customHeight="1">
      <c r="A27" s="177" t="s">
        <v>147</v>
      </c>
      <c r="B27" s="177"/>
      <c r="C27" s="177"/>
      <c r="D27" s="51">
        <v>43211</v>
      </c>
      <c r="E27" s="51">
        <v>197318</v>
      </c>
      <c r="F27" s="182">
        <f t="shared" si="0"/>
        <v>240529</v>
      </c>
      <c r="G27" s="182"/>
      <c r="H27" s="2"/>
    </row>
    <row r="28" spans="1:8" ht="14.45" customHeight="1">
      <c r="A28" s="177" t="s">
        <v>148</v>
      </c>
      <c r="B28" s="177"/>
      <c r="C28" s="177"/>
      <c r="D28" s="51">
        <v>90394</v>
      </c>
      <c r="E28" s="51">
        <v>403932</v>
      </c>
      <c r="F28" s="182">
        <f t="shared" si="0"/>
        <v>494326</v>
      </c>
      <c r="G28" s="182"/>
      <c r="H28" s="2"/>
    </row>
    <row r="29" spans="1:8" ht="14.45" customHeight="1">
      <c r="A29" s="177" t="s">
        <v>149</v>
      </c>
      <c r="B29" s="177"/>
      <c r="C29" s="177"/>
      <c r="D29" s="51">
        <v>299969</v>
      </c>
      <c r="E29" s="51">
        <v>1435920</v>
      </c>
      <c r="F29" s="182">
        <f t="shared" si="0"/>
        <v>1735889</v>
      </c>
      <c r="G29" s="182"/>
      <c r="H29" s="2"/>
    </row>
    <row r="30" spans="1:8" ht="14.45" customHeight="1">
      <c r="A30" s="177" t="s">
        <v>150</v>
      </c>
      <c r="B30" s="177"/>
      <c r="C30" s="177"/>
      <c r="D30" s="51">
        <v>168451</v>
      </c>
      <c r="E30" s="51">
        <v>844434</v>
      </c>
      <c r="F30" s="182">
        <f t="shared" si="0"/>
        <v>1012885</v>
      </c>
      <c r="G30" s="182"/>
      <c r="H30" s="2"/>
    </row>
    <row r="31" spans="1:8" ht="14.45" customHeight="1">
      <c r="A31" s="177" t="s">
        <v>151</v>
      </c>
      <c r="B31" s="177"/>
      <c r="C31" s="177"/>
      <c r="D31" s="51">
        <v>39499</v>
      </c>
      <c r="E31" s="51">
        <v>194077</v>
      </c>
      <c r="F31" s="182">
        <f t="shared" si="0"/>
        <v>233576</v>
      </c>
      <c r="G31" s="182"/>
      <c r="H31" s="2"/>
    </row>
    <row r="32" spans="1:8" ht="14.45" customHeight="1">
      <c r="A32" s="177" t="s">
        <v>152</v>
      </c>
      <c r="B32" s="177"/>
      <c r="C32" s="177"/>
      <c r="D32" s="51">
        <v>19207</v>
      </c>
      <c r="E32" s="51">
        <v>89219</v>
      </c>
      <c r="F32" s="182">
        <f t="shared" si="0"/>
        <v>108426</v>
      </c>
      <c r="G32" s="182"/>
      <c r="H32" s="2"/>
    </row>
    <row r="33" spans="1:8" ht="14.45" customHeight="1">
      <c r="A33" s="177" t="s">
        <v>153</v>
      </c>
      <c r="B33" s="177"/>
      <c r="C33" s="177"/>
      <c r="D33" s="51">
        <v>11108</v>
      </c>
      <c r="E33" s="51">
        <v>37817</v>
      </c>
      <c r="F33" s="182">
        <f t="shared" si="0"/>
        <v>48925</v>
      </c>
      <c r="G33" s="182"/>
      <c r="H33" s="2"/>
    </row>
    <row r="34" spans="1:8" ht="14.45" customHeight="1">
      <c r="A34" s="177" t="s">
        <v>154</v>
      </c>
      <c r="B34" s="177"/>
      <c r="C34" s="177"/>
      <c r="D34" s="51">
        <v>10664</v>
      </c>
      <c r="E34" s="51">
        <v>36057</v>
      </c>
      <c r="F34" s="182">
        <f t="shared" si="0"/>
        <v>46721</v>
      </c>
      <c r="G34" s="182"/>
      <c r="H34" s="2"/>
    </row>
    <row r="35" spans="1:8" ht="14.45" customHeight="1">
      <c r="A35" s="177" t="s">
        <v>155</v>
      </c>
      <c r="B35" s="177"/>
      <c r="C35" s="177"/>
      <c r="D35" s="51">
        <v>43897</v>
      </c>
      <c r="E35" s="51">
        <v>174219</v>
      </c>
      <c r="F35" s="182">
        <f t="shared" si="0"/>
        <v>218116</v>
      </c>
      <c r="G35" s="182"/>
      <c r="H35" s="2"/>
    </row>
    <row r="36" spans="1:8" ht="14.45" customHeight="1">
      <c r="A36" s="177" t="s">
        <v>156</v>
      </c>
      <c r="B36" s="177"/>
      <c r="C36" s="177"/>
      <c r="D36" s="51">
        <v>70341</v>
      </c>
      <c r="E36" s="51">
        <v>280801</v>
      </c>
      <c r="F36" s="182">
        <f t="shared" si="0"/>
        <v>351142</v>
      </c>
      <c r="G36" s="182"/>
      <c r="H36" s="2"/>
    </row>
    <row r="37" spans="1:8" ht="14.45" customHeight="1">
      <c r="A37" s="177" t="s">
        <v>157</v>
      </c>
      <c r="B37" s="177"/>
      <c r="C37" s="177"/>
      <c r="D37" s="51">
        <v>26513</v>
      </c>
      <c r="E37" s="51">
        <v>109270</v>
      </c>
      <c r="F37" s="182">
        <f t="shared" si="0"/>
        <v>135783</v>
      </c>
      <c r="G37" s="182"/>
      <c r="H37" s="2"/>
    </row>
    <row r="38" spans="1:8" ht="14.45" customHeight="1">
      <c r="A38" s="177" t="s">
        <v>158</v>
      </c>
      <c r="B38" s="177"/>
      <c r="C38" s="177"/>
      <c r="D38" s="51">
        <v>13022</v>
      </c>
      <c r="E38" s="51">
        <v>59170</v>
      </c>
      <c r="F38" s="182">
        <f t="shared" si="0"/>
        <v>72192</v>
      </c>
      <c r="G38" s="182"/>
      <c r="H38" s="2"/>
    </row>
    <row r="39" spans="1:8" ht="14.45" customHeight="1">
      <c r="A39" s="177" t="s">
        <v>159</v>
      </c>
      <c r="B39" s="177"/>
      <c r="C39" s="177"/>
      <c r="D39" s="51">
        <v>19297</v>
      </c>
      <c r="E39" s="51">
        <v>87775</v>
      </c>
      <c r="F39" s="182">
        <f t="shared" si="0"/>
        <v>107072</v>
      </c>
      <c r="G39" s="182"/>
      <c r="H39" s="2"/>
    </row>
    <row r="40" spans="1:8" ht="14.45" customHeight="1">
      <c r="A40" s="177" t="s">
        <v>160</v>
      </c>
      <c r="B40" s="177"/>
      <c r="C40" s="177"/>
      <c r="D40" s="51">
        <v>25432</v>
      </c>
      <c r="E40" s="51">
        <v>96980</v>
      </c>
      <c r="F40" s="182">
        <f t="shared" si="0"/>
        <v>122412</v>
      </c>
      <c r="G40" s="182"/>
      <c r="H40" s="2"/>
    </row>
    <row r="41" spans="1:8" ht="14.45" customHeight="1">
      <c r="A41" s="177" t="s">
        <v>161</v>
      </c>
      <c r="B41" s="177"/>
      <c r="C41" s="177"/>
      <c r="D41" s="51">
        <v>11028</v>
      </c>
      <c r="E41" s="51">
        <v>45946</v>
      </c>
      <c r="F41" s="182">
        <f t="shared" si="0"/>
        <v>56974</v>
      </c>
      <c r="G41" s="182"/>
      <c r="H41" s="2"/>
    </row>
    <row r="42" spans="1:8" ht="14.45" customHeight="1">
      <c r="A42" s="177" t="s">
        <v>162</v>
      </c>
      <c r="B42" s="177"/>
      <c r="C42" s="177"/>
      <c r="D42" s="51">
        <v>160935</v>
      </c>
      <c r="E42" s="51">
        <v>667267</v>
      </c>
      <c r="F42" s="182">
        <f t="shared" si="0"/>
        <v>828202</v>
      </c>
      <c r="G42" s="182"/>
      <c r="H42" s="2"/>
    </row>
    <row r="43" spans="1:8" ht="14.45" customHeight="1">
      <c r="A43" s="177" t="s">
        <v>163</v>
      </c>
      <c r="B43" s="177"/>
      <c r="C43" s="177"/>
      <c r="D43" s="51">
        <v>19920</v>
      </c>
      <c r="E43" s="51">
        <v>67684</v>
      </c>
      <c r="F43" s="182">
        <f t="shared" si="0"/>
        <v>87604</v>
      </c>
      <c r="G43" s="182"/>
      <c r="H43" s="2"/>
    </row>
    <row r="44" spans="1:8" ht="14.45" customHeight="1">
      <c r="A44" s="177" t="s">
        <v>164</v>
      </c>
      <c r="B44" s="177"/>
      <c r="C44" s="177"/>
      <c r="D44" s="51">
        <v>30285</v>
      </c>
      <c r="E44" s="51">
        <v>91218</v>
      </c>
      <c r="F44" s="182">
        <f t="shared" si="0"/>
        <v>121503</v>
      </c>
      <c r="G44" s="182"/>
      <c r="H44" s="2"/>
    </row>
    <row r="45" spans="1:8" ht="14.45" customHeight="1">
      <c r="A45" s="177" t="s">
        <v>165</v>
      </c>
      <c r="B45" s="177"/>
      <c r="C45" s="177"/>
      <c r="D45" s="51">
        <v>43640</v>
      </c>
      <c r="E45" s="51">
        <v>148606</v>
      </c>
      <c r="F45" s="182">
        <f t="shared" si="0"/>
        <v>192246</v>
      </c>
      <c r="G45" s="182"/>
      <c r="H45" s="2"/>
    </row>
    <row r="46" spans="1:8" ht="14.45" customHeight="1">
      <c r="A46" s="177" t="s">
        <v>166</v>
      </c>
      <c r="B46" s="177"/>
      <c r="C46" s="177"/>
      <c r="D46" s="51">
        <v>24016</v>
      </c>
      <c r="E46" s="51">
        <v>84503</v>
      </c>
      <c r="F46" s="182">
        <f t="shared" si="0"/>
        <v>108519</v>
      </c>
      <c r="G46" s="182"/>
      <c r="H46" s="2"/>
    </row>
    <row r="47" spans="1:8" ht="14.45" customHeight="1">
      <c r="A47" s="177" t="s">
        <v>167</v>
      </c>
      <c r="B47" s="177"/>
      <c r="C47" s="177"/>
      <c r="D47" s="51">
        <v>19079</v>
      </c>
      <c r="E47" s="51">
        <v>66102</v>
      </c>
      <c r="F47" s="182">
        <f t="shared" si="0"/>
        <v>85181</v>
      </c>
      <c r="G47" s="182"/>
      <c r="H47" s="2"/>
    </row>
    <row r="48" spans="1:8" ht="14.45" customHeight="1">
      <c r="A48" s="177" t="s">
        <v>168</v>
      </c>
      <c r="B48" s="177"/>
      <c r="C48" s="177"/>
      <c r="D48" s="51">
        <v>27591</v>
      </c>
      <c r="E48" s="51">
        <v>93747</v>
      </c>
      <c r="F48" s="182">
        <f t="shared" si="0"/>
        <v>121338</v>
      </c>
      <c r="G48" s="182"/>
      <c r="H48" s="2"/>
    </row>
    <row r="49" spans="1:8" ht="14.45" customHeight="1">
      <c r="A49" s="177" t="s">
        <v>169</v>
      </c>
      <c r="B49" s="177"/>
      <c r="C49" s="177"/>
      <c r="D49" s="51">
        <v>50420</v>
      </c>
      <c r="E49" s="51">
        <v>172090</v>
      </c>
      <c r="F49" s="182">
        <f t="shared" si="0"/>
        <v>222510</v>
      </c>
      <c r="G49" s="182"/>
      <c r="H49" s="2"/>
    </row>
    <row r="50" spans="1:8" ht="14.45" customHeight="1">
      <c r="A50" s="172" t="s">
        <v>95</v>
      </c>
      <c r="B50" s="173"/>
      <c r="C50" s="174"/>
      <c r="D50" s="51">
        <f>SUM(D3:D49)</f>
        <v>3618694</v>
      </c>
      <c r="E50" s="51">
        <f>SUM(E3:E49)</f>
        <v>17027051</v>
      </c>
      <c r="F50" s="175">
        <f>SUM(F3:F49)</f>
        <v>20645745</v>
      </c>
      <c r="G50" s="176"/>
      <c r="H50" s="2"/>
    </row>
    <row r="51" spans="1:8" ht="14.45" customHeight="1">
      <c r="A51" s="177" t="s">
        <v>101</v>
      </c>
      <c r="B51" s="177"/>
      <c r="C51" s="177"/>
      <c r="D51" s="52">
        <v>235868</v>
      </c>
      <c r="E51" s="52">
        <v>574814</v>
      </c>
      <c r="F51" s="178">
        <f>SUM(D51:E51)</f>
        <v>810682</v>
      </c>
      <c r="G51" s="178"/>
      <c r="H51" s="2"/>
    </row>
    <row r="52" spans="1:8" ht="14.45" customHeight="1">
      <c r="A52" s="179" t="s">
        <v>2</v>
      </c>
      <c r="B52" s="179"/>
      <c r="C52" s="179"/>
      <c r="D52" s="52">
        <f>SUM(D50:D51)</f>
        <v>3854562</v>
      </c>
      <c r="E52" s="52">
        <f>SUM(E50:E51)</f>
        <v>17601865</v>
      </c>
      <c r="F52" s="180">
        <f>SUM(D52:E52)</f>
        <v>21456427</v>
      </c>
      <c r="G52" s="181"/>
    </row>
    <row r="53" spans="1:8" ht="12.95" customHeight="1">
      <c r="A53" s="3"/>
      <c r="B53" s="81"/>
      <c r="C53" s="168"/>
      <c r="D53" s="168"/>
      <c r="E53" s="168"/>
      <c r="F53" s="168"/>
      <c r="G53" s="168"/>
    </row>
    <row r="54" spans="1:8" ht="12.95" customHeight="1">
      <c r="A54" s="3"/>
      <c r="B54" s="81"/>
      <c r="C54" s="169"/>
      <c r="D54" s="170"/>
      <c r="E54" s="170"/>
      <c r="F54" s="170"/>
      <c r="G54" s="170"/>
      <c r="H54" s="83"/>
    </row>
    <row r="55" spans="1:8" ht="12.95" customHeight="1">
      <c r="A55" s="3"/>
      <c r="B55" s="3"/>
      <c r="C55" s="83"/>
      <c r="D55" s="83"/>
      <c r="E55" s="83"/>
      <c r="F55" s="83"/>
      <c r="G55" s="83"/>
      <c r="H55" s="83"/>
    </row>
    <row r="56" spans="1:8" ht="14.25" customHeight="1">
      <c r="B56" s="82"/>
      <c r="C56" s="171"/>
      <c r="D56" s="171"/>
      <c r="E56" s="171"/>
      <c r="F56" s="171"/>
      <c r="G56" s="171"/>
    </row>
  </sheetData>
  <mergeCells count="106">
    <mergeCell ref="A5:C5"/>
    <mergeCell ref="F5:G5"/>
    <mergeCell ref="A6:C6"/>
    <mergeCell ref="F6:G6"/>
    <mergeCell ref="A7:C7"/>
    <mergeCell ref="F7:G7"/>
    <mergeCell ref="A1:G1"/>
    <mergeCell ref="A2:C2"/>
    <mergeCell ref="F2:G2"/>
    <mergeCell ref="A3:C3"/>
    <mergeCell ref="F3:G3"/>
    <mergeCell ref="A4:C4"/>
    <mergeCell ref="F4:G4"/>
    <mergeCell ref="A11:C11"/>
    <mergeCell ref="F11:G11"/>
    <mergeCell ref="A12:C12"/>
    <mergeCell ref="F12:G12"/>
    <mergeCell ref="A13:C13"/>
    <mergeCell ref="F13:G13"/>
    <mergeCell ref="A8:C8"/>
    <mergeCell ref="F8:G8"/>
    <mergeCell ref="A9:C9"/>
    <mergeCell ref="F9:G9"/>
    <mergeCell ref="A10:C10"/>
    <mergeCell ref="F10:G10"/>
    <mergeCell ref="A17:C17"/>
    <mergeCell ref="F17:G17"/>
    <mergeCell ref="A18:C18"/>
    <mergeCell ref="F18:G18"/>
    <mergeCell ref="A19:C19"/>
    <mergeCell ref="F19:G19"/>
    <mergeCell ref="A14:C14"/>
    <mergeCell ref="F14:G14"/>
    <mergeCell ref="A15:C15"/>
    <mergeCell ref="F15:G15"/>
    <mergeCell ref="A16:C16"/>
    <mergeCell ref="F16:G16"/>
    <mergeCell ref="A23:C23"/>
    <mergeCell ref="F23:G23"/>
    <mergeCell ref="A24:C24"/>
    <mergeCell ref="F24:G24"/>
    <mergeCell ref="A25:C25"/>
    <mergeCell ref="F25:G25"/>
    <mergeCell ref="A20:C20"/>
    <mergeCell ref="F20:G20"/>
    <mergeCell ref="A21:C21"/>
    <mergeCell ref="F21:G21"/>
    <mergeCell ref="A22:C22"/>
    <mergeCell ref="F22:G22"/>
    <mergeCell ref="A29:C29"/>
    <mergeCell ref="F29:G29"/>
    <mergeCell ref="A30:C30"/>
    <mergeCell ref="F30:G30"/>
    <mergeCell ref="A31:C31"/>
    <mergeCell ref="F31:G31"/>
    <mergeCell ref="A26:C26"/>
    <mergeCell ref="F26:G26"/>
    <mergeCell ref="A27:C27"/>
    <mergeCell ref="F27:G27"/>
    <mergeCell ref="A28:C28"/>
    <mergeCell ref="F28:G28"/>
    <mergeCell ref="A35:C35"/>
    <mergeCell ref="F35:G35"/>
    <mergeCell ref="A36:C36"/>
    <mergeCell ref="F36:G36"/>
    <mergeCell ref="A37:C37"/>
    <mergeCell ref="F37:G37"/>
    <mergeCell ref="A32:C32"/>
    <mergeCell ref="F32:G32"/>
    <mergeCell ref="A33:C33"/>
    <mergeCell ref="F33:G33"/>
    <mergeCell ref="A34:C34"/>
    <mergeCell ref="F34:G34"/>
    <mergeCell ref="A41:C41"/>
    <mergeCell ref="F41:G41"/>
    <mergeCell ref="A42:C42"/>
    <mergeCell ref="F42:G42"/>
    <mergeCell ref="A43:C43"/>
    <mergeCell ref="F43:G43"/>
    <mergeCell ref="A38:C38"/>
    <mergeCell ref="F38:G38"/>
    <mergeCell ref="A39:C39"/>
    <mergeCell ref="F39:G39"/>
    <mergeCell ref="A40:C40"/>
    <mergeCell ref="F40:G40"/>
    <mergeCell ref="A47:C47"/>
    <mergeCell ref="F47:G47"/>
    <mergeCell ref="A48:C48"/>
    <mergeCell ref="F48:G48"/>
    <mergeCell ref="A49:C49"/>
    <mergeCell ref="F49:G49"/>
    <mergeCell ref="A44:C44"/>
    <mergeCell ref="F44:G44"/>
    <mergeCell ref="A45:C45"/>
    <mergeCell ref="F45:G45"/>
    <mergeCell ref="A46:C46"/>
    <mergeCell ref="F46:G46"/>
    <mergeCell ref="C53:G53"/>
    <mergeCell ref="C54:G54"/>
    <mergeCell ref="C56:G56"/>
    <mergeCell ref="A50:C50"/>
    <mergeCell ref="F50:G50"/>
    <mergeCell ref="A51:C51"/>
    <mergeCell ref="F51:G51"/>
    <mergeCell ref="A52:C52"/>
    <mergeCell ref="F52:G52"/>
  </mergeCells>
  <phoneticPr fontId="4"/>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82"/>
  <sheetViews>
    <sheetView showGridLines="0" view="pageBreakPreview" topLeftCell="A46" zoomScale="115" zoomScaleNormal="96" zoomScaleSheetLayoutView="115" workbookViewId="0">
      <selection activeCell="L77" sqref="L77"/>
    </sheetView>
  </sheetViews>
  <sheetFormatPr defaultRowHeight="13.5"/>
  <cols>
    <col min="2" max="9" width="9.625" customWidth="1"/>
  </cols>
  <sheetData>
    <row r="1" spans="1:9" ht="20.25" customHeight="1">
      <c r="A1" s="190" t="s">
        <v>287</v>
      </c>
      <c r="B1" s="191"/>
      <c r="C1" s="191"/>
      <c r="D1" s="191"/>
      <c r="E1" s="191"/>
      <c r="F1" s="191"/>
      <c r="G1" s="191"/>
      <c r="H1" s="191"/>
      <c r="I1" s="191"/>
    </row>
    <row r="2" spans="1:9" ht="12" customHeight="1">
      <c r="A2" s="192" t="s">
        <v>170</v>
      </c>
      <c r="B2" s="194" t="s">
        <v>0</v>
      </c>
      <c r="C2" s="194"/>
      <c r="D2" s="194"/>
      <c r="E2" s="194" t="s">
        <v>1</v>
      </c>
      <c r="F2" s="194"/>
      <c r="G2" s="194"/>
      <c r="H2" s="194" t="s">
        <v>7</v>
      </c>
      <c r="I2" s="194" t="s">
        <v>179</v>
      </c>
    </row>
    <row r="3" spans="1:9" ht="12" customHeight="1">
      <c r="A3" s="193"/>
      <c r="B3" s="12" t="s">
        <v>67</v>
      </c>
      <c r="C3" s="12" t="s">
        <v>68</v>
      </c>
      <c r="D3" s="12" t="s">
        <v>5</v>
      </c>
      <c r="E3" s="12" t="s">
        <v>69</v>
      </c>
      <c r="F3" s="12" t="s">
        <v>70</v>
      </c>
      <c r="G3" s="12" t="s">
        <v>5</v>
      </c>
      <c r="H3" s="195"/>
      <c r="I3" s="195"/>
    </row>
    <row r="4" spans="1:9" ht="11.25" customHeight="1">
      <c r="A4" s="59" t="s">
        <v>106</v>
      </c>
      <c r="B4" s="60" t="s">
        <v>71</v>
      </c>
      <c r="C4" s="60" t="s">
        <v>71</v>
      </c>
      <c r="D4" s="60">
        <v>8</v>
      </c>
      <c r="E4" s="60" t="s">
        <v>71</v>
      </c>
      <c r="F4" s="60" t="s">
        <v>71</v>
      </c>
      <c r="G4" s="60" t="s">
        <v>71</v>
      </c>
      <c r="H4" s="60">
        <v>8</v>
      </c>
      <c r="I4" s="60" t="s">
        <v>72</v>
      </c>
    </row>
    <row r="5" spans="1:9" ht="11.25" customHeight="1">
      <c r="A5" s="61">
        <v>22</v>
      </c>
      <c r="B5" s="62" t="s">
        <v>71</v>
      </c>
      <c r="C5" s="62" t="s">
        <v>71</v>
      </c>
      <c r="D5" s="62">
        <v>11</v>
      </c>
      <c r="E5" s="62" t="s">
        <v>71</v>
      </c>
      <c r="F5" s="62">
        <v>1</v>
      </c>
      <c r="G5" s="62">
        <v>1</v>
      </c>
      <c r="H5" s="62">
        <v>12</v>
      </c>
      <c r="I5" s="62" t="s">
        <v>72</v>
      </c>
    </row>
    <row r="6" spans="1:9" ht="11.25" customHeight="1">
      <c r="A6" s="61">
        <v>23</v>
      </c>
      <c r="B6" s="62" t="s">
        <v>71</v>
      </c>
      <c r="C6" s="62" t="s">
        <v>71</v>
      </c>
      <c r="D6" s="62">
        <v>163</v>
      </c>
      <c r="E6" s="63" t="s">
        <v>71</v>
      </c>
      <c r="F6" s="63" t="s">
        <v>71</v>
      </c>
      <c r="G6" s="63" t="s">
        <v>100</v>
      </c>
      <c r="H6" s="62">
        <v>163</v>
      </c>
      <c r="I6" s="62" t="s">
        <v>72</v>
      </c>
    </row>
    <row r="7" spans="1:9" ht="11.25" customHeight="1">
      <c r="A7" s="61">
        <v>24</v>
      </c>
      <c r="B7" s="62" t="s">
        <v>71</v>
      </c>
      <c r="C7" s="62" t="s">
        <v>71</v>
      </c>
      <c r="D7" s="62">
        <v>857</v>
      </c>
      <c r="E7" s="62" t="s">
        <v>71</v>
      </c>
      <c r="F7" s="62" t="s">
        <v>71</v>
      </c>
      <c r="G7" s="62" t="s">
        <v>71</v>
      </c>
      <c r="H7" s="62">
        <v>857</v>
      </c>
      <c r="I7" s="62" t="s">
        <v>72</v>
      </c>
    </row>
    <row r="8" spans="1:9" ht="11.25" customHeight="1">
      <c r="A8" s="61">
        <v>25</v>
      </c>
      <c r="B8" s="62" t="s">
        <v>71</v>
      </c>
      <c r="C8" s="62" t="s">
        <v>71</v>
      </c>
      <c r="D8" s="64">
        <v>3291</v>
      </c>
      <c r="E8" s="62" t="s">
        <v>71</v>
      </c>
      <c r="F8" s="62" t="s">
        <v>71</v>
      </c>
      <c r="G8" s="62" t="s">
        <v>71</v>
      </c>
      <c r="H8" s="64">
        <v>3291</v>
      </c>
      <c r="I8" s="62" t="s">
        <v>72</v>
      </c>
    </row>
    <row r="9" spans="1:9" ht="11.25" customHeight="1">
      <c r="A9" s="61">
        <v>26</v>
      </c>
      <c r="B9" s="62" t="s">
        <v>71</v>
      </c>
      <c r="C9" s="62" t="s">
        <v>71</v>
      </c>
      <c r="D9" s="64">
        <v>8737</v>
      </c>
      <c r="E9" s="62" t="s">
        <v>71</v>
      </c>
      <c r="F9" s="62" t="s">
        <v>71</v>
      </c>
      <c r="G9" s="62" t="s">
        <v>71</v>
      </c>
      <c r="H9" s="64">
        <v>8737</v>
      </c>
      <c r="I9" s="62" t="s">
        <v>72</v>
      </c>
    </row>
    <row r="10" spans="1:9" ht="11.25" customHeight="1">
      <c r="A10" s="61">
        <v>27</v>
      </c>
      <c r="B10" s="62" t="s">
        <v>71</v>
      </c>
      <c r="C10" s="62" t="s">
        <v>71</v>
      </c>
      <c r="D10" s="64">
        <v>12283</v>
      </c>
      <c r="E10" s="62">
        <v>489</v>
      </c>
      <c r="F10" s="62">
        <v>669</v>
      </c>
      <c r="G10" s="64">
        <v>1158</v>
      </c>
      <c r="H10" s="64">
        <v>13441</v>
      </c>
      <c r="I10" s="62" t="s">
        <v>72</v>
      </c>
    </row>
    <row r="11" spans="1:9" ht="11.25" customHeight="1">
      <c r="A11" s="61">
        <v>28</v>
      </c>
      <c r="B11" s="62" t="s">
        <v>71</v>
      </c>
      <c r="C11" s="62" t="s">
        <v>71</v>
      </c>
      <c r="D11" s="64">
        <v>15769</v>
      </c>
      <c r="E11" s="62">
        <v>562</v>
      </c>
      <c r="F11" s="64">
        <v>1070</v>
      </c>
      <c r="G11" s="64">
        <v>1632</v>
      </c>
      <c r="H11" s="64">
        <v>17401</v>
      </c>
      <c r="I11" s="62" t="s">
        <v>72</v>
      </c>
    </row>
    <row r="12" spans="1:9" ht="11.25" customHeight="1">
      <c r="A12" s="61">
        <v>29</v>
      </c>
      <c r="B12" s="62" t="s">
        <v>71</v>
      </c>
      <c r="C12" s="62" t="s">
        <v>71</v>
      </c>
      <c r="D12" s="64">
        <v>17102</v>
      </c>
      <c r="E12" s="62">
        <v>637</v>
      </c>
      <c r="F12" s="64">
        <v>1708</v>
      </c>
      <c r="G12" s="64">
        <v>2345</v>
      </c>
      <c r="H12" s="64">
        <v>19447</v>
      </c>
      <c r="I12" s="62" t="s">
        <v>72</v>
      </c>
    </row>
    <row r="13" spans="1:9" ht="11.25" customHeight="1">
      <c r="A13" s="61">
        <v>30</v>
      </c>
      <c r="B13" s="62" t="s">
        <v>71</v>
      </c>
      <c r="C13" s="62" t="s">
        <v>71</v>
      </c>
      <c r="D13" s="64">
        <v>21893</v>
      </c>
      <c r="E13" s="62">
        <v>668</v>
      </c>
      <c r="F13" s="64">
        <v>1972</v>
      </c>
      <c r="G13" s="64">
        <v>2640</v>
      </c>
      <c r="H13" s="64">
        <v>24533</v>
      </c>
      <c r="I13" s="62" t="s">
        <v>72</v>
      </c>
    </row>
    <row r="14" spans="1:9" ht="11.25" customHeight="1">
      <c r="A14" s="61">
        <v>31</v>
      </c>
      <c r="B14" s="62" t="s">
        <v>71</v>
      </c>
      <c r="C14" s="62" t="s">
        <v>71</v>
      </c>
      <c r="D14" s="64">
        <v>30996</v>
      </c>
      <c r="E14" s="62">
        <v>759</v>
      </c>
      <c r="F14" s="64">
        <v>1938</v>
      </c>
      <c r="G14" s="64">
        <v>2697</v>
      </c>
      <c r="H14" s="64">
        <v>33693</v>
      </c>
      <c r="I14" s="64">
        <v>35803</v>
      </c>
    </row>
    <row r="15" spans="1:9" ht="11.25" customHeight="1">
      <c r="A15" s="61">
        <v>32</v>
      </c>
      <c r="B15" s="62" t="s">
        <v>71</v>
      </c>
      <c r="C15" s="62" t="s">
        <v>71</v>
      </c>
      <c r="D15" s="64">
        <v>33808</v>
      </c>
      <c r="E15" s="62">
        <v>845</v>
      </c>
      <c r="F15" s="64">
        <v>2064</v>
      </c>
      <c r="G15" s="64">
        <v>2909</v>
      </c>
      <c r="H15" s="64">
        <v>36717</v>
      </c>
      <c r="I15" s="64">
        <v>45744</v>
      </c>
    </row>
    <row r="16" spans="1:9" ht="11.25" customHeight="1">
      <c r="A16" s="61">
        <v>33</v>
      </c>
      <c r="B16" s="62" t="s">
        <v>71</v>
      </c>
      <c r="C16" s="62" t="s">
        <v>71</v>
      </c>
      <c r="D16" s="64">
        <v>33818</v>
      </c>
      <c r="E16" s="62">
        <v>991</v>
      </c>
      <c r="F16" s="64">
        <v>1837</v>
      </c>
      <c r="G16" s="64">
        <v>2828</v>
      </c>
      <c r="H16" s="64">
        <v>36646</v>
      </c>
      <c r="I16" s="64">
        <v>49263</v>
      </c>
    </row>
    <row r="17" spans="1:9" ht="11.25" customHeight="1">
      <c r="A17" s="61">
        <v>34</v>
      </c>
      <c r="B17" s="62" t="s">
        <v>71</v>
      </c>
      <c r="C17" s="62" t="s">
        <v>71</v>
      </c>
      <c r="D17" s="64">
        <v>39380</v>
      </c>
      <c r="E17" s="64">
        <v>1109</v>
      </c>
      <c r="F17" s="64">
        <v>2010</v>
      </c>
      <c r="G17" s="64">
        <v>3119</v>
      </c>
      <c r="H17" s="64">
        <v>42499</v>
      </c>
      <c r="I17" s="64">
        <v>57194</v>
      </c>
    </row>
    <row r="18" spans="1:9" ht="11.25" customHeight="1">
      <c r="A18" s="61">
        <v>35</v>
      </c>
      <c r="B18" s="62" t="s">
        <v>71</v>
      </c>
      <c r="C18" s="62" t="s">
        <v>71</v>
      </c>
      <c r="D18" s="64">
        <v>53710</v>
      </c>
      <c r="E18" s="64">
        <v>1062</v>
      </c>
      <c r="F18" s="64">
        <v>2382</v>
      </c>
      <c r="G18" s="64">
        <v>3444</v>
      </c>
      <c r="H18" s="64">
        <v>57154</v>
      </c>
      <c r="I18" s="64">
        <v>76214</v>
      </c>
    </row>
    <row r="19" spans="1:9" ht="11.25" customHeight="1">
      <c r="A19" s="61">
        <v>36</v>
      </c>
      <c r="B19" s="62" t="s">
        <v>71</v>
      </c>
      <c r="C19" s="62" t="s">
        <v>71</v>
      </c>
      <c r="D19" s="64">
        <v>61509</v>
      </c>
      <c r="E19" s="64">
        <v>1165</v>
      </c>
      <c r="F19" s="64">
        <v>3124</v>
      </c>
      <c r="G19" s="64">
        <v>4289</v>
      </c>
      <c r="H19" s="64">
        <v>65798</v>
      </c>
      <c r="I19" s="64">
        <v>86328</v>
      </c>
    </row>
    <row r="20" spans="1:9" ht="11.25" customHeight="1">
      <c r="A20" s="61">
        <v>37</v>
      </c>
      <c r="B20" s="64">
        <v>1920</v>
      </c>
      <c r="C20" s="64">
        <v>62032</v>
      </c>
      <c r="D20" s="64">
        <v>63952</v>
      </c>
      <c r="E20" s="64">
        <v>1184</v>
      </c>
      <c r="F20" s="64">
        <v>3272</v>
      </c>
      <c r="G20" s="64">
        <v>4456</v>
      </c>
      <c r="H20" s="64">
        <v>68408</v>
      </c>
      <c r="I20" s="64">
        <v>74822</v>
      </c>
    </row>
    <row r="21" spans="1:9" ht="11.25" customHeight="1">
      <c r="A21" s="61">
        <v>38</v>
      </c>
      <c r="B21" s="64">
        <v>2566</v>
      </c>
      <c r="C21" s="64">
        <v>85022</v>
      </c>
      <c r="D21" s="64">
        <v>87588</v>
      </c>
      <c r="E21" s="64">
        <v>1238</v>
      </c>
      <c r="F21" s="64">
        <v>3521</v>
      </c>
      <c r="G21" s="64">
        <v>4759</v>
      </c>
      <c r="H21" s="64">
        <v>92347</v>
      </c>
      <c r="I21" s="64">
        <v>100074</v>
      </c>
    </row>
    <row r="22" spans="1:9" ht="11.25" customHeight="1">
      <c r="A22" s="61">
        <v>39</v>
      </c>
      <c r="B22" s="64">
        <v>4191</v>
      </c>
      <c r="C22" s="64">
        <v>114476</v>
      </c>
      <c r="D22" s="64">
        <v>118667</v>
      </c>
      <c r="E22" s="64">
        <v>1424</v>
      </c>
      <c r="F22" s="64">
        <v>4361</v>
      </c>
      <c r="G22" s="64">
        <v>5785</v>
      </c>
      <c r="H22" s="64">
        <v>124452</v>
      </c>
      <c r="I22" s="64">
        <v>127749</v>
      </c>
    </row>
    <row r="23" spans="1:9" ht="11.25" customHeight="1">
      <c r="A23" s="61">
        <v>40</v>
      </c>
      <c r="B23" s="64">
        <v>8624</v>
      </c>
      <c r="C23" s="64">
        <v>139114</v>
      </c>
      <c r="D23" s="64">
        <v>147738</v>
      </c>
      <c r="E23" s="64">
        <v>1737</v>
      </c>
      <c r="F23" s="64">
        <v>4772</v>
      </c>
      <c r="G23" s="64">
        <v>6509</v>
      </c>
      <c r="H23" s="64">
        <v>154247</v>
      </c>
      <c r="I23" s="64">
        <v>158827</v>
      </c>
    </row>
    <row r="24" spans="1:9" ht="11.25" customHeight="1">
      <c r="A24" s="61">
        <v>41</v>
      </c>
      <c r="B24" s="64">
        <v>15171</v>
      </c>
      <c r="C24" s="64">
        <v>187819</v>
      </c>
      <c r="D24" s="64">
        <v>202990</v>
      </c>
      <c r="E24" s="64">
        <v>2056</v>
      </c>
      <c r="F24" s="64">
        <v>5645</v>
      </c>
      <c r="G24" s="64">
        <v>7701</v>
      </c>
      <c r="H24" s="64">
        <v>210691</v>
      </c>
      <c r="I24" s="64">
        <v>212409</v>
      </c>
    </row>
    <row r="25" spans="1:9" ht="11.25" customHeight="1">
      <c r="A25" s="61">
        <v>42</v>
      </c>
      <c r="B25" s="64">
        <v>11291</v>
      </c>
      <c r="C25" s="64">
        <v>244108</v>
      </c>
      <c r="D25" s="64">
        <v>255399</v>
      </c>
      <c r="E25" s="64">
        <v>2142</v>
      </c>
      <c r="F25" s="64">
        <v>6903</v>
      </c>
      <c r="G25" s="64">
        <v>9045</v>
      </c>
      <c r="H25" s="64">
        <v>264444</v>
      </c>
      <c r="I25" s="64">
        <v>267538</v>
      </c>
    </row>
    <row r="26" spans="1:9" ht="11.25" customHeight="1">
      <c r="A26" s="61">
        <v>43</v>
      </c>
      <c r="B26" s="64">
        <v>14972</v>
      </c>
      <c r="C26" s="64">
        <v>306702</v>
      </c>
      <c r="D26" s="64">
        <v>321674</v>
      </c>
      <c r="E26" s="64">
        <v>2342</v>
      </c>
      <c r="F26" s="64">
        <v>7201</v>
      </c>
      <c r="G26" s="64">
        <v>9543</v>
      </c>
      <c r="H26" s="64">
        <v>331217</v>
      </c>
      <c r="I26" s="64">
        <v>343542</v>
      </c>
    </row>
    <row r="27" spans="1:9" ht="11.25" customHeight="1">
      <c r="A27" s="61">
        <v>44</v>
      </c>
      <c r="B27" s="64">
        <v>18524</v>
      </c>
      <c r="C27" s="64">
        <v>454886</v>
      </c>
      <c r="D27" s="64">
        <v>473410</v>
      </c>
      <c r="E27" s="64">
        <v>2369</v>
      </c>
      <c r="F27" s="64">
        <v>7668</v>
      </c>
      <c r="G27" s="64">
        <v>10037</v>
      </c>
      <c r="H27" s="64">
        <v>483447</v>
      </c>
      <c r="I27" s="64">
        <v>492880</v>
      </c>
    </row>
    <row r="28" spans="1:9" ht="11.25" customHeight="1">
      <c r="A28" s="61">
        <v>45</v>
      </c>
      <c r="B28" s="64">
        <v>45184</v>
      </c>
      <c r="C28" s="64">
        <v>599500</v>
      </c>
      <c r="D28" s="64">
        <v>644684</v>
      </c>
      <c r="E28" s="64">
        <v>2526</v>
      </c>
      <c r="F28" s="64">
        <v>8522</v>
      </c>
      <c r="G28" s="64">
        <v>11048</v>
      </c>
      <c r="H28" s="64">
        <v>655732</v>
      </c>
      <c r="I28" s="64">
        <v>663467</v>
      </c>
    </row>
    <row r="29" spans="1:9" ht="11.25" customHeight="1">
      <c r="A29" s="61">
        <v>46</v>
      </c>
      <c r="B29" s="64">
        <v>410926</v>
      </c>
      <c r="C29" s="64">
        <v>445685</v>
      </c>
      <c r="D29" s="64">
        <v>856611</v>
      </c>
      <c r="E29" s="64">
        <v>2534</v>
      </c>
      <c r="F29" s="64">
        <v>9420</v>
      </c>
      <c r="G29" s="64">
        <v>11954</v>
      </c>
      <c r="H29" s="64">
        <v>868565</v>
      </c>
      <c r="I29" s="64">
        <v>961135</v>
      </c>
    </row>
    <row r="30" spans="1:9" ht="11.25" customHeight="1">
      <c r="A30" s="61">
        <v>47</v>
      </c>
      <c r="B30" s="64">
        <v>593228</v>
      </c>
      <c r="C30" s="64">
        <v>482801</v>
      </c>
      <c r="D30" s="64">
        <v>1076029</v>
      </c>
      <c r="E30" s="64">
        <v>2654</v>
      </c>
      <c r="F30" s="64">
        <v>10014</v>
      </c>
      <c r="G30" s="64">
        <v>12668</v>
      </c>
      <c r="H30" s="64">
        <v>1088697</v>
      </c>
      <c r="I30" s="64">
        <v>1392045</v>
      </c>
    </row>
    <row r="31" spans="1:9" ht="11.25" customHeight="1">
      <c r="A31" s="61">
        <v>48</v>
      </c>
      <c r="B31" s="64">
        <v>981659</v>
      </c>
      <c r="C31" s="64">
        <v>565831</v>
      </c>
      <c r="D31" s="64">
        <v>1547490</v>
      </c>
      <c r="E31" s="64">
        <v>2449</v>
      </c>
      <c r="F31" s="64">
        <v>8992</v>
      </c>
      <c r="G31" s="64">
        <v>11441</v>
      </c>
      <c r="H31" s="64">
        <v>1558931</v>
      </c>
      <c r="I31" s="64">
        <v>2288966</v>
      </c>
    </row>
    <row r="32" spans="1:9" ht="11.25" customHeight="1">
      <c r="A32" s="61">
        <v>49</v>
      </c>
      <c r="B32" s="64">
        <v>916218</v>
      </c>
      <c r="C32" s="64">
        <v>415382</v>
      </c>
      <c r="D32" s="64">
        <v>1331600</v>
      </c>
      <c r="E32" s="64">
        <v>2405</v>
      </c>
      <c r="F32" s="64">
        <v>9826</v>
      </c>
      <c r="G32" s="64">
        <v>12231</v>
      </c>
      <c r="H32" s="64">
        <v>1343831</v>
      </c>
      <c r="I32" s="64">
        <v>2335530</v>
      </c>
    </row>
    <row r="33" spans="1:9" ht="11.25" customHeight="1">
      <c r="A33" s="61">
        <v>50</v>
      </c>
      <c r="B33" s="64">
        <v>967320</v>
      </c>
      <c r="C33" s="64">
        <v>344523</v>
      </c>
      <c r="D33" s="64">
        <v>1311843</v>
      </c>
      <c r="E33" s="64">
        <v>2561</v>
      </c>
      <c r="F33" s="64">
        <v>9313</v>
      </c>
      <c r="G33" s="64">
        <v>11874</v>
      </c>
      <c r="H33" s="64">
        <v>1323717</v>
      </c>
      <c r="I33" s="64">
        <v>2466326</v>
      </c>
    </row>
    <row r="34" spans="1:9" ht="11.25" customHeight="1">
      <c r="A34" s="61">
        <v>51</v>
      </c>
      <c r="B34" s="64">
        <v>1225672</v>
      </c>
      <c r="C34" s="64">
        <v>328705</v>
      </c>
      <c r="D34" s="64">
        <v>1554377</v>
      </c>
      <c r="E34" s="64">
        <v>2677</v>
      </c>
      <c r="F34" s="64">
        <v>9858</v>
      </c>
      <c r="G34" s="64">
        <v>12535</v>
      </c>
      <c r="H34" s="64">
        <v>1566912</v>
      </c>
      <c r="I34" s="64">
        <v>2852584</v>
      </c>
    </row>
    <row r="35" spans="1:9" ht="11.25" customHeight="1">
      <c r="A35" s="61">
        <v>52</v>
      </c>
      <c r="B35" s="64">
        <v>1455508</v>
      </c>
      <c r="C35" s="64">
        <v>280490</v>
      </c>
      <c r="D35" s="64">
        <v>1735998</v>
      </c>
      <c r="E35" s="64">
        <v>2692</v>
      </c>
      <c r="F35" s="64">
        <v>11480</v>
      </c>
      <c r="G35" s="64">
        <v>14172</v>
      </c>
      <c r="H35" s="64">
        <v>1750170</v>
      </c>
      <c r="I35" s="64">
        <v>3151431</v>
      </c>
    </row>
    <row r="36" spans="1:9" ht="11.25" customHeight="1">
      <c r="A36" s="61">
        <v>53</v>
      </c>
      <c r="B36" s="64">
        <v>1529252</v>
      </c>
      <c r="C36" s="64">
        <v>289242</v>
      </c>
      <c r="D36" s="64">
        <v>1818494</v>
      </c>
      <c r="E36" s="64">
        <v>3009</v>
      </c>
      <c r="F36" s="64">
        <v>12708</v>
      </c>
      <c r="G36" s="64">
        <v>15717</v>
      </c>
      <c r="H36" s="64">
        <v>1834211</v>
      </c>
      <c r="I36" s="64">
        <v>3525110</v>
      </c>
    </row>
    <row r="37" spans="1:9" ht="11.25" customHeight="1">
      <c r="A37" s="61">
        <v>54</v>
      </c>
      <c r="B37" s="64">
        <v>1622237</v>
      </c>
      <c r="C37" s="64">
        <v>358306</v>
      </c>
      <c r="D37" s="64">
        <v>1980543</v>
      </c>
      <c r="E37" s="64">
        <v>3184</v>
      </c>
      <c r="F37" s="64">
        <v>13900</v>
      </c>
      <c r="G37" s="64">
        <v>17084</v>
      </c>
      <c r="H37" s="64">
        <v>1997627</v>
      </c>
      <c r="I37" s="64">
        <v>4038298</v>
      </c>
    </row>
    <row r="38" spans="1:9" ht="11.25" customHeight="1">
      <c r="A38" s="61">
        <v>55</v>
      </c>
      <c r="B38" s="64">
        <v>1494115</v>
      </c>
      <c r="C38" s="64">
        <v>336150</v>
      </c>
      <c r="D38" s="64">
        <v>1830265</v>
      </c>
      <c r="E38" s="64">
        <v>3322</v>
      </c>
      <c r="F38" s="64">
        <v>15237</v>
      </c>
      <c r="G38" s="64">
        <v>18559</v>
      </c>
      <c r="H38" s="64">
        <v>1848824</v>
      </c>
      <c r="I38" s="64">
        <v>3909333</v>
      </c>
    </row>
    <row r="39" spans="1:9" ht="11.25" customHeight="1">
      <c r="A39" s="61">
        <v>56</v>
      </c>
      <c r="B39" s="64">
        <v>1571186</v>
      </c>
      <c r="C39" s="64">
        <v>360056</v>
      </c>
      <c r="D39" s="64">
        <v>1931242</v>
      </c>
      <c r="E39" s="64">
        <v>2960</v>
      </c>
      <c r="F39" s="64">
        <v>16358</v>
      </c>
      <c r="G39" s="64">
        <v>19318</v>
      </c>
      <c r="H39" s="64">
        <v>1950560</v>
      </c>
      <c r="I39" s="64">
        <v>4006388</v>
      </c>
    </row>
    <row r="40" spans="1:9" ht="11.25" customHeight="1">
      <c r="A40" s="61">
        <v>57</v>
      </c>
      <c r="B40" s="64">
        <v>1602278</v>
      </c>
      <c r="C40" s="64">
        <v>386402</v>
      </c>
      <c r="D40" s="64">
        <v>1988680</v>
      </c>
      <c r="E40" s="64">
        <v>3109</v>
      </c>
      <c r="F40" s="64">
        <v>16546</v>
      </c>
      <c r="G40" s="64">
        <v>19655</v>
      </c>
      <c r="H40" s="64">
        <v>2008335</v>
      </c>
      <c r="I40" s="64">
        <v>4086138</v>
      </c>
    </row>
    <row r="41" spans="1:9" ht="11.25" customHeight="1">
      <c r="A41" s="61">
        <v>58</v>
      </c>
      <c r="B41" s="64">
        <v>1686726</v>
      </c>
      <c r="C41" s="64">
        <v>408971</v>
      </c>
      <c r="D41" s="64">
        <v>2095697</v>
      </c>
      <c r="E41" s="64">
        <v>3270</v>
      </c>
      <c r="F41" s="64">
        <v>17202</v>
      </c>
      <c r="G41" s="64">
        <v>20472</v>
      </c>
      <c r="H41" s="64">
        <v>2116169</v>
      </c>
      <c r="I41" s="64">
        <v>4232246</v>
      </c>
    </row>
    <row r="42" spans="1:9" ht="11.25" customHeight="1">
      <c r="A42" s="61">
        <v>59</v>
      </c>
      <c r="B42" s="64">
        <v>1857675</v>
      </c>
      <c r="C42" s="64">
        <v>431944</v>
      </c>
      <c r="D42" s="64">
        <v>2289619</v>
      </c>
      <c r="E42" s="64">
        <v>3228</v>
      </c>
      <c r="F42" s="64">
        <v>18172</v>
      </c>
      <c r="G42" s="64">
        <v>21400</v>
      </c>
      <c r="H42" s="64">
        <v>2311019</v>
      </c>
      <c r="I42" s="64">
        <v>4658833</v>
      </c>
    </row>
    <row r="43" spans="1:9" ht="11.25" customHeight="1">
      <c r="A43" s="61">
        <v>60</v>
      </c>
      <c r="B43" s="64">
        <v>1945799</v>
      </c>
      <c r="C43" s="64">
        <v>442925</v>
      </c>
      <c r="D43" s="64">
        <v>2388724</v>
      </c>
      <c r="E43" s="64">
        <v>3473</v>
      </c>
      <c r="F43" s="64">
        <v>18768</v>
      </c>
      <c r="G43" s="64">
        <v>22241</v>
      </c>
      <c r="H43" s="64">
        <v>2410945</v>
      </c>
      <c r="I43" s="64">
        <v>4948366</v>
      </c>
    </row>
    <row r="44" spans="1:9" ht="11.25" customHeight="1">
      <c r="A44" s="61">
        <v>61</v>
      </c>
      <c r="B44" s="64">
        <v>2208979</v>
      </c>
      <c r="C44" s="64">
        <v>455694</v>
      </c>
      <c r="D44" s="64">
        <v>2664673</v>
      </c>
      <c r="E44" s="64">
        <v>3191</v>
      </c>
      <c r="F44" s="64">
        <v>19631</v>
      </c>
      <c r="G44" s="64">
        <v>22822</v>
      </c>
      <c r="H44" s="64">
        <v>2687495</v>
      </c>
      <c r="I44" s="64">
        <v>5516193</v>
      </c>
    </row>
    <row r="45" spans="1:9" ht="11.25" customHeight="1">
      <c r="A45" s="61">
        <v>62</v>
      </c>
      <c r="B45" s="64">
        <v>2802592</v>
      </c>
      <c r="C45" s="64">
        <v>506326</v>
      </c>
      <c r="D45" s="64">
        <v>3308918</v>
      </c>
      <c r="E45" s="64">
        <v>3447</v>
      </c>
      <c r="F45" s="64">
        <v>21537</v>
      </c>
      <c r="G45" s="64">
        <v>24984</v>
      </c>
      <c r="H45" s="64">
        <v>3333902</v>
      </c>
      <c r="I45" s="64">
        <v>6829338</v>
      </c>
    </row>
    <row r="46" spans="1:9" ht="11.25" customHeight="1">
      <c r="A46" s="61">
        <v>63</v>
      </c>
      <c r="B46" s="64">
        <v>3410682</v>
      </c>
      <c r="C46" s="64">
        <v>509354</v>
      </c>
      <c r="D46" s="64">
        <v>3920036</v>
      </c>
      <c r="E46" s="64">
        <v>3526</v>
      </c>
      <c r="F46" s="64">
        <v>23296</v>
      </c>
      <c r="G46" s="64">
        <v>26822</v>
      </c>
      <c r="H46" s="64">
        <v>3946858</v>
      </c>
      <c r="I46" s="64">
        <v>8426867</v>
      </c>
    </row>
    <row r="47" spans="1:9" ht="11.25" customHeight="1">
      <c r="A47" s="61" t="s">
        <v>177</v>
      </c>
      <c r="B47" s="64">
        <v>3756942</v>
      </c>
      <c r="C47" s="64">
        <v>484841</v>
      </c>
      <c r="D47" s="64">
        <v>4241783</v>
      </c>
      <c r="E47" s="64">
        <v>3528</v>
      </c>
      <c r="F47" s="64">
        <v>23578</v>
      </c>
      <c r="G47" s="64">
        <v>27106</v>
      </c>
      <c r="H47" s="64">
        <v>4268889</v>
      </c>
      <c r="I47" s="64">
        <v>9662752</v>
      </c>
    </row>
    <row r="48" spans="1:9" ht="11.25" customHeight="1">
      <c r="A48" s="61">
        <v>2</v>
      </c>
      <c r="B48" s="64">
        <v>4572019</v>
      </c>
      <c r="C48" s="64">
        <v>125028</v>
      </c>
      <c r="D48" s="64">
        <v>4697047</v>
      </c>
      <c r="E48" s="64">
        <v>3890</v>
      </c>
      <c r="F48" s="64">
        <v>26180</v>
      </c>
      <c r="G48" s="64">
        <v>30070</v>
      </c>
      <c r="H48" s="64">
        <v>4727117</v>
      </c>
      <c r="I48" s="64">
        <v>10997431</v>
      </c>
    </row>
    <row r="49" spans="1:10" ht="11.25" customHeight="1">
      <c r="A49" s="61">
        <v>3</v>
      </c>
      <c r="B49" s="64">
        <v>4436580</v>
      </c>
      <c r="C49" s="64">
        <v>1384</v>
      </c>
      <c r="D49" s="64">
        <v>4437964</v>
      </c>
      <c r="E49" s="64">
        <v>3873</v>
      </c>
      <c r="F49" s="64">
        <v>26647</v>
      </c>
      <c r="G49" s="64">
        <v>30520</v>
      </c>
      <c r="H49" s="64">
        <v>4468484</v>
      </c>
      <c r="I49" s="64">
        <v>10633777</v>
      </c>
    </row>
    <row r="50" spans="1:10" ht="11.25" customHeight="1">
      <c r="A50" s="61">
        <v>4</v>
      </c>
      <c r="B50" s="64">
        <v>4675900</v>
      </c>
      <c r="C50" s="64">
        <v>1120</v>
      </c>
      <c r="D50" s="64">
        <v>4677020</v>
      </c>
      <c r="E50" s="64">
        <v>3655</v>
      </c>
      <c r="F50" s="64">
        <v>31038</v>
      </c>
      <c r="G50" s="64">
        <v>34693</v>
      </c>
      <c r="H50" s="64">
        <v>4711713</v>
      </c>
      <c r="I50" s="64">
        <v>11790699</v>
      </c>
    </row>
    <row r="51" spans="1:10" ht="11.25" customHeight="1">
      <c r="A51" s="61">
        <v>5</v>
      </c>
      <c r="B51" s="64">
        <v>4662243</v>
      </c>
      <c r="C51" s="64">
        <v>1129</v>
      </c>
      <c r="D51" s="64">
        <v>4663372</v>
      </c>
      <c r="E51" s="64">
        <v>3438</v>
      </c>
      <c r="F51" s="64">
        <v>35455</v>
      </c>
      <c r="G51" s="64">
        <v>38893</v>
      </c>
      <c r="H51" s="64">
        <v>4702265</v>
      </c>
      <c r="I51" s="64">
        <v>11933620</v>
      </c>
    </row>
    <row r="52" spans="1:10" ht="11.25" customHeight="1">
      <c r="A52" s="61">
        <v>6</v>
      </c>
      <c r="B52" s="64">
        <v>5209666</v>
      </c>
      <c r="C52" s="64">
        <v>1061</v>
      </c>
      <c r="D52" s="64">
        <v>5210727</v>
      </c>
      <c r="E52" s="64">
        <v>3619</v>
      </c>
      <c r="F52" s="64">
        <v>34601</v>
      </c>
      <c r="G52" s="64">
        <v>38220</v>
      </c>
      <c r="H52" s="64">
        <v>5248947</v>
      </c>
      <c r="I52" s="64">
        <v>13578934</v>
      </c>
    </row>
    <row r="53" spans="1:10" ht="11.25" customHeight="1">
      <c r="A53" s="61">
        <v>7</v>
      </c>
      <c r="B53" s="64">
        <v>5824368</v>
      </c>
      <c r="C53" s="64">
        <v>1036</v>
      </c>
      <c r="D53" s="64">
        <v>5825404</v>
      </c>
      <c r="E53" s="64">
        <v>3230</v>
      </c>
      <c r="F53" s="64">
        <v>37277</v>
      </c>
      <c r="G53" s="64">
        <v>40507</v>
      </c>
      <c r="H53" s="64">
        <v>5865911</v>
      </c>
      <c r="I53" s="64">
        <v>15298125</v>
      </c>
    </row>
    <row r="54" spans="1:10" ht="11.25" customHeight="1">
      <c r="A54" s="61">
        <v>8</v>
      </c>
      <c r="B54" s="64">
        <v>6235335</v>
      </c>
      <c r="C54" s="64">
        <v>1103</v>
      </c>
      <c r="D54" s="64">
        <v>6236438</v>
      </c>
      <c r="E54" s="64">
        <v>3285</v>
      </c>
      <c r="F54" s="64">
        <v>39147</v>
      </c>
      <c r="G54" s="64">
        <v>42432</v>
      </c>
      <c r="H54" s="64">
        <v>6278870</v>
      </c>
      <c r="I54" s="64">
        <v>16694769</v>
      </c>
    </row>
    <row r="55" spans="1:10" ht="11.25" customHeight="1">
      <c r="A55" s="61">
        <v>9</v>
      </c>
      <c r="B55" s="64">
        <v>5810593</v>
      </c>
      <c r="C55" s="62">
        <v>933</v>
      </c>
      <c r="D55" s="64">
        <v>5811526</v>
      </c>
      <c r="E55" s="64">
        <v>3419</v>
      </c>
      <c r="F55" s="64">
        <v>37383</v>
      </c>
      <c r="G55" s="64">
        <v>40802</v>
      </c>
      <c r="H55" s="64">
        <v>5852328</v>
      </c>
      <c r="I55" s="64">
        <v>16802750</v>
      </c>
    </row>
    <row r="56" spans="1:10" ht="11.25" customHeight="1">
      <c r="A56" s="61">
        <v>10</v>
      </c>
      <c r="B56" s="64">
        <v>5371302</v>
      </c>
      <c r="C56" s="62">
        <v>970</v>
      </c>
      <c r="D56" s="64">
        <v>5372272</v>
      </c>
      <c r="E56" s="64">
        <v>3281</v>
      </c>
      <c r="F56" s="64">
        <v>37600</v>
      </c>
      <c r="G56" s="64">
        <v>40881</v>
      </c>
      <c r="H56" s="64">
        <v>5413153</v>
      </c>
      <c r="I56" s="64">
        <v>15806218</v>
      </c>
    </row>
    <row r="57" spans="1:10" ht="11.25" customHeight="1">
      <c r="A57" s="61">
        <v>11</v>
      </c>
      <c r="B57" s="64">
        <v>5610972</v>
      </c>
      <c r="C57" s="64">
        <v>1007</v>
      </c>
      <c r="D57" s="64">
        <v>5611979</v>
      </c>
      <c r="E57" s="64">
        <v>3365</v>
      </c>
      <c r="F57" s="64">
        <v>38559</v>
      </c>
      <c r="G57" s="64">
        <v>41924</v>
      </c>
      <c r="H57" s="64">
        <v>5653903</v>
      </c>
      <c r="I57" s="64">
        <v>16357572</v>
      </c>
    </row>
    <row r="58" spans="1:10" ht="11.25" customHeight="1">
      <c r="A58" s="61">
        <v>12</v>
      </c>
      <c r="B58" s="64">
        <v>5856845</v>
      </c>
      <c r="C58" s="62">
        <v>990</v>
      </c>
      <c r="D58" s="64">
        <v>5857835</v>
      </c>
      <c r="E58" s="64">
        <v>3329</v>
      </c>
      <c r="F58" s="64">
        <v>33695</v>
      </c>
      <c r="G58" s="64">
        <v>37024</v>
      </c>
      <c r="H58" s="64">
        <v>5894859</v>
      </c>
      <c r="I58" s="64">
        <v>17818590</v>
      </c>
    </row>
    <row r="59" spans="1:10" ht="11.25" customHeight="1">
      <c r="A59" s="61">
        <v>13</v>
      </c>
      <c r="B59" s="64">
        <v>4347846</v>
      </c>
      <c r="C59" s="64">
        <v>1035</v>
      </c>
      <c r="D59" s="64">
        <v>4348881</v>
      </c>
      <c r="E59" s="64">
        <v>3069</v>
      </c>
      <c r="F59" s="64">
        <v>29452</v>
      </c>
      <c r="G59" s="64">
        <v>32521</v>
      </c>
      <c r="H59" s="64">
        <v>4381402</v>
      </c>
      <c r="I59" s="64">
        <v>16215657</v>
      </c>
    </row>
    <row r="60" spans="1:10" ht="11.25" customHeight="1">
      <c r="A60" s="61">
        <v>14</v>
      </c>
      <c r="B60" s="64">
        <v>3748099</v>
      </c>
      <c r="C60" s="64">
        <v>1067</v>
      </c>
      <c r="D60" s="64">
        <v>3749166</v>
      </c>
      <c r="E60" s="64">
        <v>2992</v>
      </c>
      <c r="F60" s="64">
        <v>29666</v>
      </c>
      <c r="G60" s="64">
        <v>32658</v>
      </c>
      <c r="H60" s="64">
        <v>3781824</v>
      </c>
      <c r="I60" s="64">
        <v>16522804</v>
      </c>
    </row>
    <row r="61" spans="1:10" ht="11.25" customHeight="1">
      <c r="A61" s="61">
        <v>15</v>
      </c>
      <c r="B61" s="64">
        <v>2720176</v>
      </c>
      <c r="C61" s="62">
        <v>853</v>
      </c>
      <c r="D61" s="64">
        <v>2721029</v>
      </c>
      <c r="E61" s="64">
        <v>2907</v>
      </c>
      <c r="F61" s="64">
        <v>28603</v>
      </c>
      <c r="G61" s="64">
        <v>31510</v>
      </c>
      <c r="H61" s="64">
        <v>2752539</v>
      </c>
      <c r="I61" s="64">
        <v>13296330</v>
      </c>
    </row>
    <row r="62" spans="1:10" ht="11.25" customHeight="1">
      <c r="A62" s="61">
        <v>16</v>
      </c>
      <c r="B62" s="64">
        <v>3484310</v>
      </c>
      <c r="C62" s="64">
        <v>1015</v>
      </c>
      <c r="D62" s="64">
        <v>3485325</v>
      </c>
      <c r="E62" s="64">
        <v>2615</v>
      </c>
      <c r="F62" s="64">
        <v>29242</v>
      </c>
      <c r="G62" s="64">
        <v>31857</v>
      </c>
      <c r="H62" s="64">
        <v>3517182</v>
      </c>
      <c r="I62" s="64">
        <v>16831112</v>
      </c>
    </row>
    <row r="63" spans="1:10" ht="11.25" customHeight="1">
      <c r="A63" s="61">
        <v>17</v>
      </c>
      <c r="B63" s="64">
        <v>3611502</v>
      </c>
      <c r="C63" s="62">
        <v>971</v>
      </c>
      <c r="D63" s="64">
        <v>3612473</v>
      </c>
      <c r="E63" s="64">
        <v>2870</v>
      </c>
      <c r="F63" s="64">
        <v>27698</v>
      </c>
      <c r="G63" s="64">
        <v>30568</v>
      </c>
      <c r="H63" s="64">
        <f>D63+G63</f>
        <v>3643041</v>
      </c>
      <c r="I63" s="64">
        <v>17403565</v>
      </c>
      <c r="J63" s="84"/>
    </row>
    <row r="64" spans="1:10" ht="11.25" customHeight="1">
      <c r="A64" s="61">
        <v>18</v>
      </c>
      <c r="B64" s="64">
        <v>4301208</v>
      </c>
      <c r="C64" s="62">
        <v>983</v>
      </c>
      <c r="D64" s="64">
        <v>4302191</v>
      </c>
      <c r="E64" s="64">
        <v>2904</v>
      </c>
      <c r="F64" s="64">
        <v>26553</v>
      </c>
      <c r="G64" s="64">
        <f>F64+E64</f>
        <v>29457</v>
      </c>
      <c r="H64" s="64">
        <f>D64+G64</f>
        <v>4331648</v>
      </c>
      <c r="I64" s="64">
        <v>17534565</v>
      </c>
      <c r="J64" s="84"/>
    </row>
    <row r="65" spans="1:10" ht="11.25" customHeight="1">
      <c r="A65" s="61">
        <v>19</v>
      </c>
      <c r="B65" s="64">
        <v>4208225</v>
      </c>
      <c r="C65" s="62">
        <v>872</v>
      </c>
      <c r="D65" s="64">
        <v>4209097</v>
      </c>
      <c r="E65" s="64">
        <v>2904</v>
      </c>
      <c r="F65" s="64">
        <v>24427</v>
      </c>
      <c r="G65" s="64">
        <v>27331</v>
      </c>
      <c r="H65" s="64">
        <v>4236428</v>
      </c>
      <c r="I65" s="64">
        <v>17294935</v>
      </c>
      <c r="J65" s="84"/>
    </row>
    <row r="66" spans="1:10" ht="11.25" customHeight="1">
      <c r="A66" s="61">
        <v>20</v>
      </c>
      <c r="B66" s="64">
        <v>3800523</v>
      </c>
      <c r="C66" s="62">
        <v>861</v>
      </c>
      <c r="D66" s="64">
        <v>3801384</v>
      </c>
      <c r="E66" s="64">
        <v>2826</v>
      </c>
      <c r="F66" s="64">
        <v>25574</v>
      </c>
      <c r="G66" s="64">
        <v>28400</v>
      </c>
      <c r="H66" s="64">
        <v>3829784</v>
      </c>
      <c r="I66" s="64">
        <v>15987250</v>
      </c>
      <c r="J66" s="84"/>
    </row>
    <row r="67" spans="1:10" ht="11.25" customHeight="1">
      <c r="A67" s="61">
        <v>21</v>
      </c>
      <c r="B67" s="64">
        <v>4014527</v>
      </c>
      <c r="C67" s="62">
        <v>943</v>
      </c>
      <c r="D67" s="64">
        <v>4015470</v>
      </c>
      <c r="E67" s="64">
        <v>2944</v>
      </c>
      <c r="F67" s="64">
        <v>24606</v>
      </c>
      <c r="G67" s="64">
        <v>27550</v>
      </c>
      <c r="H67" s="64">
        <v>4043020</v>
      </c>
      <c r="I67" s="64">
        <v>15445684</v>
      </c>
      <c r="J67" s="84"/>
    </row>
    <row r="68" spans="1:10" ht="11.25" customHeight="1">
      <c r="A68" s="61">
        <v>22</v>
      </c>
      <c r="B68" s="64">
        <v>4184092</v>
      </c>
      <c r="C68" s="62">
        <v>988</v>
      </c>
      <c r="D68" s="64">
        <v>4185080</v>
      </c>
      <c r="E68" s="64">
        <v>2702</v>
      </c>
      <c r="F68" s="64">
        <v>25422</v>
      </c>
      <c r="G68" s="64">
        <v>28124</v>
      </c>
      <c r="H68" s="64">
        <v>4213204</v>
      </c>
      <c r="I68" s="64">
        <v>16637224</v>
      </c>
      <c r="J68" s="84"/>
    </row>
    <row r="69" spans="1:10" ht="11.25" customHeight="1">
      <c r="A69" s="61">
        <v>23</v>
      </c>
      <c r="B69" s="186">
        <v>3961382</v>
      </c>
      <c r="C69" s="186"/>
      <c r="D69" s="64">
        <v>3961382</v>
      </c>
      <c r="E69" s="64">
        <v>2752</v>
      </c>
      <c r="F69" s="64">
        <v>23774</v>
      </c>
      <c r="G69" s="64">
        <v>26526</v>
      </c>
      <c r="H69" s="64">
        <v>3987908</v>
      </c>
      <c r="I69" s="64">
        <v>16994200</v>
      </c>
      <c r="J69" s="84"/>
    </row>
    <row r="70" spans="1:10" ht="11.25" customHeight="1">
      <c r="A70" s="61">
        <v>24</v>
      </c>
      <c r="B70" s="186">
        <v>3924008</v>
      </c>
      <c r="C70" s="186"/>
      <c r="D70" s="64">
        <v>3924008</v>
      </c>
      <c r="E70" s="64">
        <v>2738</v>
      </c>
      <c r="F70" s="64">
        <v>24775</v>
      </c>
      <c r="G70" s="64">
        <v>27513</v>
      </c>
      <c r="H70" s="64">
        <v>3951521</v>
      </c>
      <c r="I70" s="64">
        <v>18490657</v>
      </c>
      <c r="J70" s="84"/>
    </row>
    <row r="71" spans="1:10" ht="11.25" customHeight="1">
      <c r="A71" s="61">
        <v>25</v>
      </c>
      <c r="B71" s="187">
        <v>3296805</v>
      </c>
      <c r="C71" s="188"/>
      <c r="D71" s="64">
        <v>3296805</v>
      </c>
      <c r="E71" s="64">
        <v>2748</v>
      </c>
      <c r="F71" s="64">
        <v>24205</v>
      </c>
      <c r="G71" s="64">
        <f>E71+F71</f>
        <v>26953</v>
      </c>
      <c r="H71" s="64">
        <f>D71+G71</f>
        <v>3323758</v>
      </c>
      <c r="I71" s="64">
        <v>17472748</v>
      </c>
      <c r="J71" s="84"/>
    </row>
    <row r="72" spans="1:10" ht="11.25" customHeight="1">
      <c r="A72" s="61">
        <v>26</v>
      </c>
      <c r="B72" s="189">
        <v>3210844</v>
      </c>
      <c r="C72" s="188"/>
      <c r="D72" s="64">
        <v>3210844</v>
      </c>
      <c r="E72" s="64">
        <v>2539</v>
      </c>
      <c r="F72" s="64">
        <v>24863</v>
      </c>
      <c r="G72" s="64">
        <v>27402</v>
      </c>
      <c r="H72" s="65">
        <v>3238246</v>
      </c>
      <c r="I72" s="66">
        <v>16903388</v>
      </c>
      <c r="J72" s="84"/>
    </row>
    <row r="73" spans="1:10" ht="11.25" customHeight="1">
      <c r="A73" s="61">
        <v>27</v>
      </c>
      <c r="B73" s="187">
        <v>3249593</v>
      </c>
      <c r="C73" s="188"/>
      <c r="D73" s="65">
        <v>3249593</v>
      </c>
      <c r="E73" s="64">
        <v>2851</v>
      </c>
      <c r="F73" s="65">
        <v>26524</v>
      </c>
      <c r="G73" s="64">
        <v>29375</v>
      </c>
      <c r="H73" s="64">
        <v>3278968</v>
      </c>
      <c r="I73" s="67">
        <v>16213789</v>
      </c>
      <c r="J73" s="84"/>
    </row>
    <row r="74" spans="1:10" ht="11.25" customHeight="1">
      <c r="A74" s="61">
        <v>28</v>
      </c>
      <c r="B74" s="187">
        <v>3738380</v>
      </c>
      <c r="C74" s="188"/>
      <c r="D74" s="65">
        <v>3738380</v>
      </c>
      <c r="E74" s="64">
        <v>2738</v>
      </c>
      <c r="F74" s="65">
        <v>26888</v>
      </c>
      <c r="G74" s="64">
        <v>29626</v>
      </c>
      <c r="H74" s="64">
        <v>3768006</v>
      </c>
      <c r="I74" s="67">
        <v>17116420</v>
      </c>
      <c r="J74" s="84"/>
    </row>
    <row r="75" spans="1:10" ht="11.25" customHeight="1">
      <c r="A75" s="61">
        <v>29</v>
      </c>
      <c r="B75" s="187">
        <v>3959468</v>
      </c>
      <c r="C75" s="188"/>
      <c r="D75" s="65">
        <v>3959468</v>
      </c>
      <c r="E75" s="64">
        <v>2799</v>
      </c>
      <c r="F75" s="65">
        <v>26872</v>
      </c>
      <c r="G75" s="64">
        <v>29671</v>
      </c>
      <c r="H75" s="64">
        <v>3989139</v>
      </c>
      <c r="I75" s="67">
        <v>17889292</v>
      </c>
      <c r="J75" s="84"/>
    </row>
    <row r="76" spans="1:10" ht="11.25" customHeight="1">
      <c r="A76" s="61">
        <v>30</v>
      </c>
      <c r="B76" s="187">
        <v>4182207</v>
      </c>
      <c r="C76" s="188"/>
      <c r="D76" s="65">
        <f t="shared" ref="D76:D81" si="0">B76</f>
        <v>4182207</v>
      </c>
      <c r="E76" s="64">
        <v>2608</v>
      </c>
      <c r="F76" s="65">
        <v>25402</v>
      </c>
      <c r="G76" s="64">
        <f t="shared" ref="G76:G81" si="1">E76+F76</f>
        <v>28010</v>
      </c>
      <c r="H76" s="64">
        <f t="shared" ref="H76:H81" si="2">D76+G76</f>
        <v>4210217</v>
      </c>
      <c r="I76" s="67">
        <v>18954031</v>
      </c>
      <c r="J76" s="84"/>
    </row>
    <row r="77" spans="1:10" ht="11.25" customHeight="1">
      <c r="A77" s="61" t="s">
        <v>176</v>
      </c>
      <c r="B77" s="186">
        <v>4365290</v>
      </c>
      <c r="C77" s="186"/>
      <c r="D77" s="64">
        <f t="shared" si="0"/>
        <v>4365290</v>
      </c>
      <c r="E77" s="64">
        <v>2613</v>
      </c>
      <c r="F77" s="64">
        <v>23857</v>
      </c>
      <c r="G77" s="64">
        <f t="shared" si="1"/>
        <v>26470</v>
      </c>
      <c r="H77" s="64">
        <f t="shared" si="2"/>
        <v>4391760</v>
      </c>
      <c r="I77" s="66">
        <v>20080669</v>
      </c>
      <c r="J77" s="84"/>
    </row>
    <row r="78" spans="1:10" ht="11.25" customHeight="1">
      <c r="A78" s="61">
        <v>2</v>
      </c>
      <c r="B78" s="187">
        <v>1234928</v>
      </c>
      <c r="C78" s="188"/>
      <c r="D78" s="64">
        <f t="shared" si="0"/>
        <v>1234928</v>
      </c>
      <c r="E78" s="64">
        <v>2024</v>
      </c>
      <c r="F78" s="64">
        <v>11414</v>
      </c>
      <c r="G78" s="64">
        <f t="shared" si="1"/>
        <v>13438</v>
      </c>
      <c r="H78" s="64">
        <f t="shared" si="2"/>
        <v>1248366</v>
      </c>
      <c r="I78" s="66">
        <v>3174219</v>
      </c>
      <c r="J78" s="84"/>
    </row>
    <row r="79" spans="1:10" ht="11.25" customHeight="1">
      <c r="A79" s="61">
        <v>3</v>
      </c>
      <c r="B79" s="187">
        <v>513943</v>
      </c>
      <c r="C79" s="188"/>
      <c r="D79" s="64">
        <f t="shared" si="0"/>
        <v>513943</v>
      </c>
      <c r="E79" s="64">
        <v>2395</v>
      </c>
      <c r="F79" s="64">
        <v>11485</v>
      </c>
      <c r="G79" s="64">
        <f t="shared" si="1"/>
        <v>13880</v>
      </c>
      <c r="H79" s="64">
        <f t="shared" si="2"/>
        <v>527823</v>
      </c>
      <c r="I79" s="66">
        <v>512244</v>
      </c>
      <c r="J79" s="84"/>
    </row>
    <row r="80" spans="1:10" ht="11.25" customHeight="1">
      <c r="A80" s="61">
        <v>4</v>
      </c>
      <c r="B80" s="186">
        <v>1218692</v>
      </c>
      <c r="C80" s="186"/>
      <c r="D80" s="64">
        <f t="shared" si="0"/>
        <v>1218692</v>
      </c>
      <c r="E80" s="64">
        <v>2603</v>
      </c>
      <c r="F80" s="64">
        <v>17640</v>
      </c>
      <c r="G80" s="64">
        <f t="shared" si="1"/>
        <v>20243</v>
      </c>
      <c r="H80" s="64">
        <f t="shared" si="2"/>
        <v>1238935</v>
      </c>
      <c r="I80" s="66">
        <v>2771634</v>
      </c>
      <c r="J80" s="84"/>
    </row>
    <row r="81" spans="1:9">
      <c r="A81" s="95">
        <v>5</v>
      </c>
      <c r="B81" s="185">
        <v>3401533</v>
      </c>
      <c r="C81" s="185"/>
      <c r="D81" s="96">
        <f t="shared" si="0"/>
        <v>3401533</v>
      </c>
      <c r="E81" s="96">
        <v>2947</v>
      </c>
      <c r="F81" s="96">
        <v>20761</v>
      </c>
      <c r="G81" s="96">
        <f t="shared" si="1"/>
        <v>23708</v>
      </c>
      <c r="H81" s="96">
        <f t="shared" si="2"/>
        <v>3425241</v>
      </c>
      <c r="I81" s="100">
        <v>9624152</v>
      </c>
    </row>
    <row r="82" spans="1:9">
      <c r="D82" s="184" t="s">
        <v>288</v>
      </c>
      <c r="E82" s="184"/>
      <c r="F82" s="184"/>
      <c r="G82" s="184"/>
      <c r="H82" s="184"/>
      <c r="I82" s="184"/>
    </row>
  </sheetData>
  <mergeCells count="20">
    <mergeCell ref="B72:C72"/>
    <mergeCell ref="B78:C78"/>
    <mergeCell ref="A1:I1"/>
    <mergeCell ref="B69:C69"/>
    <mergeCell ref="B70:C70"/>
    <mergeCell ref="B71:C71"/>
    <mergeCell ref="A2:A3"/>
    <mergeCell ref="B2:D2"/>
    <mergeCell ref="E2:G2"/>
    <mergeCell ref="H2:H3"/>
    <mergeCell ref="I2:I3"/>
    <mergeCell ref="B73:C73"/>
    <mergeCell ref="B76:C76"/>
    <mergeCell ref="B74:C74"/>
    <mergeCell ref="B75:C75"/>
    <mergeCell ref="D82:I82"/>
    <mergeCell ref="B81:C81"/>
    <mergeCell ref="B77:C77"/>
    <mergeCell ref="B80:C80"/>
    <mergeCell ref="B79:C79"/>
  </mergeCells>
  <phoneticPr fontId="4"/>
  <printOptions horizontalCentered="1"/>
  <pageMargins left="0.70866141732283472" right="0.70866141732283472" top="0.35433070866141736" bottom="0.15748031496062992" header="0.31496062992125984" footer="0.31496062992125984"/>
  <pageSetup paperSize="9" scale="9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41"/>
  <sheetViews>
    <sheetView showGridLines="0" view="pageBreakPreview" topLeftCell="A4" zoomScale="89" zoomScaleNormal="100" zoomScaleSheetLayoutView="89" workbookViewId="0">
      <selection activeCell="W24" sqref="W24"/>
    </sheetView>
  </sheetViews>
  <sheetFormatPr defaultRowHeight="13.5"/>
  <cols>
    <col min="1" max="1" width="7.625" customWidth="1"/>
    <col min="2" max="16" width="8.125" customWidth="1"/>
    <col min="17" max="17" width="4.75" customWidth="1"/>
    <col min="18" max="18" width="1.375" customWidth="1"/>
    <col min="19" max="19" width="1.5" customWidth="1"/>
    <col min="258" max="258" width="7.625" customWidth="1"/>
    <col min="259" max="273" width="8.125" customWidth="1"/>
    <col min="275" max="275" width="9.875" bestFit="1" customWidth="1"/>
    <col min="514" max="514" width="7.625" customWidth="1"/>
    <col min="515" max="529" width="8.125" customWidth="1"/>
    <col min="531" max="531" width="9.875" bestFit="1" customWidth="1"/>
    <col min="770" max="770" width="7.625" customWidth="1"/>
    <col min="771" max="785" width="8.125" customWidth="1"/>
    <col min="787" max="787" width="9.875" bestFit="1" customWidth="1"/>
    <col min="1026" max="1026" width="7.625" customWidth="1"/>
    <col min="1027" max="1041" width="8.125" customWidth="1"/>
    <col min="1043" max="1043" width="9.875" bestFit="1" customWidth="1"/>
    <col min="1282" max="1282" width="7.625" customWidth="1"/>
    <col min="1283" max="1297" width="8.125" customWidth="1"/>
    <col min="1299" max="1299" width="9.875" bestFit="1" customWidth="1"/>
    <col min="1538" max="1538" width="7.625" customWidth="1"/>
    <col min="1539" max="1553" width="8.125" customWidth="1"/>
    <col min="1555" max="1555" width="9.875" bestFit="1" customWidth="1"/>
    <col min="1794" max="1794" width="7.625" customWidth="1"/>
    <col min="1795" max="1809" width="8.125" customWidth="1"/>
    <col min="1811" max="1811" width="9.875" bestFit="1" customWidth="1"/>
    <col min="2050" max="2050" width="7.625" customWidth="1"/>
    <col min="2051" max="2065" width="8.125" customWidth="1"/>
    <col min="2067" max="2067" width="9.875" bestFit="1" customWidth="1"/>
    <col min="2306" max="2306" width="7.625" customWidth="1"/>
    <col min="2307" max="2321" width="8.125" customWidth="1"/>
    <col min="2323" max="2323" width="9.875" bestFit="1" customWidth="1"/>
    <col min="2562" max="2562" width="7.625" customWidth="1"/>
    <col min="2563" max="2577" width="8.125" customWidth="1"/>
    <col min="2579" max="2579" width="9.875" bestFit="1" customWidth="1"/>
    <col min="2818" max="2818" width="7.625" customWidth="1"/>
    <col min="2819" max="2833" width="8.125" customWidth="1"/>
    <col min="2835" max="2835" width="9.875" bestFit="1" customWidth="1"/>
    <col min="3074" max="3074" width="7.625" customWidth="1"/>
    <col min="3075" max="3089" width="8.125" customWidth="1"/>
    <col min="3091" max="3091" width="9.875" bestFit="1" customWidth="1"/>
    <col min="3330" max="3330" width="7.625" customWidth="1"/>
    <col min="3331" max="3345" width="8.125" customWidth="1"/>
    <col min="3347" max="3347" width="9.875" bestFit="1" customWidth="1"/>
    <col min="3586" max="3586" width="7.625" customWidth="1"/>
    <col min="3587" max="3601" width="8.125" customWidth="1"/>
    <col min="3603" max="3603" width="9.875" bestFit="1" customWidth="1"/>
    <col min="3842" max="3842" width="7.625" customWidth="1"/>
    <col min="3843" max="3857" width="8.125" customWidth="1"/>
    <col min="3859" max="3859" width="9.875" bestFit="1" customWidth="1"/>
    <col min="4098" max="4098" width="7.625" customWidth="1"/>
    <col min="4099" max="4113" width="8.125" customWidth="1"/>
    <col min="4115" max="4115" width="9.875" bestFit="1" customWidth="1"/>
    <col min="4354" max="4354" width="7.625" customWidth="1"/>
    <col min="4355" max="4369" width="8.125" customWidth="1"/>
    <col min="4371" max="4371" width="9.875" bestFit="1" customWidth="1"/>
    <col min="4610" max="4610" width="7.625" customWidth="1"/>
    <col min="4611" max="4625" width="8.125" customWidth="1"/>
    <col min="4627" max="4627" width="9.875" bestFit="1" customWidth="1"/>
    <col min="4866" max="4866" width="7.625" customWidth="1"/>
    <col min="4867" max="4881" width="8.125" customWidth="1"/>
    <col min="4883" max="4883" width="9.875" bestFit="1" customWidth="1"/>
    <col min="5122" max="5122" width="7.625" customWidth="1"/>
    <col min="5123" max="5137" width="8.125" customWidth="1"/>
    <col min="5139" max="5139" width="9.875" bestFit="1" customWidth="1"/>
    <col min="5378" max="5378" width="7.625" customWidth="1"/>
    <col min="5379" max="5393" width="8.125" customWidth="1"/>
    <col min="5395" max="5395" width="9.875" bestFit="1" customWidth="1"/>
    <col min="5634" max="5634" width="7.625" customWidth="1"/>
    <col min="5635" max="5649" width="8.125" customWidth="1"/>
    <col min="5651" max="5651" width="9.875" bestFit="1" customWidth="1"/>
    <col min="5890" max="5890" width="7.625" customWidth="1"/>
    <col min="5891" max="5905" width="8.125" customWidth="1"/>
    <col min="5907" max="5907" width="9.875" bestFit="1" customWidth="1"/>
    <col min="6146" max="6146" width="7.625" customWidth="1"/>
    <col min="6147" max="6161" width="8.125" customWidth="1"/>
    <col min="6163" max="6163" width="9.875" bestFit="1" customWidth="1"/>
    <col min="6402" max="6402" width="7.625" customWidth="1"/>
    <col min="6403" max="6417" width="8.125" customWidth="1"/>
    <col min="6419" max="6419" width="9.875" bestFit="1" customWidth="1"/>
    <col min="6658" max="6658" width="7.625" customWidth="1"/>
    <col min="6659" max="6673" width="8.125" customWidth="1"/>
    <col min="6675" max="6675" width="9.875" bestFit="1" customWidth="1"/>
    <col min="6914" max="6914" width="7.625" customWidth="1"/>
    <col min="6915" max="6929" width="8.125" customWidth="1"/>
    <col min="6931" max="6931" width="9.875" bestFit="1" customWidth="1"/>
    <col min="7170" max="7170" width="7.625" customWidth="1"/>
    <col min="7171" max="7185" width="8.125" customWidth="1"/>
    <col min="7187" max="7187" width="9.875" bestFit="1" customWidth="1"/>
    <col min="7426" max="7426" width="7.625" customWidth="1"/>
    <col min="7427" max="7441" width="8.125" customWidth="1"/>
    <col min="7443" max="7443" width="9.875" bestFit="1" customWidth="1"/>
    <col min="7682" max="7682" width="7.625" customWidth="1"/>
    <col min="7683" max="7697" width="8.125" customWidth="1"/>
    <col min="7699" max="7699" width="9.875" bestFit="1" customWidth="1"/>
    <col min="7938" max="7938" width="7.625" customWidth="1"/>
    <col min="7939" max="7953" width="8.125" customWidth="1"/>
    <col min="7955" max="7955" width="9.875" bestFit="1" customWidth="1"/>
    <col min="8194" max="8194" width="7.625" customWidth="1"/>
    <col min="8195" max="8209" width="8.125" customWidth="1"/>
    <col min="8211" max="8211" width="9.875" bestFit="1" customWidth="1"/>
    <col min="8450" max="8450" width="7.625" customWidth="1"/>
    <col min="8451" max="8465" width="8.125" customWidth="1"/>
    <col min="8467" max="8467" width="9.875" bestFit="1" customWidth="1"/>
    <col min="8706" max="8706" width="7.625" customWidth="1"/>
    <col min="8707" max="8721" width="8.125" customWidth="1"/>
    <col min="8723" max="8723" width="9.875" bestFit="1" customWidth="1"/>
    <col min="8962" max="8962" width="7.625" customWidth="1"/>
    <col min="8963" max="8977" width="8.125" customWidth="1"/>
    <col min="8979" max="8979" width="9.875" bestFit="1" customWidth="1"/>
    <col min="9218" max="9218" width="7.625" customWidth="1"/>
    <col min="9219" max="9233" width="8.125" customWidth="1"/>
    <col min="9235" max="9235" width="9.875" bestFit="1" customWidth="1"/>
    <col min="9474" max="9474" width="7.625" customWidth="1"/>
    <col min="9475" max="9489" width="8.125" customWidth="1"/>
    <col min="9491" max="9491" width="9.875" bestFit="1" customWidth="1"/>
    <col min="9730" max="9730" width="7.625" customWidth="1"/>
    <col min="9731" max="9745" width="8.125" customWidth="1"/>
    <col min="9747" max="9747" width="9.875" bestFit="1" customWidth="1"/>
    <col min="9986" max="9986" width="7.625" customWidth="1"/>
    <col min="9987" max="10001" width="8.125" customWidth="1"/>
    <col min="10003" max="10003" width="9.875" bestFit="1" customWidth="1"/>
    <col min="10242" max="10242" width="7.625" customWidth="1"/>
    <col min="10243" max="10257" width="8.125" customWidth="1"/>
    <col min="10259" max="10259" width="9.875" bestFit="1" customWidth="1"/>
    <col min="10498" max="10498" width="7.625" customWidth="1"/>
    <col min="10499" max="10513" width="8.125" customWidth="1"/>
    <col min="10515" max="10515" width="9.875" bestFit="1" customWidth="1"/>
    <col min="10754" max="10754" width="7.625" customWidth="1"/>
    <col min="10755" max="10769" width="8.125" customWidth="1"/>
    <col min="10771" max="10771" width="9.875" bestFit="1" customWidth="1"/>
    <col min="11010" max="11010" width="7.625" customWidth="1"/>
    <col min="11011" max="11025" width="8.125" customWidth="1"/>
    <col min="11027" max="11027" width="9.875" bestFit="1" customWidth="1"/>
    <col min="11266" max="11266" width="7.625" customWidth="1"/>
    <col min="11267" max="11281" width="8.125" customWidth="1"/>
    <col min="11283" max="11283" width="9.875" bestFit="1" customWidth="1"/>
    <col min="11522" max="11522" width="7.625" customWidth="1"/>
    <col min="11523" max="11537" width="8.125" customWidth="1"/>
    <col min="11539" max="11539" width="9.875" bestFit="1" customWidth="1"/>
    <col min="11778" max="11778" width="7.625" customWidth="1"/>
    <col min="11779" max="11793" width="8.125" customWidth="1"/>
    <col min="11795" max="11795" width="9.875" bestFit="1" customWidth="1"/>
    <col min="12034" max="12034" width="7.625" customWidth="1"/>
    <col min="12035" max="12049" width="8.125" customWidth="1"/>
    <col min="12051" max="12051" width="9.875" bestFit="1" customWidth="1"/>
    <col min="12290" max="12290" width="7.625" customWidth="1"/>
    <col min="12291" max="12305" width="8.125" customWidth="1"/>
    <col min="12307" max="12307" width="9.875" bestFit="1" customWidth="1"/>
    <col min="12546" max="12546" width="7.625" customWidth="1"/>
    <col min="12547" max="12561" width="8.125" customWidth="1"/>
    <col min="12563" max="12563" width="9.875" bestFit="1" customWidth="1"/>
    <col min="12802" max="12802" width="7.625" customWidth="1"/>
    <col min="12803" max="12817" width="8.125" customWidth="1"/>
    <col min="12819" max="12819" width="9.875" bestFit="1" customWidth="1"/>
    <col min="13058" max="13058" width="7.625" customWidth="1"/>
    <col min="13059" max="13073" width="8.125" customWidth="1"/>
    <col min="13075" max="13075" width="9.875" bestFit="1" customWidth="1"/>
    <col min="13314" max="13314" width="7.625" customWidth="1"/>
    <col min="13315" max="13329" width="8.125" customWidth="1"/>
    <col min="13331" max="13331" width="9.875" bestFit="1" customWidth="1"/>
    <col min="13570" max="13570" width="7.625" customWidth="1"/>
    <col min="13571" max="13585" width="8.125" customWidth="1"/>
    <col min="13587" max="13587" width="9.875" bestFit="1" customWidth="1"/>
    <col min="13826" max="13826" width="7.625" customWidth="1"/>
    <col min="13827" max="13841" width="8.125" customWidth="1"/>
    <col min="13843" max="13843" width="9.875" bestFit="1" customWidth="1"/>
    <col min="14082" max="14082" width="7.625" customWidth="1"/>
    <col min="14083" max="14097" width="8.125" customWidth="1"/>
    <col min="14099" max="14099" width="9.875" bestFit="1" customWidth="1"/>
    <col min="14338" max="14338" width="7.625" customWidth="1"/>
    <col min="14339" max="14353" width="8.125" customWidth="1"/>
    <col min="14355" max="14355" width="9.875" bestFit="1" customWidth="1"/>
    <col min="14594" max="14594" width="7.625" customWidth="1"/>
    <col min="14595" max="14609" width="8.125" customWidth="1"/>
    <col min="14611" max="14611" width="9.875" bestFit="1" customWidth="1"/>
    <col min="14850" max="14850" width="7.625" customWidth="1"/>
    <col min="14851" max="14865" width="8.125" customWidth="1"/>
    <col min="14867" max="14867" width="9.875" bestFit="1" customWidth="1"/>
    <col min="15106" max="15106" width="7.625" customWidth="1"/>
    <col min="15107" max="15121" width="8.125" customWidth="1"/>
    <col min="15123" max="15123" width="9.875" bestFit="1" customWidth="1"/>
    <col min="15362" max="15362" width="7.625" customWidth="1"/>
    <col min="15363" max="15377" width="8.125" customWidth="1"/>
    <col min="15379" max="15379" width="9.875" bestFit="1" customWidth="1"/>
    <col min="15618" max="15618" width="7.625" customWidth="1"/>
    <col min="15619" max="15633" width="8.125" customWidth="1"/>
    <col min="15635" max="15635" width="9.875" bestFit="1" customWidth="1"/>
    <col min="15874" max="15874" width="7.625" customWidth="1"/>
    <col min="15875" max="15889" width="8.125" customWidth="1"/>
    <col min="15891" max="15891" width="9.875" bestFit="1" customWidth="1"/>
    <col min="16130" max="16130" width="7.625" customWidth="1"/>
    <col min="16131" max="16145" width="8.125" customWidth="1"/>
    <col min="16147" max="16147" width="9.875" bestFit="1" customWidth="1"/>
  </cols>
  <sheetData>
    <row r="1" spans="18:19">
      <c r="R1" s="8" t="s">
        <v>171</v>
      </c>
      <c r="S1" s="9" t="s">
        <v>88</v>
      </c>
    </row>
    <row r="2" spans="18:19">
      <c r="R2" s="8" t="s">
        <v>173</v>
      </c>
      <c r="S2" s="72">
        <v>4241783</v>
      </c>
    </row>
    <row r="3" spans="18:19">
      <c r="R3" s="10">
        <v>2</v>
      </c>
      <c r="S3" s="72">
        <v>4697047</v>
      </c>
    </row>
    <row r="4" spans="18:19">
      <c r="R4" s="10">
        <v>3</v>
      </c>
      <c r="S4" s="72">
        <v>4437964</v>
      </c>
    </row>
    <row r="5" spans="18:19">
      <c r="R5" s="10">
        <v>4</v>
      </c>
      <c r="S5" s="72">
        <v>4677020</v>
      </c>
    </row>
    <row r="6" spans="18:19">
      <c r="R6" s="10">
        <v>5</v>
      </c>
      <c r="S6" s="72">
        <v>4663372</v>
      </c>
    </row>
    <row r="7" spans="18:19">
      <c r="R7" s="10">
        <v>6</v>
      </c>
      <c r="S7" s="72">
        <v>5210727</v>
      </c>
    </row>
    <row r="8" spans="18:19">
      <c r="R8" s="10">
        <v>7</v>
      </c>
      <c r="S8" s="72">
        <v>5825404</v>
      </c>
    </row>
    <row r="9" spans="18:19">
      <c r="R9" s="10">
        <v>8</v>
      </c>
      <c r="S9" s="72">
        <v>6236438</v>
      </c>
    </row>
    <row r="10" spans="18:19">
      <c r="R10" s="10">
        <v>9</v>
      </c>
      <c r="S10" s="72">
        <v>5811526</v>
      </c>
    </row>
    <row r="11" spans="18:19">
      <c r="R11" s="10">
        <v>10</v>
      </c>
      <c r="S11" s="72">
        <v>5372272</v>
      </c>
    </row>
    <row r="12" spans="18:19">
      <c r="R12" s="10">
        <v>11</v>
      </c>
      <c r="S12" s="72">
        <v>5611979</v>
      </c>
    </row>
    <row r="13" spans="18:19">
      <c r="R13" s="10">
        <v>12</v>
      </c>
      <c r="S13" s="72">
        <v>5857835</v>
      </c>
    </row>
    <row r="14" spans="18:19">
      <c r="R14" s="10">
        <v>13</v>
      </c>
      <c r="S14" s="72">
        <v>4348881</v>
      </c>
    </row>
    <row r="15" spans="18:19">
      <c r="R15" s="10">
        <v>14</v>
      </c>
      <c r="S15" s="72">
        <v>3749166</v>
      </c>
    </row>
    <row r="16" spans="18:19">
      <c r="R16" s="10">
        <v>15</v>
      </c>
      <c r="S16" s="72">
        <v>2721029</v>
      </c>
    </row>
    <row r="17" spans="18:19">
      <c r="R17" s="10">
        <v>16</v>
      </c>
      <c r="S17" s="72">
        <v>3485325</v>
      </c>
    </row>
    <row r="18" spans="18:19">
      <c r="R18" s="10">
        <v>17</v>
      </c>
      <c r="S18" s="72">
        <v>3612473</v>
      </c>
    </row>
    <row r="19" spans="18:19">
      <c r="R19" s="10">
        <v>18</v>
      </c>
      <c r="S19" s="72">
        <v>4302191</v>
      </c>
    </row>
    <row r="20" spans="18:19">
      <c r="R20" s="10">
        <v>19</v>
      </c>
      <c r="S20" s="72">
        <v>4209097</v>
      </c>
    </row>
    <row r="21" spans="18:19">
      <c r="R21" s="10">
        <v>20</v>
      </c>
      <c r="S21" s="72">
        <v>3801384</v>
      </c>
    </row>
    <row r="22" spans="18:19">
      <c r="R22" s="10">
        <v>21</v>
      </c>
      <c r="S22" s="72">
        <v>4015470</v>
      </c>
    </row>
    <row r="23" spans="18:19">
      <c r="R23" s="10">
        <v>22</v>
      </c>
      <c r="S23" s="72">
        <v>4185080</v>
      </c>
    </row>
    <row r="24" spans="18:19">
      <c r="R24" s="10">
        <v>23</v>
      </c>
      <c r="S24" s="72">
        <v>3961382</v>
      </c>
    </row>
    <row r="25" spans="18:19">
      <c r="R25" s="11">
        <v>24</v>
      </c>
      <c r="S25" s="73">
        <v>3924008</v>
      </c>
    </row>
    <row r="26" spans="18:19">
      <c r="R26" s="11">
        <v>25</v>
      </c>
      <c r="S26" s="74">
        <v>3296810</v>
      </c>
    </row>
    <row r="27" spans="18:19">
      <c r="R27" s="11">
        <v>26</v>
      </c>
      <c r="S27" s="74">
        <v>3210844</v>
      </c>
    </row>
    <row r="28" spans="18:19">
      <c r="R28" s="11">
        <v>27</v>
      </c>
      <c r="S28" s="74">
        <v>3249593</v>
      </c>
    </row>
    <row r="29" spans="18:19">
      <c r="R29" s="11">
        <v>28</v>
      </c>
      <c r="S29" s="72">
        <v>3738380</v>
      </c>
    </row>
    <row r="30" spans="18:19">
      <c r="R30" s="11">
        <v>29</v>
      </c>
      <c r="S30" s="72">
        <v>3959468</v>
      </c>
    </row>
    <row r="31" spans="18:19">
      <c r="R31" s="11">
        <v>30</v>
      </c>
      <c r="S31" s="72">
        <v>4182207</v>
      </c>
    </row>
    <row r="32" spans="18:19">
      <c r="R32" s="85" t="s">
        <v>172</v>
      </c>
      <c r="S32" s="72">
        <v>4365290</v>
      </c>
    </row>
    <row r="33" spans="1:19">
      <c r="R33" s="85">
        <v>2</v>
      </c>
      <c r="S33" s="72">
        <v>1234928</v>
      </c>
    </row>
    <row r="34" spans="1:19" ht="20.100000000000001" customHeight="1">
      <c r="A34" s="12" t="s">
        <v>87</v>
      </c>
      <c r="B34" s="13" t="s">
        <v>89</v>
      </c>
      <c r="C34" s="13">
        <v>2</v>
      </c>
      <c r="D34" s="13">
        <v>3</v>
      </c>
      <c r="E34" s="13">
        <v>4</v>
      </c>
      <c r="F34" s="13">
        <v>5</v>
      </c>
      <c r="G34" s="13">
        <v>6</v>
      </c>
      <c r="H34" s="13">
        <v>7</v>
      </c>
      <c r="I34" s="13">
        <v>8</v>
      </c>
      <c r="J34" s="13">
        <v>9</v>
      </c>
      <c r="K34" s="13">
        <v>10</v>
      </c>
      <c r="L34" s="13">
        <v>11</v>
      </c>
      <c r="M34" s="13">
        <v>12</v>
      </c>
      <c r="N34" s="13">
        <v>13</v>
      </c>
      <c r="O34" s="13">
        <v>14</v>
      </c>
      <c r="P34" s="13">
        <v>15</v>
      </c>
      <c r="Q34" s="23"/>
      <c r="R34" s="85">
        <v>3</v>
      </c>
      <c r="S34" s="72">
        <v>513943</v>
      </c>
    </row>
    <row r="35" spans="1:19" ht="20.100000000000001" customHeight="1">
      <c r="A35" s="12" t="s">
        <v>88</v>
      </c>
      <c r="B35" s="14">
        <v>4241783</v>
      </c>
      <c r="C35" s="14">
        <v>4697047</v>
      </c>
      <c r="D35" s="14">
        <v>4437964</v>
      </c>
      <c r="E35" s="14">
        <v>4677020</v>
      </c>
      <c r="F35" s="14">
        <v>4663372</v>
      </c>
      <c r="G35" s="14">
        <v>5210727</v>
      </c>
      <c r="H35" s="14">
        <v>5825404</v>
      </c>
      <c r="I35" s="14">
        <v>6236438</v>
      </c>
      <c r="J35" s="14">
        <v>5811526</v>
      </c>
      <c r="K35" s="14">
        <v>5372272</v>
      </c>
      <c r="L35" s="14">
        <v>5611979</v>
      </c>
      <c r="M35" s="14">
        <v>5857835</v>
      </c>
      <c r="N35" s="14">
        <v>4348881</v>
      </c>
      <c r="O35" s="14">
        <v>3749166</v>
      </c>
      <c r="P35" s="14">
        <v>2721029</v>
      </c>
      <c r="Q35" s="24"/>
      <c r="R35" s="85">
        <v>4</v>
      </c>
      <c r="S35" s="72">
        <v>1218692</v>
      </c>
    </row>
    <row r="36" spans="1:19" ht="8.25" customHeight="1">
      <c r="R36" s="10">
        <v>5</v>
      </c>
      <c r="S36" s="123">
        <v>3401533</v>
      </c>
    </row>
    <row r="37" spans="1:19" ht="20.100000000000001" customHeight="1">
      <c r="A37" s="12" t="s">
        <v>87</v>
      </c>
      <c r="B37" s="13">
        <v>16</v>
      </c>
      <c r="C37" s="13">
        <v>17</v>
      </c>
      <c r="D37" s="13">
        <v>18</v>
      </c>
      <c r="E37" s="13">
        <v>19</v>
      </c>
      <c r="F37" s="15">
        <v>20</v>
      </c>
      <c r="G37" s="15">
        <v>21</v>
      </c>
      <c r="H37" s="15">
        <v>22</v>
      </c>
      <c r="I37" s="15">
        <v>23</v>
      </c>
      <c r="J37" s="17">
        <v>24</v>
      </c>
      <c r="K37" s="18">
        <v>25</v>
      </c>
      <c r="L37" s="18">
        <v>26</v>
      </c>
      <c r="M37" s="18">
        <v>27</v>
      </c>
      <c r="N37" s="18">
        <v>28</v>
      </c>
      <c r="O37" s="18">
        <v>29</v>
      </c>
      <c r="P37" s="18">
        <v>30</v>
      </c>
    </row>
    <row r="38" spans="1:19" ht="20.100000000000001" customHeight="1">
      <c r="A38" s="12" t="s">
        <v>88</v>
      </c>
      <c r="B38" s="14">
        <v>3485325</v>
      </c>
      <c r="C38" s="14">
        <v>3612473</v>
      </c>
      <c r="D38" s="14">
        <v>4302191</v>
      </c>
      <c r="E38" s="14">
        <v>4209097</v>
      </c>
      <c r="F38" s="14">
        <v>3801385</v>
      </c>
      <c r="G38" s="14">
        <v>4015470</v>
      </c>
      <c r="H38" s="14">
        <v>4185080</v>
      </c>
      <c r="I38" s="14">
        <v>3961382</v>
      </c>
      <c r="J38" s="16">
        <v>3924008</v>
      </c>
      <c r="K38" s="22">
        <v>3296805</v>
      </c>
      <c r="L38" s="22">
        <v>3210844</v>
      </c>
      <c r="M38" s="22">
        <v>3249593</v>
      </c>
      <c r="N38" s="22">
        <v>3738380</v>
      </c>
      <c r="O38" s="22">
        <f>S30</f>
        <v>3959468</v>
      </c>
      <c r="P38" s="22">
        <f>S31</f>
        <v>4182207</v>
      </c>
    </row>
    <row r="39" spans="1:19" ht="8.25" customHeight="1"/>
    <row r="40" spans="1:19" ht="20.100000000000001" customHeight="1">
      <c r="A40" s="12" t="s">
        <v>174</v>
      </c>
      <c r="B40" s="13" t="s">
        <v>175</v>
      </c>
      <c r="C40" s="13">
        <v>2</v>
      </c>
      <c r="D40" s="13">
        <v>3</v>
      </c>
      <c r="E40" s="13">
        <v>4</v>
      </c>
      <c r="F40" s="17">
        <v>5</v>
      </c>
    </row>
    <row r="41" spans="1:19" ht="20.100000000000001" customHeight="1">
      <c r="A41" s="12" t="s">
        <v>88</v>
      </c>
      <c r="B41" s="14">
        <v>4365290</v>
      </c>
      <c r="C41" s="14">
        <v>1234928</v>
      </c>
      <c r="D41" s="14">
        <v>513943</v>
      </c>
      <c r="E41" s="14">
        <v>1218692</v>
      </c>
      <c r="F41" s="124">
        <v>3401533</v>
      </c>
    </row>
  </sheetData>
  <phoneticPr fontId="4"/>
  <printOptions horizontalCentered="1" verticalCentered="1"/>
  <pageMargins left="0.70866141732283472" right="0.70866141732283472" top="0.55118110236220474" bottom="0.74803149606299213" header="0.31496062992125984" footer="0.31496062992125984"/>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A4D9-120C-4FA1-B70C-131B3A7DB4DA}">
  <dimension ref="A1:G11"/>
  <sheetViews>
    <sheetView showGridLines="0" view="pageBreakPreview" zoomScale="142" zoomScaleNormal="142" zoomScaleSheetLayoutView="142" workbookViewId="0">
      <selection activeCell="B11" sqref="B11:C11"/>
    </sheetView>
  </sheetViews>
  <sheetFormatPr defaultRowHeight="13.5"/>
  <cols>
    <col min="1" max="1" width="8.625" customWidth="1"/>
    <col min="2" max="2" width="11.625" customWidth="1"/>
    <col min="3" max="3" width="13.625" customWidth="1"/>
    <col min="4" max="4" width="11.625" customWidth="1"/>
    <col min="5" max="5" width="13.875" customWidth="1"/>
    <col min="6" max="6" width="11.875" customWidth="1"/>
    <col min="7" max="9" width="9.875" bestFit="1" customWidth="1"/>
  </cols>
  <sheetData>
    <row r="1" spans="1:7" ht="9" customHeight="1">
      <c r="A1" s="200"/>
      <c r="B1" s="200"/>
      <c r="C1" s="200"/>
      <c r="D1" s="200"/>
      <c r="E1" s="200"/>
      <c r="F1" s="200"/>
      <c r="G1" s="200"/>
    </row>
    <row r="2" spans="1:7">
      <c r="A2" s="200" t="s">
        <v>289</v>
      </c>
      <c r="B2" s="200"/>
      <c r="C2" s="200"/>
      <c r="D2" s="200"/>
      <c r="E2" s="200"/>
      <c r="F2" s="200"/>
      <c r="G2" s="131"/>
    </row>
    <row r="3" spans="1:7" ht="9" customHeight="1">
      <c r="B3" s="128"/>
      <c r="C3" s="128"/>
      <c r="D3" s="128"/>
      <c r="E3" s="128"/>
      <c r="F3" s="128"/>
    </row>
    <row r="4" spans="1:7">
      <c r="A4" s="198"/>
      <c r="B4" s="201" t="s">
        <v>245</v>
      </c>
      <c r="C4" s="202"/>
      <c r="D4" s="203" t="s">
        <v>290</v>
      </c>
      <c r="E4" s="203"/>
      <c r="F4" s="204" t="s">
        <v>244</v>
      </c>
      <c r="G4" s="129"/>
    </row>
    <row r="5" spans="1:7">
      <c r="A5" s="199"/>
      <c r="B5" s="138" t="s">
        <v>243</v>
      </c>
      <c r="C5" s="138" t="s">
        <v>284</v>
      </c>
      <c r="D5" s="138" t="s">
        <v>243</v>
      </c>
      <c r="E5" s="138" t="s">
        <v>284</v>
      </c>
      <c r="F5" s="205"/>
      <c r="G5" s="129"/>
    </row>
    <row r="6" spans="1:7">
      <c r="A6" s="17" t="s">
        <v>242</v>
      </c>
      <c r="B6" s="16">
        <v>306685</v>
      </c>
      <c r="C6" s="16">
        <v>2277072</v>
      </c>
      <c r="D6" s="16">
        <v>138592</v>
      </c>
      <c r="E6" s="139" t="s">
        <v>291</v>
      </c>
      <c r="F6" s="130">
        <v>2798075</v>
      </c>
      <c r="G6" s="129"/>
    </row>
    <row r="7" spans="1:7">
      <c r="A7" s="17" t="s">
        <v>294</v>
      </c>
      <c r="B7" s="16">
        <v>29724</v>
      </c>
      <c r="C7" s="16">
        <v>25044</v>
      </c>
      <c r="D7" s="16">
        <v>18072</v>
      </c>
      <c r="E7" s="16">
        <v>4242</v>
      </c>
      <c r="F7" s="16">
        <v>77082</v>
      </c>
      <c r="G7" s="129"/>
    </row>
    <row r="8" spans="1:7" s="140" customFormat="1" ht="13.5" customHeight="1">
      <c r="A8" s="207" t="s">
        <v>292</v>
      </c>
      <c r="B8" s="207"/>
      <c r="C8" s="207"/>
      <c r="D8" s="207"/>
      <c r="E8" s="207"/>
      <c r="F8" s="207"/>
    </row>
    <row r="9" spans="1:7" s="140" customFormat="1" ht="13.5" customHeight="1">
      <c r="A9" s="141" t="s">
        <v>293</v>
      </c>
      <c r="B9" s="137"/>
      <c r="C9" s="137"/>
      <c r="D9" s="142"/>
      <c r="E9" s="142"/>
    </row>
    <row r="10" spans="1:7" ht="13.5" customHeight="1">
      <c r="B10" s="126"/>
      <c r="C10" s="206"/>
      <c r="D10" s="206"/>
      <c r="E10" s="206"/>
      <c r="F10" s="206"/>
    </row>
    <row r="11" spans="1:7" ht="33" customHeight="1">
      <c r="B11" s="196"/>
      <c r="C11" s="197"/>
      <c r="D11" s="127"/>
      <c r="E11" s="126"/>
      <c r="F11" s="126"/>
    </row>
  </sheetData>
  <mergeCells count="9">
    <mergeCell ref="B11:C11"/>
    <mergeCell ref="A4:A5"/>
    <mergeCell ref="A1:G1"/>
    <mergeCell ref="B4:C4"/>
    <mergeCell ref="D4:E4"/>
    <mergeCell ref="F4:F5"/>
    <mergeCell ref="A2:F2"/>
    <mergeCell ref="C10:F10"/>
    <mergeCell ref="A8:F8"/>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12</vt:i4>
      </vt:variant>
    </vt:vector>
  </HeadingPairs>
  <TitlesOfParts>
    <vt:vector size="25" baseType="lpstr">
      <vt:lpstr>1 月別・種類別発行数</vt:lpstr>
      <vt:lpstr>２　年代別・性別発行数</vt:lpstr>
      <vt:lpstr>3　月別・都道府県別発行数</vt:lpstr>
      <vt:lpstr>4　年別・都道府県別発行数</vt:lpstr>
      <vt:lpstr>5　年代別・都道府県別発行数</vt:lpstr>
      <vt:lpstr>6  一般旅券有効旅券数</vt:lpstr>
      <vt:lpstr>7　旅券発行数及び海外旅行者数</vt:lpstr>
      <vt:lpstr>8　一般旅券発行数の推移（国内）</vt:lpstr>
      <vt:lpstr>【その他】１　申請数内訳</vt:lpstr>
      <vt:lpstr>【その他】２　紛失・盗難件数</vt:lpstr>
      <vt:lpstr>【その他】３　不正使用件数</vt:lpstr>
      <vt:lpstr>【その他】４　未交付失効（国内用）</vt:lpstr>
      <vt:lpstr>【その他】５　未交付失効（在外用）</vt:lpstr>
      <vt:lpstr>'【その他】１　申請数内訳'!Print_Area</vt:lpstr>
      <vt:lpstr>'【その他】２　紛失・盗難件数'!Print_Area</vt:lpstr>
      <vt:lpstr>'【その他】３　不正使用件数'!Print_Area</vt:lpstr>
      <vt:lpstr>'【その他】４　未交付失効（国内用）'!Print_Area</vt:lpstr>
      <vt:lpstr>'【その他】５　未交付失効（在外用）'!Print_Area</vt:lpstr>
      <vt:lpstr>'1 月別・種類別発行数'!Print_Area</vt:lpstr>
      <vt:lpstr>'２　年代別・性別発行数'!Print_Area</vt:lpstr>
      <vt:lpstr>'3　月別・都道府県別発行数'!Print_Area</vt:lpstr>
      <vt:lpstr>'5　年代別・都道府県別発行数'!Print_Area</vt:lpstr>
      <vt:lpstr>'6  一般旅券有効旅券数'!Print_Area</vt:lpstr>
      <vt:lpstr>'7　旅券発行数及び海外旅行者数'!Print_Area</vt:lpstr>
      <vt:lpstr>'8　一般旅券発行数の推移（国内）'!Print_Area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情報通信課</dc:creator>
  <cp:lastModifiedBy>情報通信課</cp:lastModifiedBy>
  <cp:lastPrinted>2024-01-17T02:45:12Z</cp:lastPrinted>
  <dcterms:created xsi:type="dcterms:W3CDTF">2014-01-22T06:51:49Z</dcterms:created>
  <dcterms:modified xsi:type="dcterms:W3CDTF">2024-02-07T08:39:01Z</dcterms:modified>
</cp:coreProperties>
</file>