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01_旅行業班フォルダ\●50社旅行業取扱額\平成３１年度\●31年度総計\"/>
    </mc:Choice>
  </mc:AlternateContent>
  <bookViews>
    <workbookView xWindow="0" yWindow="0" windowWidth="20490" windowHeight="7530"/>
  </bookViews>
  <sheets>
    <sheet name="集計表(公表用)" sheetId="1" r:id="rId1"/>
  </sheets>
  <definedNames>
    <definedName name="_xlnm.Print_Area" localSheetId="0">'集計表(公表用)'!$A$1:$N$86</definedName>
    <definedName name="_xlnm.Print_Titles" localSheetId="0">'集計表(公表用)'!$1:$2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60" i="1" l="1"/>
  <c r="E59" i="1"/>
  <c r="H58" i="1"/>
  <c r="E57" i="1"/>
  <c r="H56" i="1"/>
  <c r="E55" i="1"/>
  <c r="H54" i="1"/>
  <c r="E53" i="1"/>
  <c r="H52" i="1"/>
  <c r="H50" i="1"/>
  <c r="H48" i="1"/>
  <c r="K37" i="1"/>
  <c r="K21" i="1"/>
  <c r="E8" i="1"/>
  <c r="K32" i="1" l="1"/>
  <c r="K48" i="1"/>
  <c r="K50" i="1"/>
  <c r="K52" i="1"/>
  <c r="K54" i="1"/>
  <c r="K56" i="1"/>
  <c r="K58" i="1"/>
  <c r="K11" i="1"/>
  <c r="L7" i="1"/>
  <c r="L10" i="1"/>
  <c r="H11" i="1"/>
  <c r="E12" i="1"/>
  <c r="L14" i="1"/>
  <c r="H15" i="1"/>
  <c r="E16" i="1"/>
  <c r="K20" i="1"/>
  <c r="M23" i="1"/>
  <c r="K15" i="1"/>
  <c r="K22" i="1"/>
  <c r="H23" i="1"/>
  <c r="K24" i="1"/>
  <c r="K36" i="1"/>
  <c r="K45" i="1"/>
  <c r="H45" i="1"/>
  <c r="H47" i="1"/>
  <c r="K25" i="1"/>
  <c r="K27" i="1"/>
  <c r="K29" i="1"/>
  <c r="K60" i="1"/>
  <c r="K10" i="1"/>
  <c r="K14" i="1"/>
  <c r="K7" i="1"/>
  <c r="E9" i="1"/>
  <c r="H10" i="1"/>
  <c r="E13" i="1"/>
  <c r="H14" i="1"/>
  <c r="K17" i="1"/>
  <c r="K19" i="1"/>
  <c r="H20" i="1"/>
  <c r="K28" i="1"/>
  <c r="H30" i="1"/>
  <c r="K33" i="1"/>
  <c r="K35" i="1"/>
  <c r="H17" i="1"/>
  <c r="H7" i="1"/>
  <c r="K30" i="1"/>
  <c r="H31" i="1"/>
  <c r="M50" i="1"/>
  <c r="M52" i="1"/>
  <c r="M54" i="1"/>
  <c r="M56" i="1"/>
  <c r="M58" i="1"/>
  <c r="M60" i="1"/>
  <c r="L11" i="1"/>
  <c r="L15" i="1"/>
  <c r="K9" i="1"/>
  <c r="K13" i="1"/>
  <c r="I61" i="1"/>
  <c r="E46" i="1"/>
  <c r="K8" i="1"/>
  <c r="H9" i="1"/>
  <c r="L9" i="1"/>
  <c r="E11" i="1"/>
  <c r="K12" i="1"/>
  <c r="H13" i="1"/>
  <c r="L13" i="1"/>
  <c r="E15" i="1"/>
  <c r="K16" i="1"/>
  <c r="M19" i="1"/>
  <c r="H26" i="1"/>
  <c r="M27" i="1"/>
  <c r="H34" i="1"/>
  <c r="M35" i="1"/>
  <c r="H8" i="1"/>
  <c r="L8" i="1"/>
  <c r="E10" i="1"/>
  <c r="H12" i="1"/>
  <c r="L12" i="1"/>
  <c r="E14" i="1"/>
  <c r="H16" i="1"/>
  <c r="L16" i="1"/>
  <c r="K18" i="1"/>
  <c r="H19" i="1"/>
  <c r="K23" i="1"/>
  <c r="H24" i="1"/>
  <c r="K26" i="1"/>
  <c r="H27" i="1"/>
  <c r="K31" i="1"/>
  <c r="K34" i="1"/>
  <c r="H35" i="1"/>
  <c r="C38" i="1"/>
  <c r="H28" i="1"/>
  <c r="H32" i="1"/>
  <c r="H36" i="1"/>
  <c r="J61" i="1"/>
  <c r="K47" i="1"/>
  <c r="M49" i="1"/>
  <c r="K49" i="1"/>
  <c r="M51" i="1"/>
  <c r="K51" i="1"/>
  <c r="M53" i="1"/>
  <c r="K53" i="1"/>
  <c r="M55" i="1"/>
  <c r="K55" i="1"/>
  <c r="M57" i="1"/>
  <c r="K57" i="1"/>
  <c r="M59" i="1"/>
  <c r="K59" i="1"/>
  <c r="D38" i="1"/>
  <c r="I38" i="1"/>
  <c r="M8" i="1"/>
  <c r="N8" i="1" s="1"/>
  <c r="M9" i="1"/>
  <c r="M10" i="1"/>
  <c r="M11" i="1"/>
  <c r="N11" i="1" s="1"/>
  <c r="M12" i="1"/>
  <c r="M13" i="1"/>
  <c r="M14" i="1"/>
  <c r="N14" i="1" s="1"/>
  <c r="M15" i="1"/>
  <c r="M16" i="1"/>
  <c r="M17" i="1"/>
  <c r="H18" i="1"/>
  <c r="M21" i="1"/>
  <c r="H22" i="1"/>
  <c r="M25" i="1"/>
  <c r="M29" i="1"/>
  <c r="M33" i="1"/>
  <c r="M37" i="1"/>
  <c r="F61" i="1"/>
  <c r="E45" i="1"/>
  <c r="K46" i="1"/>
  <c r="E48" i="1"/>
  <c r="H49" i="1"/>
  <c r="H51" i="1"/>
  <c r="E52" i="1"/>
  <c r="H53" i="1"/>
  <c r="E54" i="1"/>
  <c r="H55" i="1"/>
  <c r="E56" i="1"/>
  <c r="H57" i="1"/>
  <c r="E58" i="1"/>
  <c r="H59" i="1"/>
  <c r="E60" i="1"/>
  <c r="M31" i="1"/>
  <c r="F38" i="1"/>
  <c r="G38" i="1"/>
  <c r="H21" i="1"/>
  <c r="H25" i="1"/>
  <c r="H29" i="1"/>
  <c r="H33" i="1"/>
  <c r="G61" i="1"/>
  <c r="H46" i="1"/>
  <c r="E47" i="1"/>
  <c r="E49" i="1"/>
  <c r="L49" i="1"/>
  <c r="E50" i="1"/>
  <c r="L50" i="1"/>
  <c r="E7" i="1"/>
  <c r="M7" i="1"/>
  <c r="E18" i="1"/>
  <c r="L18" i="1"/>
  <c r="E20" i="1"/>
  <c r="L20" i="1"/>
  <c r="E22" i="1"/>
  <c r="L22" i="1"/>
  <c r="E24" i="1"/>
  <c r="L24" i="1"/>
  <c r="E26" i="1"/>
  <c r="L26" i="1"/>
  <c r="E28" i="1"/>
  <c r="L28" i="1"/>
  <c r="E30" i="1"/>
  <c r="L30" i="1"/>
  <c r="E32" i="1"/>
  <c r="L32" i="1"/>
  <c r="E34" i="1"/>
  <c r="L34" i="1"/>
  <c r="E36" i="1"/>
  <c r="L36" i="1"/>
  <c r="K44" i="1"/>
  <c r="M45" i="1"/>
  <c r="M47" i="1"/>
  <c r="L45" i="1"/>
  <c r="E51" i="1"/>
  <c r="L51" i="1"/>
  <c r="N51" i="1" s="1"/>
  <c r="M18" i="1"/>
  <c r="M20" i="1"/>
  <c r="M22" i="1"/>
  <c r="M24" i="1"/>
  <c r="M26" i="1"/>
  <c r="M28" i="1"/>
  <c r="M30" i="1"/>
  <c r="M32" i="1"/>
  <c r="M34" i="1"/>
  <c r="M36" i="1"/>
  <c r="J38" i="1"/>
  <c r="E44" i="1"/>
  <c r="C61" i="1"/>
  <c r="H44" i="1"/>
  <c r="L44" i="1"/>
  <c r="L46" i="1"/>
  <c r="L48" i="1"/>
  <c r="L47" i="1"/>
  <c r="E17" i="1"/>
  <c r="L17" i="1"/>
  <c r="E19" i="1"/>
  <c r="L19" i="1"/>
  <c r="E21" i="1"/>
  <c r="L21" i="1"/>
  <c r="N21" i="1" s="1"/>
  <c r="E23" i="1"/>
  <c r="L23" i="1"/>
  <c r="N23" i="1" s="1"/>
  <c r="E25" i="1"/>
  <c r="L25" i="1"/>
  <c r="E27" i="1"/>
  <c r="L27" i="1"/>
  <c r="N27" i="1" s="1"/>
  <c r="E29" i="1"/>
  <c r="L29" i="1"/>
  <c r="N29" i="1" s="1"/>
  <c r="E31" i="1"/>
  <c r="L31" i="1"/>
  <c r="E33" i="1"/>
  <c r="L33" i="1"/>
  <c r="E35" i="1"/>
  <c r="L35" i="1"/>
  <c r="E37" i="1"/>
  <c r="L37" i="1"/>
  <c r="M44" i="1"/>
  <c r="D61" i="1"/>
  <c r="M46" i="1"/>
  <c r="M48" i="1"/>
  <c r="L52" i="1"/>
  <c r="L53" i="1"/>
  <c r="L54" i="1"/>
  <c r="L55" i="1"/>
  <c r="N55" i="1" s="1"/>
  <c r="L56" i="1"/>
  <c r="L57" i="1"/>
  <c r="L58" i="1"/>
  <c r="L59" i="1"/>
  <c r="N59" i="1" s="1"/>
  <c r="L60" i="1"/>
  <c r="N58" i="1" l="1"/>
  <c r="N50" i="1"/>
  <c r="J63" i="1"/>
  <c r="I63" i="1"/>
  <c r="K63" i="1" s="1"/>
  <c r="N33" i="1"/>
  <c r="N30" i="1"/>
  <c r="N22" i="1"/>
  <c r="H38" i="1"/>
  <c r="N56" i="1"/>
  <c r="N15" i="1"/>
  <c r="K61" i="1"/>
  <c r="N7" i="1"/>
  <c r="N54" i="1"/>
  <c r="N10" i="1"/>
  <c r="N13" i="1"/>
  <c r="N9" i="1"/>
  <c r="N12" i="1"/>
  <c r="D63" i="1"/>
  <c r="N25" i="1"/>
  <c r="N17" i="1"/>
  <c r="N34" i="1"/>
  <c r="N26" i="1"/>
  <c r="G63" i="1"/>
  <c r="E38" i="1"/>
  <c r="N16" i="1"/>
  <c r="N60" i="1"/>
  <c r="N52" i="1"/>
  <c r="N35" i="1"/>
  <c r="N31" i="1"/>
  <c r="N19" i="1"/>
  <c r="N47" i="1"/>
  <c r="N49" i="1"/>
  <c r="F63" i="1"/>
  <c r="C63" i="1"/>
  <c r="N37" i="1"/>
  <c r="N46" i="1"/>
  <c r="N18" i="1"/>
  <c r="N57" i="1"/>
  <c r="N53" i="1"/>
  <c r="K38" i="1"/>
  <c r="H61" i="1"/>
  <c r="L61" i="1"/>
  <c r="N44" i="1"/>
  <c r="L38" i="1"/>
  <c r="M61" i="1"/>
  <c r="N45" i="1"/>
  <c r="N36" i="1"/>
  <c r="N32" i="1"/>
  <c r="N28" i="1"/>
  <c r="N24" i="1"/>
  <c r="N20" i="1"/>
  <c r="M38" i="1"/>
  <c r="N48" i="1"/>
  <c r="E61" i="1"/>
  <c r="E63" i="1" l="1"/>
  <c r="H63" i="1"/>
  <c r="M63" i="1"/>
  <c r="N61" i="1"/>
  <c r="L63" i="1"/>
  <c r="N38" i="1"/>
  <c r="N63" i="1" l="1"/>
</calcChain>
</file>

<file path=xl/sharedStrings.xml><?xml version="1.0" encoding="utf-8"?>
<sst xmlns="http://schemas.openxmlformats.org/spreadsheetml/2006/main" count="115" uniqueCount="69">
  <si>
    <t>主　　要　　旅　　行　　業　　者　　の　　旅　　行　　取　　扱　　状　　況　　速　　報</t>
    <phoneticPr fontId="2"/>
  </si>
  <si>
    <t>ＮＯ．１</t>
  </si>
  <si>
    <t>海　　　外　　　旅　　　行</t>
    <phoneticPr fontId="2"/>
  </si>
  <si>
    <t>　　　　外　　国　　人　　旅　　行　＊1</t>
    <phoneticPr fontId="2"/>
  </si>
  <si>
    <t>　　　　国　　　　内　　　　旅　　　　行</t>
  </si>
  <si>
    <t>　　　　　合　　　　　　　　　　　計</t>
  </si>
  <si>
    <t>会　　　　　　社　　　　　　名</t>
  </si>
  <si>
    <t>取　扱　額</t>
  </si>
  <si>
    <t>前年度取扱額</t>
    <rPh sb="2" eb="3">
      <t>ド</t>
    </rPh>
    <rPh sb="3" eb="4">
      <t>トリ</t>
    </rPh>
    <phoneticPr fontId="2"/>
  </si>
  <si>
    <t>前年度</t>
    <rPh sb="2" eb="3">
      <t>ド</t>
    </rPh>
    <phoneticPr fontId="2"/>
  </si>
  <si>
    <t>（千円）</t>
  </si>
  <si>
    <t>　（千円）</t>
    <rPh sb="2" eb="4">
      <t>センエン</t>
    </rPh>
    <phoneticPr fontId="2"/>
  </si>
  <si>
    <t>比％</t>
    <rPh sb="0" eb="1">
      <t>ヒ</t>
    </rPh>
    <phoneticPr fontId="2"/>
  </si>
  <si>
    <t>KNT-CTホールディングス（13社計　＊3）</t>
    <phoneticPr fontId="2"/>
  </si>
  <si>
    <t>（株）日本旅行</t>
  </si>
  <si>
    <t>阪急交通社（3社計　＊4）</t>
    <rPh sb="0" eb="2">
      <t>ハンキュウ</t>
    </rPh>
    <rPh sb="2" eb="5">
      <t>コウツウシャ</t>
    </rPh>
    <rPh sb="7" eb="8">
      <t>シャ</t>
    </rPh>
    <rPh sb="8" eb="9">
      <t>ケイ</t>
    </rPh>
    <phoneticPr fontId="2"/>
  </si>
  <si>
    <t>（株）ジャルパック</t>
    <phoneticPr fontId="2"/>
  </si>
  <si>
    <t>ANAセールス（株）</t>
    <rPh sb="7" eb="10">
      <t>カブ</t>
    </rPh>
    <phoneticPr fontId="2"/>
  </si>
  <si>
    <t>東武トップツアーズ（株）</t>
    <rPh sb="0" eb="2">
      <t>トウブ</t>
    </rPh>
    <rPh sb="9" eb="12">
      <t>カブ</t>
    </rPh>
    <phoneticPr fontId="2"/>
  </si>
  <si>
    <t>（株）ジェイアール東海ツアーズ</t>
    <rPh sb="1" eb="2">
      <t>カブ</t>
    </rPh>
    <rPh sb="9" eb="11">
      <t>トウカイ</t>
    </rPh>
    <phoneticPr fontId="2"/>
  </si>
  <si>
    <t>名鉄観光サービス（株）</t>
    <rPh sb="0" eb="2">
      <t>メイテツ</t>
    </rPh>
    <rPh sb="2" eb="4">
      <t>カンコウ</t>
    </rPh>
    <rPh sb="9" eb="10">
      <t>カブ</t>
    </rPh>
    <phoneticPr fontId="2"/>
  </si>
  <si>
    <t>（株）農協観光</t>
    <phoneticPr fontId="2"/>
  </si>
  <si>
    <t>エアトリ（4社計　＊5）</t>
    <phoneticPr fontId="2"/>
  </si>
  <si>
    <t>（株）読売旅行</t>
    <phoneticPr fontId="2"/>
  </si>
  <si>
    <t>(株）びゅうトラベルサービス</t>
    <rPh sb="1" eb="2">
      <t>カブ</t>
    </rPh>
    <phoneticPr fontId="2"/>
  </si>
  <si>
    <t>日通旅行（株）</t>
    <rPh sb="0" eb="2">
      <t>ニッツウ</t>
    </rPh>
    <rPh sb="2" eb="4">
      <t>リョコウ</t>
    </rPh>
    <phoneticPr fontId="2"/>
  </si>
  <si>
    <t>（株）日立トラベルビューロー</t>
    <phoneticPr fontId="2"/>
  </si>
  <si>
    <t>西鉄旅行（株）</t>
    <rPh sb="0" eb="2">
      <t>ニシテツ</t>
    </rPh>
    <rPh sb="2" eb="4">
      <t>リョコウ</t>
    </rPh>
    <phoneticPr fontId="2"/>
  </si>
  <si>
    <t>日新航空サービス（株）</t>
    <phoneticPr fontId="2"/>
  </si>
  <si>
    <t>ビッグホリデー（株）</t>
    <phoneticPr fontId="2"/>
  </si>
  <si>
    <t>エムオーツーリスト（株）</t>
    <phoneticPr fontId="2"/>
  </si>
  <si>
    <t>T-LIFEホールディングス（株）（4社計　＊6）</t>
    <phoneticPr fontId="2"/>
  </si>
  <si>
    <t>沖縄ツーリスト（株）</t>
  </si>
  <si>
    <t>（株）エヌオーイー</t>
    <rPh sb="0" eb="3">
      <t>カブ</t>
    </rPh>
    <phoneticPr fontId="2"/>
  </si>
  <si>
    <t>郵船トラベル（株）</t>
    <rPh sb="0" eb="2">
      <t>ユウセン</t>
    </rPh>
    <phoneticPr fontId="2"/>
  </si>
  <si>
    <t>（株）IACEトラベル</t>
    <rPh sb="1" eb="2">
      <t>カブ</t>
    </rPh>
    <phoneticPr fontId="2"/>
  </si>
  <si>
    <t>（株）旅工房</t>
    <rPh sb="1" eb="2">
      <t>カブ</t>
    </rPh>
    <rPh sb="3" eb="4">
      <t>タビ</t>
    </rPh>
    <rPh sb="4" eb="6">
      <t>コウボウ</t>
    </rPh>
    <phoneticPr fontId="2"/>
  </si>
  <si>
    <t>京王観光（株）</t>
    <phoneticPr fontId="2"/>
  </si>
  <si>
    <t>（株）トヨタツーリストインターナショナル</t>
    <rPh sb="1" eb="2">
      <t>カブ</t>
    </rPh>
    <phoneticPr fontId="2"/>
  </si>
  <si>
    <t>富士急トラベル（株）</t>
    <phoneticPr fontId="2"/>
  </si>
  <si>
    <t>メルコトラベル（株）</t>
    <rPh sb="8" eb="9">
      <t>カブ</t>
    </rPh>
    <phoneticPr fontId="2"/>
  </si>
  <si>
    <t>WILLER（株）</t>
    <rPh sb="7" eb="8">
      <t>カブ</t>
    </rPh>
    <phoneticPr fontId="2"/>
  </si>
  <si>
    <t>九州旅客鉄道（株）</t>
    <rPh sb="0" eb="2">
      <t>キュウシュウ</t>
    </rPh>
    <rPh sb="2" eb="4">
      <t>リョキャク</t>
    </rPh>
    <rPh sb="4" eb="6">
      <t>テツドウ</t>
    </rPh>
    <phoneticPr fontId="2"/>
  </si>
  <si>
    <t>小　　　　　　　　　計</t>
  </si>
  <si>
    <t>　</t>
    <phoneticPr fontId="2"/>
  </si>
  <si>
    <t>ＮＯ．２</t>
  </si>
  <si>
    <t>　　　　　海　　　外　　　旅　　　行</t>
  </si>
  <si>
    <t>　　　　外　　国　　人　　旅　　行　＊1</t>
    <phoneticPr fontId="2"/>
  </si>
  <si>
    <t>（株）南海国際旅行</t>
    <rPh sb="1" eb="2">
      <t>カブ</t>
    </rPh>
    <rPh sb="3" eb="5">
      <t>ナンカイ</t>
    </rPh>
    <rPh sb="5" eb="7">
      <t>コクサイ</t>
    </rPh>
    <rPh sb="7" eb="9">
      <t>リョコウ</t>
    </rPh>
    <phoneticPr fontId="2"/>
  </si>
  <si>
    <t>（株）フジ・トラベル・サービス</t>
    <rPh sb="1" eb="2">
      <t>カブ</t>
    </rPh>
    <phoneticPr fontId="2"/>
  </si>
  <si>
    <t>イオンコンパス（株）</t>
    <rPh sb="8" eb="9">
      <t>カブ</t>
    </rPh>
    <phoneticPr fontId="2"/>
  </si>
  <si>
    <t>（株）日産クリエイティブサービス</t>
    <rPh sb="1" eb="2">
      <t>カブ</t>
    </rPh>
    <rPh sb="3" eb="5">
      <t>ニッサン</t>
    </rPh>
    <phoneticPr fontId="2"/>
  </si>
  <si>
    <t>京成トラベルサービス（株）</t>
    <rPh sb="0" eb="2">
      <t>ケイセイ</t>
    </rPh>
    <rPh sb="11" eb="12">
      <t>カブ</t>
    </rPh>
    <phoneticPr fontId="2"/>
  </si>
  <si>
    <t>（株）小田急トラベル</t>
    <rPh sb="1" eb="2">
      <t>カブ</t>
    </rPh>
    <rPh sb="3" eb="6">
      <t>オダキュウ</t>
    </rPh>
    <phoneticPr fontId="2"/>
  </si>
  <si>
    <t>ケイライントラベル（株）</t>
    <rPh sb="10" eb="11">
      <t>カブ</t>
    </rPh>
    <phoneticPr fontId="2"/>
  </si>
  <si>
    <t>北海道旅客鉄道（株）</t>
    <rPh sb="0" eb="3">
      <t>ホッカイドウ</t>
    </rPh>
    <rPh sb="3" eb="5">
      <t>リョカク</t>
    </rPh>
    <rPh sb="5" eb="7">
      <t>テツドウ</t>
    </rPh>
    <rPh sb="8" eb="9">
      <t>カブ</t>
    </rPh>
    <phoneticPr fontId="2"/>
  </si>
  <si>
    <t>名鉄観光バス（株）</t>
    <rPh sb="0" eb="2">
      <t>メイテツ</t>
    </rPh>
    <rPh sb="2" eb="4">
      <t>カンコウ</t>
    </rPh>
    <rPh sb="7" eb="8">
      <t>カブ</t>
    </rPh>
    <phoneticPr fontId="2"/>
  </si>
  <si>
    <t>（株）ヤマハトラベルサービス</t>
    <rPh sb="1" eb="2">
      <t>カブ</t>
    </rPh>
    <phoneticPr fontId="2"/>
  </si>
  <si>
    <t>（株）エスティーエートラベル</t>
    <rPh sb="1" eb="2">
      <t>カブ</t>
    </rPh>
    <phoneticPr fontId="2"/>
  </si>
  <si>
    <t>菱和ダイヤモンド航空サービス（株）</t>
    <rPh sb="0" eb="2">
      <t>リョウワ</t>
    </rPh>
    <rPh sb="8" eb="10">
      <t>コウクウ</t>
    </rPh>
    <rPh sb="15" eb="16">
      <t>カブ</t>
    </rPh>
    <phoneticPr fontId="2"/>
  </si>
  <si>
    <t>（株）トラベル日本</t>
    <rPh sb="1" eb="2">
      <t>カブ</t>
    </rPh>
    <phoneticPr fontId="2"/>
  </si>
  <si>
    <t>西武トラベル（株）</t>
    <rPh sb="0" eb="2">
      <t>セイブ</t>
    </rPh>
    <rPh sb="7" eb="8">
      <t>カブ</t>
    </rPh>
    <phoneticPr fontId="2"/>
  </si>
  <si>
    <t>（株）JAL JTAセールス</t>
    <rPh sb="1" eb="2">
      <t>カブ</t>
    </rPh>
    <phoneticPr fontId="2"/>
  </si>
  <si>
    <t>テック航空サービス（株）</t>
    <rPh sb="3" eb="5">
      <t>コウクウ</t>
    </rPh>
    <rPh sb="10" eb="11">
      <t>カブ</t>
    </rPh>
    <phoneticPr fontId="2"/>
  </si>
  <si>
    <t>（株）三越伊勢丹ニッコウトラベル</t>
    <rPh sb="1" eb="2">
      <t>カブ</t>
    </rPh>
    <phoneticPr fontId="2"/>
  </si>
  <si>
    <t>合　　　　　　　　　計</t>
  </si>
  <si>
    <t>　　　　　　　　　　　　　　　　　　　　　　</t>
    <phoneticPr fontId="2"/>
  </si>
  <si>
    <t>JTB（11社計　＊2）</t>
    <rPh sb="6" eb="7">
      <t>シャ</t>
    </rPh>
    <rPh sb="7" eb="8">
      <t>ケイ</t>
    </rPh>
    <phoneticPr fontId="2"/>
  </si>
  <si>
    <t>各　社　別　内　訳　（平成31年4月～令和2年3月計）</t>
    <rPh sb="11" eb="13">
      <t>ヘイセイ</t>
    </rPh>
    <rPh sb="15" eb="16">
      <t>ネン</t>
    </rPh>
    <rPh sb="16" eb="17">
      <t>ガンネン</t>
    </rPh>
    <rPh sb="17" eb="18">
      <t>ガツ</t>
    </rPh>
    <rPh sb="19" eb="21">
      <t>レイワ</t>
    </rPh>
    <rPh sb="25" eb="26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</si>
</sst>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;[Red]0.0"/>
  </numFmts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 applyFill="1" applyAlignment="1" applyProtection="1">
      <alignment horizontal="centerContinuous"/>
      <protection locked="0"/>
    </xf>
    <xf numFmtId="0" fontId="0" fillId="0" borderId="0" xfId="0" applyFont="1" applyFill="1" applyAlignment="1">
      <alignment horizontal="centerContinuous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0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8" xfId="0" applyFont="1" applyFill="1" applyBorder="1" applyAlignment="1" applyProtection="1">
      <alignment shrinkToFit="1"/>
    </xf>
    <xf numFmtId="38" fontId="0" fillId="0" borderId="6" xfId="1" applyFont="1" applyFill="1" applyBorder="1" applyProtection="1">
      <protection locked="0"/>
    </xf>
    <xf numFmtId="176" fontId="0" fillId="0" borderId="11" xfId="0" applyNumberFormat="1" applyFont="1" applyFill="1" applyBorder="1"/>
    <xf numFmtId="176" fontId="0" fillId="0" borderId="1" xfId="0" applyNumberFormat="1" applyFont="1" applyFill="1" applyBorder="1"/>
    <xf numFmtId="38" fontId="0" fillId="0" borderId="1" xfId="1" applyFont="1" applyFill="1" applyBorder="1"/>
    <xf numFmtId="38" fontId="0" fillId="0" borderId="8" xfId="1" applyFont="1" applyFill="1" applyBorder="1"/>
    <xf numFmtId="38" fontId="0" fillId="0" borderId="8" xfId="1" applyFont="1" applyFill="1" applyBorder="1" applyProtection="1"/>
    <xf numFmtId="38" fontId="0" fillId="0" borderId="11" xfId="1" applyFont="1" applyFill="1" applyBorder="1" applyProtection="1">
      <protection locked="0"/>
    </xf>
    <xf numFmtId="176" fontId="0" fillId="0" borderId="8" xfId="0" applyNumberFormat="1" applyFont="1" applyFill="1" applyBorder="1"/>
    <xf numFmtId="0" fontId="0" fillId="0" borderId="12" xfId="0" applyFont="1" applyFill="1" applyBorder="1" applyAlignment="1" applyProtection="1">
      <alignment horizontal="center"/>
    </xf>
    <xf numFmtId="38" fontId="0" fillId="0" borderId="12" xfId="1" applyFont="1" applyFill="1" applyBorder="1"/>
    <xf numFmtId="38" fontId="0" fillId="0" borderId="2" xfId="1" applyFont="1" applyFill="1" applyBorder="1"/>
    <xf numFmtId="176" fontId="0" fillId="0" borderId="12" xfId="0" applyNumberFormat="1" applyFont="1" applyFill="1" applyBorder="1"/>
    <xf numFmtId="0" fontId="0" fillId="0" borderId="0" xfId="0" applyFont="1" applyFill="1" applyBorder="1" applyProtection="1"/>
    <xf numFmtId="38" fontId="0" fillId="0" borderId="0" xfId="1" applyFont="1" applyFill="1" applyBorder="1"/>
    <xf numFmtId="176" fontId="0" fillId="0" borderId="0" xfId="0" applyNumberFormat="1" applyFont="1" applyFill="1" applyBorder="1"/>
    <xf numFmtId="0" fontId="0" fillId="0" borderId="13" xfId="0" applyFont="1" applyFill="1" applyBorder="1" applyProtection="1"/>
    <xf numFmtId="0" fontId="0" fillId="0" borderId="6" xfId="0" applyFont="1" applyFill="1" applyBorder="1" applyProtection="1"/>
    <xf numFmtId="0" fontId="0" fillId="0" borderId="6" xfId="0" applyFont="1" applyFill="1" applyBorder="1" applyAlignment="1"/>
    <xf numFmtId="0" fontId="0" fillId="0" borderId="5" xfId="0" applyFont="1" applyFill="1" applyBorder="1" applyAlignment="1"/>
    <xf numFmtId="0" fontId="0" fillId="0" borderId="11" xfId="0" applyFont="1" applyFill="1" applyBorder="1" applyAlignment="1" applyProtection="1">
      <alignment horizontal="center"/>
    </xf>
    <xf numFmtId="0" fontId="0" fillId="0" borderId="10" xfId="0" applyFont="1" applyFill="1" applyBorder="1" applyProtection="1"/>
    <xf numFmtId="0" fontId="0" fillId="0" borderId="11" xfId="0" applyFont="1" applyFill="1" applyBorder="1" applyAlignment="1" applyProtection="1">
      <alignment shrinkToFit="1"/>
    </xf>
    <xf numFmtId="38" fontId="0" fillId="0" borderId="11" xfId="1" applyFont="1" applyFill="1" applyBorder="1" applyAlignment="1" applyProtection="1">
      <alignment shrinkToFit="1"/>
      <protection locked="0"/>
    </xf>
    <xf numFmtId="0" fontId="0" fillId="0" borderId="11" xfId="0" applyFont="1" applyFill="1" applyBorder="1"/>
    <xf numFmtId="0" fontId="0" fillId="0" borderId="0" xfId="0" applyFont="1" applyFill="1" applyProtection="1"/>
    <xf numFmtId="176" fontId="0" fillId="0" borderId="0" xfId="0" applyNumberFormat="1" applyFont="1" applyFill="1"/>
    <xf numFmtId="38" fontId="0" fillId="0" borderId="12" xfId="1" applyFont="1" applyFill="1" applyBorder="1" applyProtection="1"/>
    <xf numFmtId="176" fontId="0" fillId="0" borderId="12" xfId="0" applyNumberFormat="1" applyFont="1" applyFill="1" applyBorder="1" applyProtection="1"/>
    <xf numFmtId="0" fontId="0" fillId="0" borderId="0" xfId="0" applyFont="1" applyFill="1" applyBorder="1" applyAlignment="1">
      <alignment horizontal="left" shrinkToFi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top" wrapText="1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 shrinkToFit="1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15</xdr:col>
      <xdr:colOff>40191</xdr:colOff>
      <xdr:row>86</xdr:row>
      <xdr:rowOff>38100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5275" y="13687425"/>
          <a:ext cx="14318166" cy="46291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lIns="0" r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日本の旅行会社によるインバウンド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向けの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旅行取扱いを指します。</a:t>
          </a:r>
          <a:endParaRPr kumimoji="0" lang="ja-JP" altLang="ja-JP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JTB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11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  <a:endParaRPr kumimoji="0" lang="ja-JP" altLang="ja-JP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　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※JTB11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)JTB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)JTB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グローバルマーケティング＆トラベル、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)JTB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沖縄、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)JTB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京阪トラベル、（株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エイ・ビー・アイ、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)JTB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メディアリテーリング、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)JTB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グランドツアー＆サービス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朝日旅行、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                          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（株）ＪＴＢビジネストラベルソリューションズ、（株）ＪＴＢガイアレック、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トラベルプラザインターナショナル</a:t>
          </a:r>
          <a:endParaRPr kumimoji="0" lang="ja-JP" altLang="ja-JP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KNT-CT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ホールディングスの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13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  <a:endParaRPr kumimoji="0" lang="ja-JP" altLang="ja-JP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     ※KNT-CT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ホールディングス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13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社・・・クラブツーリズム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近畿日本ツーリスト北海道、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近畿日本ツーリスト東北、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近畿日本ツーリスト関東、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近畿日本ツーリスト首都圏、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近畿日本ツーリスト中部、</a:t>
          </a:r>
          <a:endParaRPr kumimoji="0" lang="ja-JP" altLang="ja-JP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　　　　　　　　　　　　　　　　　　　　　　　　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近畿日本ツーリスト関西、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近畿日本ツーリスト中国四国、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近畿日本ツーリスト九州、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近畿日本ツーリストコーポレートビジネス、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)KNT-CT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グローバルトラベル、</a:t>
          </a:r>
          <a:endParaRPr kumimoji="0" lang="ja-JP" altLang="ja-JP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　　　　　　　　　　　　　　　　　　　　　　　　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)KNT-CT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ウエブトラベル、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ユナイテッドツアーズ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阪急交通社の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　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阪急交通社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社・・・（株）阪急交通社、（株）阪急阪神ビジネストラベル、阪神トラベル・インターナショナル（株）</a:t>
          </a:r>
          <a:endParaRPr kumimoji="0" lang="ja-JP" altLang="ja-JP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エアトリの主とする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　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エアトリ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社・・・（株）エアトリ（旧エボラブルアジア）、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（株）エアトリ・インターナショナル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（旧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（株）エアトリ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）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、（株）エヌズ・エンタ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-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プライズ、（株）セブンフォーセブン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6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T-LIFE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ホールディングス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     ※T-LIFE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ホールディングス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タビックスジャパン、東日観光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、トラベルイン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湯旅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Q163"/>
  <sheetViews>
    <sheetView tabSelected="1" view="pageBreakPreview" zoomScaleNormal="100" zoomScaleSheetLayoutView="100" workbookViewId="0">
      <pane xSplit="2" ySplit="6" topLeftCell="C31" activePane="bottomRight" state="frozen"/>
      <selection activeCell="C63" sqref="C63:AB63"/>
      <selection pane="topRight" activeCell="C63" sqref="C63:AB63"/>
      <selection pane="bottomLeft" activeCell="C63" sqref="C63:AB63"/>
      <selection pane="bottomRight" activeCell="G10" sqref="G10"/>
    </sheetView>
  </sheetViews>
  <sheetFormatPr defaultRowHeight="13.5" x14ac:dyDescent="0.15"/>
  <cols>
    <col min="1" max="1" width="3.875" style="3" customWidth="1"/>
    <col min="2" max="2" width="32.125" style="3" customWidth="1"/>
    <col min="3" max="4" width="14.875" style="3" customWidth="1"/>
    <col min="5" max="5" width="8.375" style="3" bestFit="1" customWidth="1"/>
    <col min="6" max="6" width="15.125" style="3" customWidth="1"/>
    <col min="7" max="7" width="14.875" style="3" customWidth="1"/>
    <col min="8" max="8" width="8" style="3" customWidth="1"/>
    <col min="9" max="10" width="14.875" style="3" customWidth="1"/>
    <col min="11" max="11" width="8" style="3" customWidth="1"/>
    <col min="12" max="13" width="14.875" style="3" customWidth="1"/>
    <col min="14" max="14" width="8.125" style="3" customWidth="1"/>
    <col min="15" max="15" width="3.5" style="3" customWidth="1"/>
    <col min="16" max="16384" width="9" style="3"/>
  </cols>
  <sheetData>
    <row r="1" spans="2:15" ht="16.5" customHeight="1" x14ac:dyDescent="0.1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5" ht="16.5" customHeight="1" x14ac:dyDescent="0.15">
      <c r="B2" s="1" t="s">
        <v>68</v>
      </c>
      <c r="C2" s="2"/>
      <c r="D2" s="2"/>
      <c r="E2" s="2"/>
      <c r="F2" s="1"/>
      <c r="G2" s="1"/>
      <c r="H2" s="1"/>
      <c r="I2" s="2"/>
      <c r="J2" s="2"/>
      <c r="K2" s="2"/>
      <c r="L2" s="2"/>
      <c r="M2" s="2"/>
      <c r="N2" s="2"/>
    </row>
    <row r="3" spans="2:15" ht="16.5" customHeight="1" x14ac:dyDescent="0.15">
      <c r="N3" s="4" t="s">
        <v>1</v>
      </c>
    </row>
    <row r="4" spans="2:15" ht="16.5" customHeight="1" x14ac:dyDescent="0.15">
      <c r="B4" s="5"/>
      <c r="C4" s="50" t="s">
        <v>2</v>
      </c>
      <c r="D4" s="51"/>
      <c r="E4" s="52"/>
      <c r="F4" s="6" t="s">
        <v>3</v>
      </c>
      <c r="G4" s="7"/>
      <c r="H4" s="7"/>
      <c r="I4" s="5" t="s">
        <v>4</v>
      </c>
      <c r="J4" s="8"/>
      <c r="K4" s="7"/>
      <c r="L4" s="8" t="s">
        <v>5</v>
      </c>
      <c r="M4" s="7"/>
      <c r="N4" s="9"/>
      <c r="O4" s="10"/>
    </row>
    <row r="5" spans="2:15" ht="17.100000000000001" customHeight="1" x14ac:dyDescent="0.15">
      <c r="B5" s="11" t="s">
        <v>6</v>
      </c>
      <c r="C5" s="12" t="s">
        <v>7</v>
      </c>
      <c r="D5" s="13" t="s">
        <v>8</v>
      </c>
      <c r="E5" s="12" t="s">
        <v>9</v>
      </c>
      <c r="F5" s="12" t="s">
        <v>7</v>
      </c>
      <c r="G5" s="13" t="s">
        <v>8</v>
      </c>
      <c r="H5" s="12" t="s">
        <v>9</v>
      </c>
      <c r="I5" s="12" t="s">
        <v>7</v>
      </c>
      <c r="J5" s="13" t="s">
        <v>8</v>
      </c>
      <c r="K5" s="12" t="s">
        <v>9</v>
      </c>
      <c r="L5" s="12" t="s">
        <v>7</v>
      </c>
      <c r="M5" s="13" t="s">
        <v>8</v>
      </c>
      <c r="N5" s="12" t="s">
        <v>9</v>
      </c>
      <c r="O5" s="10"/>
    </row>
    <row r="6" spans="2:15" s="17" customFormat="1" ht="17.100000000000001" customHeight="1" x14ac:dyDescent="0.15">
      <c r="B6" s="14"/>
      <c r="C6" s="15" t="s">
        <v>10</v>
      </c>
      <c r="D6" s="15" t="s">
        <v>11</v>
      </c>
      <c r="E6" s="14" t="s">
        <v>12</v>
      </c>
      <c r="F6" s="15" t="s">
        <v>10</v>
      </c>
      <c r="G6" s="15" t="s">
        <v>11</v>
      </c>
      <c r="H6" s="14" t="s">
        <v>12</v>
      </c>
      <c r="I6" s="15" t="s">
        <v>10</v>
      </c>
      <c r="J6" s="15" t="s">
        <v>11</v>
      </c>
      <c r="K6" s="14" t="s">
        <v>12</v>
      </c>
      <c r="L6" s="15" t="s">
        <v>10</v>
      </c>
      <c r="M6" s="15" t="s">
        <v>11</v>
      </c>
      <c r="N6" s="14" t="s">
        <v>12</v>
      </c>
      <c r="O6" s="16"/>
    </row>
    <row r="7" spans="2:15" ht="17.100000000000001" customHeight="1" x14ac:dyDescent="0.15">
      <c r="B7" s="18" t="s">
        <v>67</v>
      </c>
      <c r="C7" s="24">
        <v>544826432</v>
      </c>
      <c r="D7" s="19">
        <v>593421136</v>
      </c>
      <c r="E7" s="20">
        <f t="shared" ref="E7:E38" si="0">IF(OR(C7=0,D7=0),"　　－　　",ROUND(C7/D7*100,1))</f>
        <v>91.8</v>
      </c>
      <c r="F7" s="19">
        <v>97871169</v>
      </c>
      <c r="G7" s="19">
        <v>92500539</v>
      </c>
      <c r="H7" s="20">
        <f t="shared" ref="H7:H38" si="1">IF(OR(F7=0,G7=0),"　　－　　",ROUND(F7/G7*100,1))</f>
        <v>105.8</v>
      </c>
      <c r="I7" s="19">
        <v>934442665</v>
      </c>
      <c r="J7" s="19">
        <v>1007301226</v>
      </c>
      <c r="K7" s="21">
        <f t="shared" ref="K7:K10" si="2">IF(OR(I7=0,J7=0),"　　－　　",ROUND(I7/J7*100,1))</f>
        <v>92.8</v>
      </c>
      <c r="L7" s="22">
        <f>C7+F7+I7</f>
        <v>1577140266</v>
      </c>
      <c r="M7" s="23">
        <f>D7+G7+J7</f>
        <v>1693222901</v>
      </c>
      <c r="N7" s="21">
        <f>IF(OR(L7=0,M7=0),"　　－　　",ROUND(L7/M7*100,1))</f>
        <v>93.1</v>
      </c>
      <c r="O7" s="10"/>
    </row>
    <row r="8" spans="2:15" ht="17.100000000000001" customHeight="1" x14ac:dyDescent="0.15">
      <c r="B8" s="18" t="s">
        <v>13</v>
      </c>
      <c r="C8" s="24">
        <v>153725476</v>
      </c>
      <c r="D8" s="25">
        <v>164841288</v>
      </c>
      <c r="E8" s="20">
        <f t="shared" si="0"/>
        <v>93.3</v>
      </c>
      <c r="F8" s="25">
        <v>24822290</v>
      </c>
      <c r="G8" s="25">
        <v>23245681</v>
      </c>
      <c r="H8" s="20">
        <f t="shared" si="1"/>
        <v>106.8</v>
      </c>
      <c r="I8" s="25">
        <v>280743874</v>
      </c>
      <c r="J8" s="25">
        <v>308215604</v>
      </c>
      <c r="K8" s="20">
        <f t="shared" si="2"/>
        <v>91.1</v>
      </c>
      <c r="L8" s="23">
        <f t="shared" ref="L8:M37" si="3">C8+F8+I8</f>
        <v>459291640</v>
      </c>
      <c r="M8" s="23">
        <f t="shared" si="3"/>
        <v>496302573</v>
      </c>
      <c r="N8" s="26">
        <f t="shared" ref="N8:N38" si="4">IF(OR(L8=0,M8=0),"　　－　　",ROUND(L8/M8*100,1))</f>
        <v>92.5</v>
      </c>
      <c r="O8" s="10"/>
    </row>
    <row r="9" spans="2:15" ht="17.100000000000001" customHeight="1" x14ac:dyDescent="0.15">
      <c r="B9" s="18" t="s">
        <v>14</v>
      </c>
      <c r="C9" s="24">
        <v>109666876</v>
      </c>
      <c r="D9" s="25">
        <v>126950891</v>
      </c>
      <c r="E9" s="20">
        <f t="shared" si="0"/>
        <v>86.4</v>
      </c>
      <c r="F9" s="25">
        <v>47564716</v>
      </c>
      <c r="G9" s="25">
        <v>44724243</v>
      </c>
      <c r="H9" s="20">
        <f t="shared" si="1"/>
        <v>106.4</v>
      </c>
      <c r="I9" s="25">
        <v>267710856</v>
      </c>
      <c r="J9" s="25">
        <v>278164101</v>
      </c>
      <c r="K9" s="20">
        <f t="shared" si="2"/>
        <v>96.2</v>
      </c>
      <c r="L9" s="23">
        <f t="shared" si="3"/>
        <v>424942448</v>
      </c>
      <c r="M9" s="23">
        <f t="shared" si="3"/>
        <v>449839235</v>
      </c>
      <c r="N9" s="26">
        <f t="shared" si="4"/>
        <v>94.5</v>
      </c>
      <c r="O9" s="10"/>
    </row>
    <row r="10" spans="2:15" ht="17.100000000000001" customHeight="1" x14ac:dyDescent="0.15">
      <c r="B10" s="18" t="s">
        <v>15</v>
      </c>
      <c r="C10" s="24">
        <v>203316823</v>
      </c>
      <c r="D10" s="25">
        <v>229832713</v>
      </c>
      <c r="E10" s="20">
        <f t="shared" si="0"/>
        <v>88.5</v>
      </c>
      <c r="F10" s="25">
        <v>3662706</v>
      </c>
      <c r="G10" s="25">
        <v>3454439</v>
      </c>
      <c r="H10" s="20">
        <f t="shared" si="1"/>
        <v>106</v>
      </c>
      <c r="I10" s="25">
        <v>128626149</v>
      </c>
      <c r="J10" s="25">
        <v>136683985</v>
      </c>
      <c r="K10" s="20">
        <f t="shared" si="2"/>
        <v>94.1</v>
      </c>
      <c r="L10" s="23">
        <f t="shared" si="3"/>
        <v>335605678</v>
      </c>
      <c r="M10" s="23">
        <f t="shared" si="3"/>
        <v>369971137</v>
      </c>
      <c r="N10" s="26">
        <f t="shared" si="4"/>
        <v>90.7</v>
      </c>
      <c r="O10" s="10"/>
    </row>
    <row r="11" spans="2:15" ht="17.100000000000001" customHeight="1" x14ac:dyDescent="0.15">
      <c r="B11" s="18" t="s">
        <v>16</v>
      </c>
      <c r="C11" s="24">
        <v>44845096</v>
      </c>
      <c r="D11" s="25">
        <v>52585398</v>
      </c>
      <c r="E11" s="20">
        <f t="shared" si="0"/>
        <v>85.3</v>
      </c>
      <c r="F11" s="25">
        <v>36487</v>
      </c>
      <c r="G11" s="25">
        <v>62101</v>
      </c>
      <c r="H11" s="20">
        <f t="shared" si="1"/>
        <v>58.8</v>
      </c>
      <c r="I11" s="25">
        <v>133377710</v>
      </c>
      <c r="J11" s="25">
        <v>138163200</v>
      </c>
      <c r="K11" s="20">
        <f>IF(OR(I11=0,J11=0),"　　－　　",ROUND(I11/J11*100,1))</f>
        <v>96.5</v>
      </c>
      <c r="L11" s="23">
        <f t="shared" si="3"/>
        <v>178259293</v>
      </c>
      <c r="M11" s="23">
        <f t="shared" si="3"/>
        <v>190810699</v>
      </c>
      <c r="N11" s="26">
        <f t="shared" si="4"/>
        <v>93.4</v>
      </c>
      <c r="O11" s="10"/>
    </row>
    <row r="12" spans="2:15" ht="17.100000000000001" customHeight="1" x14ac:dyDescent="0.15">
      <c r="B12" s="18" t="s">
        <v>17</v>
      </c>
      <c r="C12" s="24">
        <v>22489646</v>
      </c>
      <c r="D12" s="25">
        <v>22082338</v>
      </c>
      <c r="E12" s="20">
        <f t="shared" si="0"/>
        <v>101.8</v>
      </c>
      <c r="F12" s="25">
        <v>1315897</v>
      </c>
      <c r="G12" s="25">
        <v>1314152</v>
      </c>
      <c r="H12" s="20">
        <f t="shared" si="1"/>
        <v>100.1</v>
      </c>
      <c r="I12" s="25">
        <v>149955256</v>
      </c>
      <c r="J12" s="25">
        <v>156287084</v>
      </c>
      <c r="K12" s="20">
        <f t="shared" ref="K12:K31" si="5">IF(OR(I12=0,J12=0),"　　－　　",ROUND(I12/J12*100,1))</f>
        <v>95.9</v>
      </c>
      <c r="L12" s="23">
        <f t="shared" si="3"/>
        <v>173760799</v>
      </c>
      <c r="M12" s="23">
        <f t="shared" si="3"/>
        <v>179683574</v>
      </c>
      <c r="N12" s="26">
        <f t="shared" si="4"/>
        <v>96.7</v>
      </c>
      <c r="O12" s="10"/>
    </row>
    <row r="13" spans="2:15" ht="17.100000000000001" customHeight="1" x14ac:dyDescent="0.15">
      <c r="B13" s="18" t="s">
        <v>18</v>
      </c>
      <c r="C13" s="24">
        <v>28172628</v>
      </c>
      <c r="D13" s="25">
        <v>32267818</v>
      </c>
      <c r="E13" s="20">
        <f t="shared" si="0"/>
        <v>87.3</v>
      </c>
      <c r="F13" s="25">
        <v>7576337</v>
      </c>
      <c r="G13" s="25">
        <v>7899416</v>
      </c>
      <c r="H13" s="20">
        <f t="shared" si="1"/>
        <v>95.9</v>
      </c>
      <c r="I13" s="25">
        <v>86766417</v>
      </c>
      <c r="J13" s="25">
        <v>95233917</v>
      </c>
      <c r="K13" s="20">
        <f t="shared" si="5"/>
        <v>91.1</v>
      </c>
      <c r="L13" s="23">
        <f t="shared" si="3"/>
        <v>122515382</v>
      </c>
      <c r="M13" s="23">
        <f t="shared" si="3"/>
        <v>135401151</v>
      </c>
      <c r="N13" s="26">
        <f t="shared" si="4"/>
        <v>90.5</v>
      </c>
      <c r="O13" s="10"/>
    </row>
    <row r="14" spans="2:15" ht="17.100000000000001" customHeight="1" x14ac:dyDescent="0.15">
      <c r="B14" s="18" t="s">
        <v>19</v>
      </c>
      <c r="C14" s="24">
        <v>1539893</v>
      </c>
      <c r="D14" s="25">
        <v>1692226</v>
      </c>
      <c r="E14" s="20">
        <f t="shared" si="0"/>
        <v>91</v>
      </c>
      <c r="F14" s="25">
        <v>2361370</v>
      </c>
      <c r="G14" s="25">
        <v>1817061</v>
      </c>
      <c r="H14" s="20">
        <f t="shared" si="1"/>
        <v>130</v>
      </c>
      <c r="I14" s="25">
        <v>77613075</v>
      </c>
      <c r="J14" s="25">
        <v>93544174</v>
      </c>
      <c r="K14" s="20">
        <f t="shared" si="5"/>
        <v>83</v>
      </c>
      <c r="L14" s="23">
        <f t="shared" si="3"/>
        <v>81514338</v>
      </c>
      <c r="M14" s="23">
        <f t="shared" si="3"/>
        <v>97053461</v>
      </c>
      <c r="N14" s="26">
        <f>IF(OR(L14=0,M14=0),"　　－　　",ROUND(L14/M14*100,1))</f>
        <v>84</v>
      </c>
      <c r="O14" s="10"/>
    </row>
    <row r="15" spans="2:15" ht="17.100000000000001" customHeight="1" x14ac:dyDescent="0.15">
      <c r="B15" s="18" t="s">
        <v>20</v>
      </c>
      <c r="C15" s="24">
        <v>15182290</v>
      </c>
      <c r="D15" s="25">
        <v>16402635</v>
      </c>
      <c r="E15" s="20">
        <f t="shared" si="0"/>
        <v>92.6</v>
      </c>
      <c r="F15" s="25">
        <v>2201467</v>
      </c>
      <c r="G15" s="25">
        <v>2489950</v>
      </c>
      <c r="H15" s="20">
        <f t="shared" si="1"/>
        <v>88.4</v>
      </c>
      <c r="I15" s="25">
        <v>69993164</v>
      </c>
      <c r="J15" s="25">
        <v>76524719</v>
      </c>
      <c r="K15" s="20">
        <f t="shared" si="5"/>
        <v>91.5</v>
      </c>
      <c r="L15" s="23">
        <f t="shared" si="3"/>
        <v>87376921</v>
      </c>
      <c r="M15" s="23">
        <f t="shared" si="3"/>
        <v>95417304</v>
      </c>
      <c r="N15" s="26">
        <f t="shared" si="4"/>
        <v>91.6</v>
      </c>
      <c r="O15" s="10"/>
    </row>
    <row r="16" spans="2:15" ht="17.100000000000001" customHeight="1" x14ac:dyDescent="0.15">
      <c r="B16" s="18" t="s">
        <v>21</v>
      </c>
      <c r="C16" s="24">
        <v>6688538</v>
      </c>
      <c r="D16" s="25">
        <v>8063476</v>
      </c>
      <c r="E16" s="20">
        <f t="shared" si="0"/>
        <v>82.9</v>
      </c>
      <c r="F16" s="25">
        <v>1154169</v>
      </c>
      <c r="G16" s="25">
        <v>955579</v>
      </c>
      <c r="H16" s="20">
        <f t="shared" si="1"/>
        <v>120.8</v>
      </c>
      <c r="I16" s="25">
        <v>50066316</v>
      </c>
      <c r="J16" s="25">
        <v>58221950</v>
      </c>
      <c r="K16" s="20">
        <f t="shared" si="5"/>
        <v>86</v>
      </c>
      <c r="L16" s="23">
        <f t="shared" si="3"/>
        <v>57909023</v>
      </c>
      <c r="M16" s="23">
        <f t="shared" si="3"/>
        <v>67241005</v>
      </c>
      <c r="N16" s="26">
        <f t="shared" si="4"/>
        <v>86.1</v>
      </c>
      <c r="O16" s="10"/>
    </row>
    <row r="17" spans="2:15" ht="17.100000000000001" customHeight="1" x14ac:dyDescent="0.15">
      <c r="B17" s="18" t="s">
        <v>22</v>
      </c>
      <c r="C17" s="24">
        <v>56339392</v>
      </c>
      <c r="D17" s="25">
        <v>53750485</v>
      </c>
      <c r="E17" s="20">
        <f t="shared" si="0"/>
        <v>104.8</v>
      </c>
      <c r="F17" s="25">
        <v>0</v>
      </c>
      <c r="G17" s="25">
        <v>433976</v>
      </c>
      <c r="H17" s="20" t="str">
        <f t="shared" si="1"/>
        <v>　　－　　</v>
      </c>
      <c r="I17" s="25">
        <v>62258991</v>
      </c>
      <c r="J17" s="25">
        <v>66447534</v>
      </c>
      <c r="K17" s="20">
        <f t="shared" si="5"/>
        <v>93.7</v>
      </c>
      <c r="L17" s="23">
        <f t="shared" si="3"/>
        <v>118598383</v>
      </c>
      <c r="M17" s="23">
        <f t="shared" si="3"/>
        <v>120631995</v>
      </c>
      <c r="N17" s="26">
        <f t="shared" si="4"/>
        <v>98.3</v>
      </c>
      <c r="O17" s="10"/>
    </row>
    <row r="18" spans="2:15" ht="17.100000000000001" customHeight="1" x14ac:dyDescent="0.15">
      <c r="B18" s="18" t="s">
        <v>23</v>
      </c>
      <c r="C18" s="24">
        <v>7037670</v>
      </c>
      <c r="D18" s="25">
        <v>7394482</v>
      </c>
      <c r="E18" s="20">
        <f t="shared" si="0"/>
        <v>95.2</v>
      </c>
      <c r="F18" s="25">
        <v>121726</v>
      </c>
      <c r="G18" s="25">
        <v>140310</v>
      </c>
      <c r="H18" s="20">
        <f t="shared" si="1"/>
        <v>86.8</v>
      </c>
      <c r="I18" s="25">
        <v>28621892</v>
      </c>
      <c r="J18" s="25">
        <v>33619393</v>
      </c>
      <c r="K18" s="20">
        <f t="shared" si="5"/>
        <v>85.1</v>
      </c>
      <c r="L18" s="23">
        <f t="shared" si="3"/>
        <v>35781288</v>
      </c>
      <c r="M18" s="23">
        <f t="shared" si="3"/>
        <v>41154185</v>
      </c>
      <c r="N18" s="26">
        <f t="shared" si="4"/>
        <v>86.9</v>
      </c>
      <c r="O18" s="10"/>
    </row>
    <row r="19" spans="2:15" ht="17.100000000000001" customHeight="1" x14ac:dyDescent="0.15">
      <c r="B19" s="18" t="s">
        <v>24</v>
      </c>
      <c r="C19" s="24">
        <v>684598</v>
      </c>
      <c r="D19" s="25">
        <v>920011</v>
      </c>
      <c r="E19" s="20">
        <f t="shared" si="0"/>
        <v>74.400000000000006</v>
      </c>
      <c r="F19" s="25">
        <v>2728281</v>
      </c>
      <c r="G19" s="25">
        <v>2540982</v>
      </c>
      <c r="H19" s="20">
        <f t="shared" si="1"/>
        <v>107.4</v>
      </c>
      <c r="I19" s="25">
        <v>40586734</v>
      </c>
      <c r="J19" s="25">
        <v>47139237</v>
      </c>
      <c r="K19" s="20">
        <f t="shared" si="5"/>
        <v>86.1</v>
      </c>
      <c r="L19" s="23">
        <f t="shared" si="3"/>
        <v>43999613</v>
      </c>
      <c r="M19" s="23">
        <f t="shared" si="3"/>
        <v>50600230</v>
      </c>
      <c r="N19" s="26">
        <f t="shared" si="4"/>
        <v>87</v>
      </c>
      <c r="O19" s="10"/>
    </row>
    <row r="20" spans="2:15" ht="17.100000000000001" customHeight="1" x14ac:dyDescent="0.15">
      <c r="B20" s="18" t="s">
        <v>25</v>
      </c>
      <c r="C20" s="24">
        <v>24183257</v>
      </c>
      <c r="D20" s="25">
        <v>30756222</v>
      </c>
      <c r="E20" s="20">
        <f t="shared" si="0"/>
        <v>78.599999999999994</v>
      </c>
      <c r="F20" s="25">
        <v>1183410</v>
      </c>
      <c r="G20" s="25">
        <v>1021952</v>
      </c>
      <c r="H20" s="20">
        <f t="shared" si="1"/>
        <v>115.8</v>
      </c>
      <c r="I20" s="25">
        <v>6571082</v>
      </c>
      <c r="J20" s="25">
        <v>8140059</v>
      </c>
      <c r="K20" s="20">
        <f t="shared" si="5"/>
        <v>80.7</v>
      </c>
      <c r="L20" s="23">
        <f t="shared" si="3"/>
        <v>31937749</v>
      </c>
      <c r="M20" s="23">
        <f t="shared" si="3"/>
        <v>39918233</v>
      </c>
      <c r="N20" s="26">
        <f t="shared" si="4"/>
        <v>80</v>
      </c>
      <c r="O20" s="10"/>
    </row>
    <row r="21" spans="2:15" ht="17.100000000000001" customHeight="1" x14ac:dyDescent="0.15">
      <c r="B21" s="18" t="s">
        <v>26</v>
      </c>
      <c r="C21" s="24">
        <v>17701451</v>
      </c>
      <c r="D21" s="25">
        <v>20876006</v>
      </c>
      <c r="E21" s="20">
        <f t="shared" si="0"/>
        <v>84.8</v>
      </c>
      <c r="F21" s="25">
        <v>22188</v>
      </c>
      <c r="G21" s="25">
        <v>36653</v>
      </c>
      <c r="H21" s="20">
        <f t="shared" si="1"/>
        <v>60.5</v>
      </c>
      <c r="I21" s="25">
        <v>13374684</v>
      </c>
      <c r="J21" s="25">
        <v>14685292</v>
      </c>
      <c r="K21" s="20">
        <f t="shared" si="5"/>
        <v>91.1</v>
      </c>
      <c r="L21" s="23">
        <f t="shared" si="3"/>
        <v>31098323</v>
      </c>
      <c r="M21" s="23">
        <f t="shared" si="3"/>
        <v>35597951</v>
      </c>
      <c r="N21" s="26">
        <f t="shared" si="4"/>
        <v>87.4</v>
      </c>
      <c r="O21" s="10"/>
    </row>
    <row r="22" spans="2:15" ht="16.5" customHeight="1" x14ac:dyDescent="0.15">
      <c r="B22" s="18" t="s">
        <v>27</v>
      </c>
      <c r="C22" s="24">
        <v>10084988</v>
      </c>
      <c r="D22" s="25">
        <v>13578662</v>
      </c>
      <c r="E22" s="20">
        <f t="shared" si="0"/>
        <v>74.3</v>
      </c>
      <c r="F22" s="25">
        <v>347471</v>
      </c>
      <c r="G22" s="25">
        <v>500453</v>
      </c>
      <c r="H22" s="20">
        <f t="shared" si="1"/>
        <v>69.400000000000006</v>
      </c>
      <c r="I22" s="25">
        <v>18890612</v>
      </c>
      <c r="J22" s="25">
        <v>21221545</v>
      </c>
      <c r="K22" s="20">
        <f t="shared" si="5"/>
        <v>89</v>
      </c>
      <c r="L22" s="23">
        <f t="shared" si="3"/>
        <v>29323071</v>
      </c>
      <c r="M22" s="23">
        <f t="shared" si="3"/>
        <v>35300660</v>
      </c>
      <c r="N22" s="26">
        <f t="shared" si="4"/>
        <v>83.1</v>
      </c>
    </row>
    <row r="23" spans="2:15" ht="17.100000000000001" customHeight="1" x14ac:dyDescent="0.15">
      <c r="B23" s="18" t="s">
        <v>28</v>
      </c>
      <c r="C23" s="24">
        <v>41238764</v>
      </c>
      <c r="D23" s="25">
        <v>49023124</v>
      </c>
      <c r="E23" s="20">
        <f t="shared" si="0"/>
        <v>84.1</v>
      </c>
      <c r="F23" s="25">
        <v>0</v>
      </c>
      <c r="G23" s="25">
        <v>0</v>
      </c>
      <c r="H23" s="20" t="str">
        <f t="shared" si="1"/>
        <v>　　－　　</v>
      </c>
      <c r="I23" s="25">
        <v>4041303</v>
      </c>
      <c r="J23" s="25">
        <v>4297612</v>
      </c>
      <c r="K23" s="20">
        <f t="shared" si="5"/>
        <v>94</v>
      </c>
      <c r="L23" s="23">
        <f t="shared" si="3"/>
        <v>45280067</v>
      </c>
      <c r="M23" s="23">
        <f t="shared" si="3"/>
        <v>53320736</v>
      </c>
      <c r="N23" s="26">
        <f t="shared" si="4"/>
        <v>84.9</v>
      </c>
      <c r="O23" s="10"/>
    </row>
    <row r="24" spans="2:15" ht="16.5" customHeight="1" x14ac:dyDescent="0.15">
      <c r="B24" s="18" t="s">
        <v>29</v>
      </c>
      <c r="C24" s="24">
        <v>3932845</v>
      </c>
      <c r="D24" s="25">
        <v>4413771</v>
      </c>
      <c r="E24" s="20">
        <f t="shared" si="0"/>
        <v>89.1</v>
      </c>
      <c r="F24" s="25">
        <v>0</v>
      </c>
      <c r="G24" s="25">
        <v>0</v>
      </c>
      <c r="H24" s="20" t="str">
        <f t="shared" si="1"/>
        <v>　　－　　</v>
      </c>
      <c r="I24" s="25">
        <v>49846770</v>
      </c>
      <c r="J24" s="25">
        <v>56908905</v>
      </c>
      <c r="K24" s="20">
        <f t="shared" si="5"/>
        <v>87.6</v>
      </c>
      <c r="L24" s="23">
        <f t="shared" si="3"/>
        <v>53779615</v>
      </c>
      <c r="M24" s="23">
        <f t="shared" si="3"/>
        <v>61322676</v>
      </c>
      <c r="N24" s="26">
        <f t="shared" si="4"/>
        <v>87.7</v>
      </c>
      <c r="O24" s="10"/>
    </row>
    <row r="25" spans="2:15" ht="16.5" customHeight="1" x14ac:dyDescent="0.15">
      <c r="B25" s="18" t="s">
        <v>30</v>
      </c>
      <c r="C25" s="24">
        <v>33254684</v>
      </c>
      <c r="D25" s="25">
        <v>38677299</v>
      </c>
      <c r="E25" s="20">
        <f t="shared" si="0"/>
        <v>86</v>
      </c>
      <c r="F25" s="25">
        <v>19679</v>
      </c>
      <c r="G25" s="25">
        <v>45447</v>
      </c>
      <c r="H25" s="20">
        <f t="shared" si="1"/>
        <v>43.3</v>
      </c>
      <c r="I25" s="25">
        <v>2397115</v>
      </c>
      <c r="J25" s="25">
        <v>2497764</v>
      </c>
      <c r="K25" s="20">
        <f t="shared" si="5"/>
        <v>96</v>
      </c>
      <c r="L25" s="23">
        <f t="shared" si="3"/>
        <v>35671478</v>
      </c>
      <c r="M25" s="23">
        <f t="shared" si="3"/>
        <v>41220510</v>
      </c>
      <c r="N25" s="26">
        <f t="shared" si="4"/>
        <v>86.5</v>
      </c>
    </row>
    <row r="26" spans="2:15" ht="17.100000000000001" customHeight="1" x14ac:dyDescent="0.15">
      <c r="B26" s="18" t="s">
        <v>31</v>
      </c>
      <c r="C26" s="24">
        <v>7195337</v>
      </c>
      <c r="D26" s="25">
        <v>9020320</v>
      </c>
      <c r="E26" s="20">
        <f t="shared" si="0"/>
        <v>79.8</v>
      </c>
      <c r="F26" s="25">
        <v>2516511</v>
      </c>
      <c r="G26" s="25">
        <v>2627493</v>
      </c>
      <c r="H26" s="20">
        <f t="shared" si="1"/>
        <v>95.8</v>
      </c>
      <c r="I26" s="25">
        <v>23291588</v>
      </c>
      <c r="J26" s="25">
        <v>29183947</v>
      </c>
      <c r="K26" s="20">
        <f t="shared" si="5"/>
        <v>79.8</v>
      </c>
      <c r="L26" s="23">
        <f t="shared" si="3"/>
        <v>33003436</v>
      </c>
      <c r="M26" s="23">
        <f t="shared" si="3"/>
        <v>40831760</v>
      </c>
      <c r="N26" s="26">
        <f t="shared" si="4"/>
        <v>80.8</v>
      </c>
      <c r="O26" s="10"/>
    </row>
    <row r="27" spans="2:15" ht="16.5" customHeight="1" x14ac:dyDescent="0.15">
      <c r="B27" s="18" t="s">
        <v>32</v>
      </c>
      <c r="C27" s="24">
        <v>1380239</v>
      </c>
      <c r="D27" s="25">
        <v>1721522</v>
      </c>
      <c r="E27" s="20">
        <f t="shared" si="0"/>
        <v>80.2</v>
      </c>
      <c r="F27" s="25">
        <v>141922</v>
      </c>
      <c r="G27" s="25">
        <v>504353</v>
      </c>
      <c r="H27" s="20">
        <f t="shared" si="1"/>
        <v>28.1</v>
      </c>
      <c r="I27" s="25">
        <v>18288876</v>
      </c>
      <c r="J27" s="25">
        <v>24030727</v>
      </c>
      <c r="K27" s="20">
        <f t="shared" si="5"/>
        <v>76.099999999999994</v>
      </c>
      <c r="L27" s="23">
        <f t="shared" si="3"/>
        <v>19811037</v>
      </c>
      <c r="M27" s="23">
        <f t="shared" si="3"/>
        <v>26256602</v>
      </c>
      <c r="N27" s="26">
        <f t="shared" si="4"/>
        <v>75.5</v>
      </c>
    </row>
    <row r="28" spans="2:15" ht="17.100000000000001" customHeight="1" x14ac:dyDescent="0.15">
      <c r="B28" s="18" t="s">
        <v>33</v>
      </c>
      <c r="C28" s="24">
        <v>28236318</v>
      </c>
      <c r="D28" s="25">
        <v>33257005</v>
      </c>
      <c r="E28" s="20">
        <f t="shared" si="0"/>
        <v>84.9</v>
      </c>
      <c r="F28" s="25">
        <v>149247</v>
      </c>
      <c r="G28" s="25">
        <v>114422</v>
      </c>
      <c r="H28" s="20">
        <f t="shared" si="1"/>
        <v>130.4</v>
      </c>
      <c r="I28" s="25">
        <v>2271888</v>
      </c>
      <c r="J28" s="25">
        <v>1738075</v>
      </c>
      <c r="K28" s="20">
        <f t="shared" si="5"/>
        <v>130.69999999999999</v>
      </c>
      <c r="L28" s="23">
        <f t="shared" si="3"/>
        <v>30657453</v>
      </c>
      <c r="M28" s="23">
        <f t="shared" si="3"/>
        <v>35109502</v>
      </c>
      <c r="N28" s="26">
        <f t="shared" si="4"/>
        <v>87.3</v>
      </c>
      <c r="O28" s="10"/>
    </row>
    <row r="29" spans="2:15" ht="17.100000000000001" customHeight="1" x14ac:dyDescent="0.15">
      <c r="B29" s="18" t="s">
        <v>34</v>
      </c>
      <c r="C29" s="24">
        <v>23004085</v>
      </c>
      <c r="D29" s="25">
        <v>29293293</v>
      </c>
      <c r="E29" s="20">
        <f t="shared" si="0"/>
        <v>78.5</v>
      </c>
      <c r="F29" s="25">
        <v>0</v>
      </c>
      <c r="G29" s="25">
        <v>0</v>
      </c>
      <c r="H29" s="20" t="str">
        <f t="shared" si="1"/>
        <v>　　－　　</v>
      </c>
      <c r="I29" s="25">
        <v>2559375</v>
      </c>
      <c r="J29" s="25">
        <v>2640088</v>
      </c>
      <c r="K29" s="20">
        <f t="shared" si="5"/>
        <v>96.9</v>
      </c>
      <c r="L29" s="23">
        <f t="shared" si="3"/>
        <v>25563460</v>
      </c>
      <c r="M29" s="23">
        <f t="shared" si="3"/>
        <v>31933381</v>
      </c>
      <c r="N29" s="26">
        <f t="shared" si="4"/>
        <v>80.099999999999994</v>
      </c>
      <c r="O29" s="10"/>
    </row>
    <row r="30" spans="2:15" ht="17.100000000000001" customHeight="1" x14ac:dyDescent="0.15">
      <c r="B30" s="18" t="s">
        <v>35</v>
      </c>
      <c r="C30" s="24">
        <v>19785246</v>
      </c>
      <c r="D30" s="25">
        <v>22479933</v>
      </c>
      <c r="E30" s="20">
        <f t="shared" si="0"/>
        <v>88</v>
      </c>
      <c r="F30" s="25">
        <v>0</v>
      </c>
      <c r="G30" s="25">
        <v>0</v>
      </c>
      <c r="H30" s="20" t="str">
        <f t="shared" si="1"/>
        <v>　　－　　</v>
      </c>
      <c r="I30" s="25">
        <v>3982087</v>
      </c>
      <c r="J30" s="25">
        <v>4177882</v>
      </c>
      <c r="K30" s="20">
        <f t="shared" si="5"/>
        <v>95.3</v>
      </c>
      <c r="L30" s="23">
        <f t="shared" si="3"/>
        <v>23767333</v>
      </c>
      <c r="M30" s="23">
        <f t="shared" si="3"/>
        <v>26657815</v>
      </c>
      <c r="N30" s="26">
        <f t="shared" si="4"/>
        <v>89.2</v>
      </c>
      <c r="O30" s="10"/>
    </row>
    <row r="31" spans="2:15" ht="17.100000000000001" customHeight="1" x14ac:dyDescent="0.15">
      <c r="B31" s="18" t="s">
        <v>36</v>
      </c>
      <c r="C31" s="24">
        <v>31279338</v>
      </c>
      <c r="D31" s="25">
        <v>27314804</v>
      </c>
      <c r="E31" s="20">
        <f t="shared" si="0"/>
        <v>114.5</v>
      </c>
      <c r="F31" s="25">
        <v>631146</v>
      </c>
      <c r="G31" s="25">
        <v>642378</v>
      </c>
      <c r="H31" s="20">
        <f t="shared" si="1"/>
        <v>98.3</v>
      </c>
      <c r="I31" s="25">
        <v>1112571</v>
      </c>
      <c r="J31" s="25">
        <v>1229292</v>
      </c>
      <c r="K31" s="20">
        <f t="shared" si="5"/>
        <v>90.5</v>
      </c>
      <c r="L31" s="23">
        <f t="shared" si="3"/>
        <v>33023055</v>
      </c>
      <c r="M31" s="23">
        <f t="shared" si="3"/>
        <v>29186474</v>
      </c>
      <c r="N31" s="26">
        <f t="shared" si="4"/>
        <v>113.1</v>
      </c>
      <c r="O31" s="10"/>
    </row>
    <row r="32" spans="2:15" ht="17.100000000000001" customHeight="1" x14ac:dyDescent="0.15">
      <c r="B32" s="18" t="s">
        <v>37</v>
      </c>
      <c r="C32" s="24">
        <v>3393221</v>
      </c>
      <c r="D32" s="25">
        <v>4244499</v>
      </c>
      <c r="E32" s="20">
        <f t="shared" si="0"/>
        <v>79.900000000000006</v>
      </c>
      <c r="F32" s="25">
        <v>488024</v>
      </c>
      <c r="G32" s="25">
        <v>289389</v>
      </c>
      <c r="H32" s="20">
        <f t="shared" si="1"/>
        <v>168.6</v>
      </c>
      <c r="I32" s="25">
        <v>12734072</v>
      </c>
      <c r="J32" s="25">
        <v>18340918</v>
      </c>
      <c r="K32" s="20">
        <f>IF(OR(I32=0,J32=0),"　　－　　",ROUND(I32/J32*100,1))</f>
        <v>69.400000000000006</v>
      </c>
      <c r="L32" s="23">
        <f t="shared" si="3"/>
        <v>16615317</v>
      </c>
      <c r="M32" s="23">
        <f t="shared" si="3"/>
        <v>22874806</v>
      </c>
      <c r="N32" s="26">
        <f t="shared" si="4"/>
        <v>72.599999999999994</v>
      </c>
      <c r="O32" s="10"/>
    </row>
    <row r="33" spans="2:15" ht="17.100000000000001" customHeight="1" x14ac:dyDescent="0.15">
      <c r="B33" s="18" t="s">
        <v>38</v>
      </c>
      <c r="C33" s="24">
        <v>12294612</v>
      </c>
      <c r="D33" s="25">
        <v>14446437</v>
      </c>
      <c r="E33" s="20">
        <f t="shared" si="0"/>
        <v>85.1</v>
      </c>
      <c r="F33" s="25">
        <v>0</v>
      </c>
      <c r="G33" s="25">
        <v>21752</v>
      </c>
      <c r="H33" s="20" t="str">
        <f t="shared" si="1"/>
        <v>　　－　　</v>
      </c>
      <c r="I33" s="25">
        <v>1925300</v>
      </c>
      <c r="J33" s="25">
        <v>2572567</v>
      </c>
      <c r="K33" s="20">
        <f>IF(OR(I33=0,J33=0),"　　－　　",ROUND(I33/J33*100,1))</f>
        <v>74.8</v>
      </c>
      <c r="L33" s="23">
        <f t="shared" si="3"/>
        <v>14219912</v>
      </c>
      <c r="M33" s="23">
        <f t="shared" si="3"/>
        <v>17040756</v>
      </c>
      <c r="N33" s="26">
        <f t="shared" si="4"/>
        <v>83.4</v>
      </c>
      <c r="O33" s="10"/>
    </row>
    <row r="34" spans="2:15" ht="17.100000000000001" customHeight="1" x14ac:dyDescent="0.15">
      <c r="B34" s="18" t="s">
        <v>39</v>
      </c>
      <c r="C34" s="24">
        <v>240173</v>
      </c>
      <c r="D34" s="25">
        <v>316356</v>
      </c>
      <c r="E34" s="20">
        <f t="shared" si="0"/>
        <v>75.900000000000006</v>
      </c>
      <c r="F34" s="25">
        <v>75713</v>
      </c>
      <c r="G34" s="25">
        <v>36005</v>
      </c>
      <c r="H34" s="20">
        <f t="shared" si="1"/>
        <v>210.3</v>
      </c>
      <c r="I34" s="25">
        <v>4189815</v>
      </c>
      <c r="J34" s="25">
        <v>3977132</v>
      </c>
      <c r="K34" s="20">
        <f t="shared" ref="K34:K38" si="6">IF(OR(I34=0,J34=0),"　　－　　",ROUND(I34/J34*100,1))</f>
        <v>105.3</v>
      </c>
      <c r="L34" s="23">
        <f t="shared" si="3"/>
        <v>4505701</v>
      </c>
      <c r="M34" s="23">
        <f t="shared" si="3"/>
        <v>4329493</v>
      </c>
      <c r="N34" s="26">
        <f t="shared" si="4"/>
        <v>104.1</v>
      </c>
      <c r="O34" s="10"/>
    </row>
    <row r="35" spans="2:15" ht="16.5" customHeight="1" x14ac:dyDescent="0.15">
      <c r="B35" s="18" t="s">
        <v>40</v>
      </c>
      <c r="C35" s="24">
        <v>5758425</v>
      </c>
      <c r="D35" s="25">
        <v>7688253</v>
      </c>
      <c r="E35" s="20">
        <f t="shared" si="0"/>
        <v>74.900000000000006</v>
      </c>
      <c r="F35" s="25">
        <v>30093</v>
      </c>
      <c r="G35" s="25">
        <v>38464</v>
      </c>
      <c r="H35" s="20">
        <f t="shared" si="1"/>
        <v>78.2</v>
      </c>
      <c r="I35" s="25">
        <v>7622675</v>
      </c>
      <c r="J35" s="25">
        <v>8629660</v>
      </c>
      <c r="K35" s="20">
        <f t="shared" si="6"/>
        <v>88.3</v>
      </c>
      <c r="L35" s="23">
        <f>C35+F35+I35</f>
        <v>13411193</v>
      </c>
      <c r="M35" s="23">
        <f t="shared" si="3"/>
        <v>16356377</v>
      </c>
      <c r="N35" s="26">
        <f t="shared" si="4"/>
        <v>82</v>
      </c>
    </row>
    <row r="36" spans="2:15" ht="17.100000000000001" customHeight="1" x14ac:dyDescent="0.15">
      <c r="B36" s="18" t="s">
        <v>41</v>
      </c>
      <c r="C36" s="24">
        <v>0</v>
      </c>
      <c r="D36" s="25">
        <v>0</v>
      </c>
      <c r="E36" s="20" t="str">
        <f t="shared" si="0"/>
        <v>　　－　　</v>
      </c>
      <c r="F36" s="25">
        <v>812215</v>
      </c>
      <c r="G36" s="25">
        <v>828215</v>
      </c>
      <c r="H36" s="20">
        <f t="shared" si="1"/>
        <v>98.1</v>
      </c>
      <c r="I36" s="25">
        <v>16811845</v>
      </c>
      <c r="J36" s="25">
        <v>18085141</v>
      </c>
      <c r="K36" s="20">
        <f t="shared" si="6"/>
        <v>93</v>
      </c>
      <c r="L36" s="23">
        <f t="shared" si="3"/>
        <v>17624060</v>
      </c>
      <c r="M36" s="23">
        <f t="shared" si="3"/>
        <v>18913356</v>
      </c>
      <c r="N36" s="26">
        <f t="shared" si="4"/>
        <v>93.2</v>
      </c>
      <c r="O36" s="10"/>
    </row>
    <row r="37" spans="2:15" ht="16.5" customHeight="1" x14ac:dyDescent="0.15">
      <c r="B37" s="18" t="s">
        <v>42</v>
      </c>
      <c r="C37" s="24">
        <v>170195</v>
      </c>
      <c r="D37" s="25">
        <v>486200</v>
      </c>
      <c r="E37" s="20">
        <f t="shared" si="0"/>
        <v>35</v>
      </c>
      <c r="F37" s="25">
        <v>0</v>
      </c>
      <c r="G37" s="25">
        <v>0</v>
      </c>
      <c r="H37" s="20" t="str">
        <f t="shared" si="1"/>
        <v>　　－　　</v>
      </c>
      <c r="I37" s="25">
        <v>3510537</v>
      </c>
      <c r="J37" s="25">
        <v>7544683</v>
      </c>
      <c r="K37" s="20">
        <f t="shared" si="6"/>
        <v>46.5</v>
      </c>
      <c r="L37" s="23">
        <f t="shared" si="3"/>
        <v>3680732</v>
      </c>
      <c r="M37" s="23">
        <f t="shared" si="3"/>
        <v>8030883</v>
      </c>
      <c r="N37" s="26">
        <f t="shared" si="4"/>
        <v>45.8</v>
      </c>
    </row>
    <row r="38" spans="2:15" ht="18" customHeight="1" x14ac:dyDescent="0.15">
      <c r="B38" s="27" t="s">
        <v>43</v>
      </c>
      <c r="C38" s="28">
        <f>SUM(C7:C37)</f>
        <v>1457648536</v>
      </c>
      <c r="D38" s="29">
        <f>SUM(D7:D37)</f>
        <v>1617798603</v>
      </c>
      <c r="E38" s="30">
        <f t="shared" si="0"/>
        <v>90.1</v>
      </c>
      <c r="F38" s="28">
        <f>SUM(F7:F37)</f>
        <v>197834234</v>
      </c>
      <c r="G38" s="28">
        <f>SUM(G7:G37)</f>
        <v>188285405</v>
      </c>
      <c r="H38" s="30">
        <f t="shared" si="1"/>
        <v>105.1</v>
      </c>
      <c r="I38" s="28">
        <f>SUM(I7:I37)</f>
        <v>2504185294</v>
      </c>
      <c r="J38" s="28">
        <f>SUM(J7:J37)</f>
        <v>2725447413</v>
      </c>
      <c r="K38" s="30">
        <f t="shared" si="6"/>
        <v>91.9</v>
      </c>
      <c r="L38" s="28">
        <f>SUM(L7:L37)</f>
        <v>4159668064</v>
      </c>
      <c r="M38" s="28">
        <f>SUM(M7:M37)</f>
        <v>4531531421</v>
      </c>
      <c r="N38" s="30">
        <f t="shared" si="4"/>
        <v>91.8</v>
      </c>
      <c r="O38" s="10"/>
    </row>
    <row r="39" spans="2:15" ht="21.95" customHeight="1" x14ac:dyDescent="0.15">
      <c r="B39" s="31" t="s">
        <v>44</v>
      </c>
      <c r="C39" s="32"/>
      <c r="D39" s="32"/>
      <c r="E39" s="33"/>
      <c r="F39" s="32"/>
      <c r="G39" s="32"/>
      <c r="H39" s="33"/>
      <c r="I39" s="32"/>
      <c r="J39" s="32"/>
      <c r="K39" s="33"/>
      <c r="L39" s="32"/>
      <c r="M39" s="32"/>
      <c r="N39" s="33"/>
      <c r="O39" s="10"/>
    </row>
    <row r="40" spans="2:15" ht="19.5" customHeight="1" x14ac:dyDescent="0.15">
      <c r="B40" s="34"/>
      <c r="N40" s="4" t="s">
        <v>45</v>
      </c>
    </row>
    <row r="41" spans="2:15" ht="19.5" customHeight="1" x14ac:dyDescent="0.15">
      <c r="B41" s="35"/>
      <c r="C41" s="36" t="s">
        <v>46</v>
      </c>
      <c r="D41" s="37"/>
      <c r="E41" s="37"/>
      <c r="F41" s="6" t="s">
        <v>47</v>
      </c>
      <c r="G41" s="7"/>
      <c r="H41" s="7"/>
      <c r="I41" s="5" t="s">
        <v>4</v>
      </c>
      <c r="J41" s="8"/>
      <c r="K41" s="7"/>
      <c r="L41" s="8" t="s">
        <v>5</v>
      </c>
      <c r="M41" s="7"/>
      <c r="N41" s="9"/>
    </row>
    <row r="42" spans="2:15" ht="19.5" customHeight="1" x14ac:dyDescent="0.15">
      <c r="B42" s="38" t="s">
        <v>6</v>
      </c>
      <c r="C42" s="12" t="s">
        <v>7</v>
      </c>
      <c r="D42" s="13" t="s">
        <v>8</v>
      </c>
      <c r="E42" s="12" t="s">
        <v>9</v>
      </c>
      <c r="F42" s="12" t="s">
        <v>7</v>
      </c>
      <c r="G42" s="13" t="s">
        <v>8</v>
      </c>
      <c r="H42" s="12" t="s">
        <v>9</v>
      </c>
      <c r="I42" s="12" t="s">
        <v>7</v>
      </c>
      <c r="J42" s="13" t="s">
        <v>8</v>
      </c>
      <c r="K42" s="12" t="s">
        <v>9</v>
      </c>
      <c r="L42" s="12" t="s">
        <v>7</v>
      </c>
      <c r="M42" s="13" t="s">
        <v>8</v>
      </c>
      <c r="N42" s="12" t="s">
        <v>9</v>
      </c>
    </row>
    <row r="43" spans="2:15" ht="19.5" customHeight="1" x14ac:dyDescent="0.15">
      <c r="B43" s="39"/>
      <c r="C43" s="15" t="s">
        <v>10</v>
      </c>
      <c r="D43" s="15" t="s">
        <v>11</v>
      </c>
      <c r="E43" s="14" t="s">
        <v>12</v>
      </c>
      <c r="F43" s="15" t="s">
        <v>10</v>
      </c>
      <c r="G43" s="15" t="s">
        <v>11</v>
      </c>
      <c r="H43" s="14" t="s">
        <v>12</v>
      </c>
      <c r="I43" s="15" t="s">
        <v>10</v>
      </c>
      <c r="J43" s="15" t="s">
        <v>11</v>
      </c>
      <c r="K43" s="14" t="s">
        <v>12</v>
      </c>
      <c r="L43" s="15" t="s">
        <v>10</v>
      </c>
      <c r="M43" s="15" t="s">
        <v>11</v>
      </c>
      <c r="N43" s="14" t="s">
        <v>12</v>
      </c>
    </row>
    <row r="44" spans="2:15" ht="19.5" customHeight="1" x14ac:dyDescent="0.15">
      <c r="B44" s="18" t="s">
        <v>48</v>
      </c>
      <c r="C44" s="25">
        <v>3299878</v>
      </c>
      <c r="D44" s="25">
        <v>4023831</v>
      </c>
      <c r="E44" s="20">
        <f>IF(OR(C44=0,D44=0),"　　－　　",ROUND(C44/D44*100,1))</f>
        <v>82</v>
      </c>
      <c r="F44" s="25">
        <v>436612</v>
      </c>
      <c r="G44" s="25">
        <v>393404</v>
      </c>
      <c r="H44" s="20">
        <f t="shared" ref="H44:H61" si="7">IF(OR(F44=0,G44=0),"　　－　　",ROUND(F44/G44*100,1))</f>
        <v>111</v>
      </c>
      <c r="I44" s="25">
        <v>9840841</v>
      </c>
      <c r="J44" s="25">
        <v>11188565</v>
      </c>
      <c r="K44" s="20">
        <f t="shared" ref="K44:K61" si="8">IF(OR(I44=0,J44=0),"　　－　　",ROUND(I44/J44*100,1))</f>
        <v>88</v>
      </c>
      <c r="L44" s="23">
        <f>C44+F44+I44</f>
        <v>13577331</v>
      </c>
      <c r="M44" s="23">
        <f>D44+G44+J44</f>
        <v>15605800</v>
      </c>
      <c r="N44" s="26">
        <f t="shared" ref="N44:N61" si="9">IF(OR(L44=0,M44=0),"　　－　　",ROUND(L44/M44*100,1))</f>
        <v>87</v>
      </c>
    </row>
    <row r="45" spans="2:15" ht="17.100000000000001" customHeight="1" x14ac:dyDescent="0.15">
      <c r="B45" s="40" t="s">
        <v>49</v>
      </c>
      <c r="C45" s="25">
        <v>2126407</v>
      </c>
      <c r="D45" s="25">
        <v>2134034</v>
      </c>
      <c r="E45" s="20">
        <f t="shared" ref="E45:E61" si="10">IF(OR(C45=0,D45=0),"　　－　　",ROUND(C45/D45*100,1))</f>
        <v>99.6</v>
      </c>
      <c r="F45" s="25">
        <v>99189</v>
      </c>
      <c r="G45" s="25">
        <v>111572</v>
      </c>
      <c r="H45" s="20">
        <f t="shared" si="7"/>
        <v>88.9</v>
      </c>
      <c r="I45" s="25">
        <v>8602344</v>
      </c>
      <c r="J45" s="25">
        <v>10588527</v>
      </c>
      <c r="K45" s="20">
        <f t="shared" si="8"/>
        <v>81.2</v>
      </c>
      <c r="L45" s="23">
        <f t="shared" ref="L45:M60" si="11">C45+F45+I45</f>
        <v>10827940</v>
      </c>
      <c r="M45" s="23">
        <f t="shared" si="11"/>
        <v>12834133</v>
      </c>
      <c r="N45" s="26">
        <f t="shared" si="9"/>
        <v>84.4</v>
      </c>
      <c r="O45" s="10"/>
    </row>
    <row r="46" spans="2:15" ht="17.100000000000001" customHeight="1" x14ac:dyDescent="0.15">
      <c r="B46" s="41" t="s">
        <v>50</v>
      </c>
      <c r="C46" s="25">
        <v>4409321</v>
      </c>
      <c r="D46" s="25">
        <v>5125756</v>
      </c>
      <c r="E46" s="20">
        <f t="shared" si="10"/>
        <v>86</v>
      </c>
      <c r="F46" s="25">
        <v>326127</v>
      </c>
      <c r="G46" s="25">
        <v>344126</v>
      </c>
      <c r="H46" s="20">
        <f t="shared" si="7"/>
        <v>94.8</v>
      </c>
      <c r="I46" s="25">
        <v>10470002</v>
      </c>
      <c r="J46" s="25">
        <v>10521127</v>
      </c>
      <c r="K46" s="20">
        <f t="shared" si="8"/>
        <v>99.5</v>
      </c>
      <c r="L46" s="23">
        <f t="shared" si="11"/>
        <v>15205450</v>
      </c>
      <c r="M46" s="23">
        <f t="shared" si="11"/>
        <v>15991009</v>
      </c>
      <c r="N46" s="26">
        <f t="shared" si="9"/>
        <v>95.1</v>
      </c>
      <c r="O46" s="10"/>
    </row>
    <row r="47" spans="2:15" ht="16.5" customHeight="1" x14ac:dyDescent="0.15">
      <c r="B47" s="18" t="s">
        <v>51</v>
      </c>
      <c r="C47" s="25">
        <v>7880259</v>
      </c>
      <c r="D47" s="25">
        <v>10946257</v>
      </c>
      <c r="E47" s="20">
        <f t="shared" si="10"/>
        <v>72</v>
      </c>
      <c r="F47" s="25">
        <v>0</v>
      </c>
      <c r="G47" s="25">
        <v>0</v>
      </c>
      <c r="H47" s="20" t="str">
        <f t="shared" si="7"/>
        <v>　　－　　</v>
      </c>
      <c r="I47" s="25">
        <v>2173777</v>
      </c>
      <c r="J47" s="25">
        <v>2328256</v>
      </c>
      <c r="K47" s="20">
        <f t="shared" si="8"/>
        <v>93.4</v>
      </c>
      <c r="L47" s="23">
        <f t="shared" si="11"/>
        <v>10054036</v>
      </c>
      <c r="M47" s="23">
        <f t="shared" si="11"/>
        <v>13274513</v>
      </c>
      <c r="N47" s="26">
        <f t="shared" si="9"/>
        <v>75.7</v>
      </c>
    </row>
    <row r="48" spans="2:15" ht="16.5" customHeight="1" x14ac:dyDescent="0.15">
      <c r="B48" s="41" t="s">
        <v>52</v>
      </c>
      <c r="C48" s="25">
        <v>742361</v>
      </c>
      <c r="D48" s="25">
        <v>948913</v>
      </c>
      <c r="E48" s="20">
        <f t="shared" si="10"/>
        <v>78.2</v>
      </c>
      <c r="F48" s="25">
        <v>18279</v>
      </c>
      <c r="G48" s="25">
        <v>17457</v>
      </c>
      <c r="H48" s="20">
        <f t="shared" si="7"/>
        <v>104.7</v>
      </c>
      <c r="I48" s="25">
        <v>12206573</v>
      </c>
      <c r="J48" s="25">
        <v>12847666</v>
      </c>
      <c r="K48" s="20">
        <f t="shared" si="8"/>
        <v>95</v>
      </c>
      <c r="L48" s="23">
        <f t="shared" si="11"/>
        <v>12967213</v>
      </c>
      <c r="M48" s="23">
        <f t="shared" si="11"/>
        <v>13814036</v>
      </c>
      <c r="N48" s="26">
        <f t="shared" si="9"/>
        <v>93.9</v>
      </c>
    </row>
    <row r="49" spans="2:15" ht="16.5" customHeight="1" x14ac:dyDescent="0.15">
      <c r="B49" s="41" t="s">
        <v>53</v>
      </c>
      <c r="C49" s="25">
        <v>2576733</v>
      </c>
      <c r="D49" s="25">
        <v>2926401</v>
      </c>
      <c r="E49" s="20">
        <f t="shared" si="10"/>
        <v>88.1</v>
      </c>
      <c r="F49" s="25">
        <v>145990</v>
      </c>
      <c r="G49" s="25">
        <v>233125</v>
      </c>
      <c r="H49" s="20">
        <f t="shared" si="7"/>
        <v>62.6</v>
      </c>
      <c r="I49" s="25">
        <v>9059530</v>
      </c>
      <c r="J49" s="25">
        <v>10868738</v>
      </c>
      <c r="K49" s="20">
        <f t="shared" si="8"/>
        <v>83.4</v>
      </c>
      <c r="L49" s="23">
        <f t="shared" si="11"/>
        <v>11782253</v>
      </c>
      <c r="M49" s="23">
        <f t="shared" si="11"/>
        <v>14028264</v>
      </c>
      <c r="N49" s="26">
        <f t="shared" si="9"/>
        <v>84</v>
      </c>
    </row>
    <row r="50" spans="2:15" ht="16.5" customHeight="1" x14ac:dyDescent="0.15">
      <c r="B50" s="18" t="s">
        <v>54</v>
      </c>
      <c r="C50" s="25">
        <v>5245561</v>
      </c>
      <c r="D50" s="25">
        <v>6181194</v>
      </c>
      <c r="E50" s="20">
        <f t="shared" si="10"/>
        <v>84.9</v>
      </c>
      <c r="F50" s="25">
        <v>0</v>
      </c>
      <c r="G50" s="25">
        <v>8412</v>
      </c>
      <c r="H50" s="20" t="str">
        <f t="shared" si="7"/>
        <v>　　－　　</v>
      </c>
      <c r="I50" s="25">
        <v>262245</v>
      </c>
      <c r="J50" s="25">
        <v>387862</v>
      </c>
      <c r="K50" s="20">
        <f t="shared" si="8"/>
        <v>67.599999999999994</v>
      </c>
      <c r="L50" s="23">
        <f t="shared" si="11"/>
        <v>5507806</v>
      </c>
      <c r="M50" s="23">
        <f t="shared" si="11"/>
        <v>6577468</v>
      </c>
      <c r="N50" s="26">
        <f t="shared" si="9"/>
        <v>83.7</v>
      </c>
    </row>
    <row r="51" spans="2:15" ht="17.100000000000001" customHeight="1" x14ac:dyDescent="0.15">
      <c r="B51" s="41" t="s">
        <v>55</v>
      </c>
      <c r="C51" s="25">
        <v>602832</v>
      </c>
      <c r="D51" s="25">
        <v>744722</v>
      </c>
      <c r="E51" s="20">
        <f t="shared" si="10"/>
        <v>80.900000000000006</v>
      </c>
      <c r="F51" s="25">
        <v>0</v>
      </c>
      <c r="G51" s="25">
        <v>0</v>
      </c>
      <c r="H51" s="20" t="str">
        <f t="shared" si="7"/>
        <v>　　－　　</v>
      </c>
      <c r="I51" s="25">
        <v>5729560</v>
      </c>
      <c r="J51" s="25">
        <v>8932831</v>
      </c>
      <c r="K51" s="20">
        <f t="shared" si="8"/>
        <v>64.099999999999994</v>
      </c>
      <c r="L51" s="23">
        <f t="shared" si="11"/>
        <v>6332392</v>
      </c>
      <c r="M51" s="23">
        <f t="shared" si="11"/>
        <v>9677553</v>
      </c>
      <c r="N51" s="26">
        <f t="shared" si="9"/>
        <v>65.400000000000006</v>
      </c>
      <c r="O51" s="10"/>
    </row>
    <row r="52" spans="2:15" ht="16.5" customHeight="1" x14ac:dyDescent="0.15">
      <c r="B52" s="18" t="s">
        <v>56</v>
      </c>
      <c r="C52" s="25">
        <v>343843</v>
      </c>
      <c r="D52" s="25">
        <v>152102</v>
      </c>
      <c r="E52" s="20">
        <f t="shared" si="10"/>
        <v>226.1</v>
      </c>
      <c r="F52" s="25">
        <v>121203</v>
      </c>
      <c r="G52" s="25">
        <v>112188</v>
      </c>
      <c r="H52" s="20">
        <f t="shared" si="7"/>
        <v>108</v>
      </c>
      <c r="I52" s="25">
        <v>5466227</v>
      </c>
      <c r="J52" s="25">
        <v>6085521</v>
      </c>
      <c r="K52" s="20">
        <f t="shared" si="8"/>
        <v>89.8</v>
      </c>
      <c r="L52" s="23">
        <f t="shared" si="11"/>
        <v>5931273</v>
      </c>
      <c r="M52" s="23">
        <f t="shared" si="11"/>
        <v>6349811</v>
      </c>
      <c r="N52" s="26">
        <f t="shared" si="9"/>
        <v>93.4</v>
      </c>
    </row>
    <row r="53" spans="2:15" ht="15.75" customHeight="1" x14ac:dyDescent="0.15">
      <c r="B53" s="18" t="s">
        <v>57</v>
      </c>
      <c r="C53" s="25">
        <v>3466662</v>
      </c>
      <c r="D53" s="25">
        <v>4278520</v>
      </c>
      <c r="E53" s="20">
        <f t="shared" si="10"/>
        <v>81</v>
      </c>
      <c r="F53" s="25">
        <v>189779</v>
      </c>
      <c r="G53" s="25">
        <v>327618</v>
      </c>
      <c r="H53" s="20">
        <f t="shared" si="7"/>
        <v>57.9</v>
      </c>
      <c r="I53" s="25">
        <v>2023428</v>
      </c>
      <c r="J53" s="25">
        <v>2260522</v>
      </c>
      <c r="K53" s="20">
        <f t="shared" si="8"/>
        <v>89.5</v>
      </c>
      <c r="L53" s="23">
        <f t="shared" si="11"/>
        <v>5679869</v>
      </c>
      <c r="M53" s="23">
        <f t="shared" si="11"/>
        <v>6866660</v>
      </c>
      <c r="N53" s="26">
        <f t="shared" si="9"/>
        <v>82.7</v>
      </c>
    </row>
    <row r="54" spans="2:15" ht="16.5" customHeight="1" x14ac:dyDescent="0.15">
      <c r="B54" s="18" t="s">
        <v>58</v>
      </c>
      <c r="C54" s="25">
        <v>5106663</v>
      </c>
      <c r="D54" s="25">
        <v>5142247</v>
      </c>
      <c r="E54" s="20">
        <f t="shared" si="10"/>
        <v>99.3</v>
      </c>
      <c r="F54" s="25">
        <v>0</v>
      </c>
      <c r="G54" s="25">
        <v>0</v>
      </c>
      <c r="H54" s="20" t="str">
        <f t="shared" si="7"/>
        <v>　　－　　</v>
      </c>
      <c r="I54" s="25">
        <v>0</v>
      </c>
      <c r="J54" s="25">
        <v>0</v>
      </c>
      <c r="K54" s="20" t="str">
        <f t="shared" si="8"/>
        <v>　　－　　</v>
      </c>
      <c r="L54" s="23">
        <f t="shared" si="11"/>
        <v>5106663</v>
      </c>
      <c r="M54" s="23">
        <f t="shared" si="11"/>
        <v>5142247</v>
      </c>
      <c r="N54" s="26">
        <f t="shared" si="9"/>
        <v>99.3</v>
      </c>
    </row>
    <row r="55" spans="2:15" ht="16.5" customHeight="1" x14ac:dyDescent="0.15">
      <c r="B55" s="18" t="s">
        <v>59</v>
      </c>
      <c r="C55" s="25">
        <v>4650448</v>
      </c>
      <c r="D55" s="25">
        <v>4864340</v>
      </c>
      <c r="E55" s="20">
        <f t="shared" si="10"/>
        <v>95.6</v>
      </c>
      <c r="F55" s="25">
        <v>0</v>
      </c>
      <c r="G55" s="25">
        <v>0</v>
      </c>
      <c r="H55" s="20" t="str">
        <f t="shared" si="7"/>
        <v>　　－　　</v>
      </c>
      <c r="I55" s="25">
        <v>93550</v>
      </c>
      <c r="J55" s="25">
        <v>101936</v>
      </c>
      <c r="K55" s="20">
        <f t="shared" si="8"/>
        <v>91.8</v>
      </c>
      <c r="L55" s="23">
        <f t="shared" si="11"/>
        <v>4743998</v>
      </c>
      <c r="M55" s="23">
        <f t="shared" si="11"/>
        <v>4966276</v>
      </c>
      <c r="N55" s="26">
        <f t="shared" si="9"/>
        <v>95.5</v>
      </c>
    </row>
    <row r="56" spans="2:15" ht="16.5" customHeight="1" x14ac:dyDescent="0.15">
      <c r="B56" s="18" t="s">
        <v>60</v>
      </c>
      <c r="C56" s="25">
        <v>2061048</v>
      </c>
      <c r="D56" s="25">
        <v>2534867</v>
      </c>
      <c r="E56" s="20">
        <f t="shared" si="10"/>
        <v>81.3</v>
      </c>
      <c r="F56" s="25">
        <v>787</v>
      </c>
      <c r="G56" s="25">
        <v>793</v>
      </c>
      <c r="H56" s="20">
        <f t="shared" si="7"/>
        <v>99.2</v>
      </c>
      <c r="I56" s="25">
        <v>2327875</v>
      </c>
      <c r="J56" s="25">
        <v>2979830</v>
      </c>
      <c r="K56" s="26">
        <f t="shared" si="8"/>
        <v>78.099999999999994</v>
      </c>
      <c r="L56" s="23">
        <f t="shared" si="11"/>
        <v>4389710</v>
      </c>
      <c r="M56" s="23">
        <f t="shared" si="11"/>
        <v>5515490</v>
      </c>
      <c r="N56" s="26">
        <f t="shared" si="9"/>
        <v>79.599999999999994</v>
      </c>
    </row>
    <row r="57" spans="2:15" ht="16.5" customHeight="1" x14ac:dyDescent="0.15">
      <c r="B57" s="18" t="s">
        <v>61</v>
      </c>
      <c r="C57" s="25">
        <v>1999141</v>
      </c>
      <c r="D57" s="25">
        <v>1707115</v>
      </c>
      <c r="E57" s="20">
        <f t="shared" si="10"/>
        <v>117.1</v>
      </c>
      <c r="F57" s="25">
        <v>447781</v>
      </c>
      <c r="G57" s="25">
        <v>435701</v>
      </c>
      <c r="H57" s="20">
        <f t="shared" si="7"/>
        <v>102.8</v>
      </c>
      <c r="I57" s="25">
        <v>2979007</v>
      </c>
      <c r="J57" s="25">
        <v>3028386</v>
      </c>
      <c r="K57" s="26">
        <f t="shared" si="8"/>
        <v>98.4</v>
      </c>
      <c r="L57" s="23">
        <f t="shared" si="11"/>
        <v>5425929</v>
      </c>
      <c r="M57" s="23">
        <f t="shared" si="11"/>
        <v>5171202</v>
      </c>
      <c r="N57" s="26">
        <f t="shared" si="9"/>
        <v>104.9</v>
      </c>
    </row>
    <row r="58" spans="2:15" ht="16.5" customHeight="1" x14ac:dyDescent="0.15">
      <c r="B58" s="18" t="s">
        <v>62</v>
      </c>
      <c r="C58" s="25">
        <v>0</v>
      </c>
      <c r="D58" s="25">
        <v>0</v>
      </c>
      <c r="E58" s="20" t="str">
        <f t="shared" si="10"/>
        <v>　　－　　</v>
      </c>
      <c r="F58" s="25">
        <v>0</v>
      </c>
      <c r="G58" s="25">
        <v>0</v>
      </c>
      <c r="H58" s="20" t="str">
        <f t="shared" si="7"/>
        <v>　　－　　</v>
      </c>
      <c r="I58" s="25">
        <v>2233553</v>
      </c>
      <c r="J58" s="25">
        <v>2905726</v>
      </c>
      <c r="K58" s="26">
        <f t="shared" si="8"/>
        <v>76.900000000000006</v>
      </c>
      <c r="L58" s="23">
        <f t="shared" si="11"/>
        <v>2233553</v>
      </c>
      <c r="M58" s="23">
        <f t="shared" si="11"/>
        <v>2905726</v>
      </c>
      <c r="N58" s="26">
        <f t="shared" si="9"/>
        <v>76.900000000000006</v>
      </c>
    </row>
    <row r="59" spans="2:15" ht="17.100000000000001" customHeight="1" x14ac:dyDescent="0.15">
      <c r="B59" s="18" t="s">
        <v>63</v>
      </c>
      <c r="C59" s="25">
        <v>4714691</v>
      </c>
      <c r="D59" s="25">
        <v>5328129</v>
      </c>
      <c r="E59" s="20">
        <f t="shared" si="10"/>
        <v>88.5</v>
      </c>
      <c r="F59" s="25">
        <v>0</v>
      </c>
      <c r="G59" s="25">
        <v>0</v>
      </c>
      <c r="H59" s="20" t="str">
        <f t="shared" si="7"/>
        <v>　　－　　</v>
      </c>
      <c r="I59" s="25">
        <v>114111</v>
      </c>
      <c r="J59" s="25">
        <v>111618</v>
      </c>
      <c r="K59" s="26">
        <f t="shared" si="8"/>
        <v>102.2</v>
      </c>
      <c r="L59" s="23">
        <f t="shared" si="11"/>
        <v>4828802</v>
      </c>
      <c r="M59" s="23">
        <f t="shared" si="11"/>
        <v>5439747</v>
      </c>
      <c r="N59" s="26">
        <f t="shared" si="9"/>
        <v>88.8</v>
      </c>
      <c r="O59" s="10"/>
    </row>
    <row r="60" spans="2:15" ht="17.100000000000001" customHeight="1" x14ac:dyDescent="0.15">
      <c r="B60" s="18" t="s">
        <v>64</v>
      </c>
      <c r="C60" s="25">
        <v>4014527</v>
      </c>
      <c r="D60" s="25">
        <v>4662634</v>
      </c>
      <c r="E60" s="20">
        <f t="shared" si="10"/>
        <v>86.1</v>
      </c>
      <c r="F60" s="25">
        <v>0</v>
      </c>
      <c r="G60" s="25">
        <v>0</v>
      </c>
      <c r="H60" s="20" t="str">
        <f t="shared" si="7"/>
        <v>　　－　　</v>
      </c>
      <c r="I60" s="25">
        <v>3024752</v>
      </c>
      <c r="J60" s="25">
        <v>3836491</v>
      </c>
      <c r="K60" s="26">
        <f t="shared" si="8"/>
        <v>78.8</v>
      </c>
      <c r="L60" s="23">
        <f t="shared" si="11"/>
        <v>7039279</v>
      </c>
      <c r="M60" s="23">
        <f t="shared" si="11"/>
        <v>8499125</v>
      </c>
      <c r="N60" s="26">
        <f t="shared" si="9"/>
        <v>82.8</v>
      </c>
      <c r="O60" s="10"/>
    </row>
    <row r="61" spans="2:15" ht="18.75" customHeight="1" x14ac:dyDescent="0.15">
      <c r="B61" s="27" t="s">
        <v>43</v>
      </c>
      <c r="C61" s="28">
        <f>SUM(C44:C60)</f>
        <v>53240375</v>
      </c>
      <c r="D61" s="28">
        <f>SUM(D44:D60)</f>
        <v>61701062</v>
      </c>
      <c r="E61" s="30">
        <f t="shared" si="10"/>
        <v>86.3</v>
      </c>
      <c r="F61" s="28">
        <f>SUM(F44:F60)</f>
        <v>1785747</v>
      </c>
      <c r="G61" s="28">
        <f>SUM(G44:G60)</f>
        <v>1984396</v>
      </c>
      <c r="H61" s="30">
        <f t="shared" si="7"/>
        <v>90</v>
      </c>
      <c r="I61" s="28">
        <f>SUM(I44:I60)</f>
        <v>76607375</v>
      </c>
      <c r="J61" s="28">
        <f>SUM(J44:J60)</f>
        <v>88973602</v>
      </c>
      <c r="K61" s="30">
        <f t="shared" si="8"/>
        <v>86.1</v>
      </c>
      <c r="L61" s="28">
        <f>SUM(L44:L60)</f>
        <v>131633497</v>
      </c>
      <c r="M61" s="28">
        <f>SUM(M44:M60)</f>
        <v>152659060</v>
      </c>
      <c r="N61" s="30">
        <f t="shared" si="9"/>
        <v>86.2</v>
      </c>
      <c r="O61" s="42"/>
    </row>
    <row r="62" spans="2:15" ht="16.5" customHeight="1" x14ac:dyDescent="0.15">
      <c r="B62" s="43"/>
      <c r="E62" s="44"/>
      <c r="H62" s="44"/>
      <c r="K62" s="44"/>
      <c r="O62" s="10"/>
    </row>
    <row r="63" spans="2:15" ht="18" customHeight="1" x14ac:dyDescent="0.15">
      <c r="B63" s="27" t="s">
        <v>65</v>
      </c>
      <c r="C63" s="45">
        <f>SUM(C38+C61)</f>
        <v>1510888911</v>
      </c>
      <c r="D63" s="45">
        <f>SUM(D38+D61)</f>
        <v>1679499665</v>
      </c>
      <c r="E63" s="46">
        <f t="shared" ref="E63" si="12">IF(OR(C63=0,D63=0),"　　－　　",ROUND(C63/D63*100,1))</f>
        <v>90</v>
      </c>
      <c r="F63" s="45">
        <f>SUM(F38+F61)</f>
        <v>199619981</v>
      </c>
      <c r="G63" s="45">
        <f>SUM(G38+G61)</f>
        <v>190269801</v>
      </c>
      <c r="H63" s="46">
        <f t="shared" ref="H63" si="13">IF(OR(F63=0,G63=0),"　　－　　",ROUND(F63/G63*100,1))</f>
        <v>104.9</v>
      </c>
      <c r="I63" s="45">
        <f>SUM(I38+I61)</f>
        <v>2580792669</v>
      </c>
      <c r="J63" s="45">
        <f>SUM(J38+J61)</f>
        <v>2814421015</v>
      </c>
      <c r="K63" s="46">
        <f t="shared" ref="K63" si="14">IF(OR(I63=0,J63=0),"　　－　　",ROUND(I63/J63*100,1))</f>
        <v>91.7</v>
      </c>
      <c r="L63" s="45">
        <f>SUM(L38+L61)</f>
        <v>4291301561</v>
      </c>
      <c r="M63" s="45">
        <f>SUM(M38+M61)</f>
        <v>4684190481</v>
      </c>
      <c r="N63" s="46">
        <f>IF(OR(L63=0,M63=0),"　　－　　",ROUND(L63/M63*100,1))</f>
        <v>91.6</v>
      </c>
    </row>
    <row r="64" spans="2:15" x14ac:dyDescent="0.15"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</row>
    <row r="65" spans="2:17" x14ac:dyDescent="0.15"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</row>
    <row r="66" spans="2:17" x14ac:dyDescent="0.15"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</row>
    <row r="67" spans="2:17" x14ac:dyDescent="0.15"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</row>
    <row r="68" spans="2:17" ht="51" customHeight="1" x14ac:dyDescent="0.15">
      <c r="B68" s="31"/>
      <c r="C68" s="48"/>
      <c r="D68" s="48"/>
      <c r="E68" s="48"/>
      <c r="F68" s="48"/>
      <c r="G68" s="48"/>
      <c r="H68" s="48"/>
      <c r="I68" s="48"/>
      <c r="J68" s="48"/>
      <c r="K68" s="10"/>
      <c r="L68" s="10"/>
      <c r="M68" s="10"/>
      <c r="N68" s="10"/>
      <c r="O68" s="10"/>
      <c r="P68" s="10"/>
      <c r="Q68" s="10"/>
    </row>
    <row r="69" spans="2:17" ht="15" customHeight="1" x14ac:dyDescent="0.15">
      <c r="B69" s="10"/>
      <c r="P69" s="10"/>
    </row>
    <row r="70" spans="2:17" ht="15" customHeight="1" x14ac:dyDescent="0.15">
      <c r="B70" s="10"/>
    </row>
    <row r="71" spans="2:17" ht="15" customHeight="1" x14ac:dyDescent="0.15">
      <c r="B71" s="10"/>
    </row>
    <row r="72" spans="2:17" ht="15" customHeight="1" x14ac:dyDescent="0.15">
      <c r="B72" s="10"/>
    </row>
    <row r="73" spans="2:17" ht="15" customHeight="1" x14ac:dyDescent="0.15">
      <c r="B73" s="10"/>
    </row>
    <row r="74" spans="2:17" ht="15" customHeight="1" x14ac:dyDescent="0.15">
      <c r="B74" s="10"/>
    </row>
    <row r="75" spans="2:17" ht="15" customHeight="1" x14ac:dyDescent="0.15">
      <c r="B75" s="10"/>
    </row>
    <row r="76" spans="2:17" ht="15" customHeight="1" x14ac:dyDescent="0.15">
      <c r="B76" s="10"/>
    </row>
    <row r="77" spans="2:17" ht="15" customHeight="1" x14ac:dyDescent="0.15">
      <c r="B77" s="10"/>
    </row>
    <row r="78" spans="2:17" ht="15" customHeight="1" x14ac:dyDescent="0.15">
      <c r="B78" s="10"/>
    </row>
    <row r="79" spans="2:17" ht="15" customHeight="1" x14ac:dyDescent="0.15">
      <c r="B79" s="10"/>
    </row>
    <row r="80" spans="2:17" ht="15" customHeight="1" x14ac:dyDescent="0.15">
      <c r="B80" s="10"/>
    </row>
    <row r="81" spans="2:13" ht="15" customHeight="1" x14ac:dyDescent="0.15">
      <c r="B81" s="10"/>
    </row>
    <row r="82" spans="2:13" ht="15" customHeight="1" x14ac:dyDescent="0.15">
      <c r="B82" s="10"/>
    </row>
    <row r="83" spans="2:13" ht="15" customHeight="1" x14ac:dyDescent="0.15">
      <c r="B83" s="10"/>
    </row>
    <row r="84" spans="2:13" ht="15" customHeight="1" x14ac:dyDescent="0.15">
      <c r="B84" s="10"/>
    </row>
    <row r="85" spans="2:13" ht="15" customHeight="1" x14ac:dyDescent="0.15">
      <c r="B85" s="10"/>
    </row>
    <row r="86" spans="2:13" ht="15" customHeight="1" x14ac:dyDescent="0.15">
      <c r="B86" s="10"/>
    </row>
    <row r="87" spans="2:13" ht="18.75" customHeight="1" x14ac:dyDescent="0.15">
      <c r="B87" s="49" t="s">
        <v>66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2:13" x14ac:dyDescent="0.15">
      <c r="B88" s="10"/>
    </row>
    <row r="89" spans="2:13" x14ac:dyDescent="0.15">
      <c r="B89" s="10"/>
    </row>
    <row r="90" spans="2:13" x14ac:dyDescent="0.15">
      <c r="B90" s="10"/>
    </row>
    <row r="91" spans="2:13" x14ac:dyDescent="0.15">
      <c r="B91" s="10"/>
    </row>
    <row r="92" spans="2:13" x14ac:dyDescent="0.15">
      <c r="B92" s="10"/>
    </row>
    <row r="93" spans="2:13" x14ac:dyDescent="0.15">
      <c r="B93" s="10"/>
    </row>
    <row r="94" spans="2:13" x14ac:dyDescent="0.15">
      <c r="B94" s="10"/>
    </row>
    <row r="95" spans="2:13" x14ac:dyDescent="0.15">
      <c r="B95" s="10"/>
    </row>
    <row r="96" spans="2:13" x14ac:dyDescent="0.15">
      <c r="B96" s="10"/>
    </row>
    <row r="97" spans="2:2" x14ac:dyDescent="0.15">
      <c r="B97" s="10"/>
    </row>
    <row r="98" spans="2:2" x14ac:dyDescent="0.15">
      <c r="B98" s="10"/>
    </row>
    <row r="99" spans="2:2" x14ac:dyDescent="0.15">
      <c r="B99" s="10"/>
    </row>
    <row r="100" spans="2:2" x14ac:dyDescent="0.15">
      <c r="B100" s="10"/>
    </row>
    <row r="101" spans="2:2" x14ac:dyDescent="0.15">
      <c r="B101" s="10"/>
    </row>
    <row r="102" spans="2:2" x14ac:dyDescent="0.15">
      <c r="B102" s="10"/>
    </row>
    <row r="103" spans="2:2" x14ac:dyDescent="0.15">
      <c r="B103" s="10"/>
    </row>
    <row r="104" spans="2:2" x14ac:dyDescent="0.15">
      <c r="B104" s="10"/>
    </row>
    <row r="105" spans="2:2" x14ac:dyDescent="0.15">
      <c r="B105" s="10"/>
    </row>
    <row r="106" spans="2:2" x14ac:dyDescent="0.15">
      <c r="B106" s="10"/>
    </row>
    <row r="107" spans="2:2" x14ac:dyDescent="0.15">
      <c r="B107" s="10"/>
    </row>
    <row r="108" spans="2:2" x14ac:dyDescent="0.15">
      <c r="B108" s="10"/>
    </row>
    <row r="109" spans="2:2" x14ac:dyDescent="0.15">
      <c r="B109" s="10"/>
    </row>
    <row r="110" spans="2:2" x14ac:dyDescent="0.15">
      <c r="B110" s="10"/>
    </row>
    <row r="111" spans="2:2" x14ac:dyDescent="0.15">
      <c r="B111" s="10"/>
    </row>
    <row r="112" spans="2:2" x14ac:dyDescent="0.15">
      <c r="B112" s="10"/>
    </row>
    <row r="113" spans="2:2" x14ac:dyDescent="0.15">
      <c r="B113" s="10"/>
    </row>
    <row r="114" spans="2:2" x14ac:dyDescent="0.15">
      <c r="B114" s="10"/>
    </row>
    <row r="115" spans="2:2" x14ac:dyDescent="0.15">
      <c r="B115" s="10"/>
    </row>
    <row r="116" spans="2:2" x14ac:dyDescent="0.15">
      <c r="B116" s="10"/>
    </row>
    <row r="117" spans="2:2" x14ac:dyDescent="0.15">
      <c r="B117" s="10"/>
    </row>
    <row r="118" spans="2:2" x14ac:dyDescent="0.15">
      <c r="B118" s="10"/>
    </row>
    <row r="119" spans="2:2" x14ac:dyDescent="0.15">
      <c r="B119" s="10"/>
    </row>
    <row r="120" spans="2:2" x14ac:dyDescent="0.15">
      <c r="B120" s="10"/>
    </row>
    <row r="121" spans="2:2" x14ac:dyDescent="0.15">
      <c r="B121" s="10"/>
    </row>
    <row r="122" spans="2:2" x14ac:dyDescent="0.15">
      <c r="B122" s="10"/>
    </row>
    <row r="123" spans="2:2" x14ac:dyDescent="0.15">
      <c r="B123" s="10"/>
    </row>
    <row r="124" spans="2:2" x14ac:dyDescent="0.15">
      <c r="B124" s="10"/>
    </row>
    <row r="125" spans="2:2" x14ac:dyDescent="0.15">
      <c r="B125" s="10"/>
    </row>
    <row r="126" spans="2:2" x14ac:dyDescent="0.15">
      <c r="B126" s="10"/>
    </row>
    <row r="127" spans="2:2" x14ac:dyDescent="0.15">
      <c r="B127" s="10"/>
    </row>
    <row r="128" spans="2:2" x14ac:dyDescent="0.15">
      <c r="B128" s="10"/>
    </row>
    <row r="129" spans="2:2" x14ac:dyDescent="0.15">
      <c r="B129" s="10"/>
    </row>
    <row r="130" spans="2:2" x14ac:dyDescent="0.15">
      <c r="B130" s="10"/>
    </row>
    <row r="131" spans="2:2" x14ac:dyDescent="0.15">
      <c r="B131" s="10"/>
    </row>
    <row r="132" spans="2:2" x14ac:dyDescent="0.15">
      <c r="B132" s="10"/>
    </row>
    <row r="133" spans="2:2" x14ac:dyDescent="0.15">
      <c r="B133" s="10"/>
    </row>
    <row r="134" spans="2:2" x14ac:dyDescent="0.15">
      <c r="B134" s="10"/>
    </row>
    <row r="135" spans="2:2" x14ac:dyDescent="0.15">
      <c r="B135" s="10"/>
    </row>
    <row r="136" spans="2:2" x14ac:dyDescent="0.15">
      <c r="B136" s="10"/>
    </row>
    <row r="137" spans="2:2" x14ac:dyDescent="0.15">
      <c r="B137" s="10"/>
    </row>
    <row r="138" spans="2:2" x14ac:dyDescent="0.15">
      <c r="B138" s="10"/>
    </row>
    <row r="139" spans="2:2" x14ac:dyDescent="0.15">
      <c r="B139" s="10"/>
    </row>
    <row r="140" spans="2:2" x14ac:dyDescent="0.15">
      <c r="B140" s="10"/>
    </row>
    <row r="141" spans="2:2" x14ac:dyDescent="0.15">
      <c r="B141" s="10"/>
    </row>
    <row r="142" spans="2:2" x14ac:dyDescent="0.15">
      <c r="B142" s="10"/>
    </row>
    <row r="143" spans="2:2" x14ac:dyDescent="0.15">
      <c r="B143" s="10"/>
    </row>
    <row r="144" spans="2:2" x14ac:dyDescent="0.15">
      <c r="B144" s="10"/>
    </row>
    <row r="145" spans="2:2" x14ac:dyDescent="0.15">
      <c r="B145" s="10"/>
    </row>
    <row r="146" spans="2:2" x14ac:dyDescent="0.15">
      <c r="B146" s="10"/>
    </row>
    <row r="147" spans="2:2" x14ac:dyDescent="0.15">
      <c r="B147" s="10"/>
    </row>
    <row r="148" spans="2:2" x14ac:dyDescent="0.15">
      <c r="B148" s="10"/>
    </row>
    <row r="149" spans="2:2" x14ac:dyDescent="0.15">
      <c r="B149" s="10"/>
    </row>
    <row r="150" spans="2:2" x14ac:dyDescent="0.15">
      <c r="B150" s="10"/>
    </row>
    <row r="151" spans="2:2" x14ac:dyDescent="0.15">
      <c r="B151" s="10"/>
    </row>
    <row r="152" spans="2:2" x14ac:dyDescent="0.15">
      <c r="B152" s="10"/>
    </row>
    <row r="153" spans="2:2" x14ac:dyDescent="0.15">
      <c r="B153" s="10"/>
    </row>
    <row r="154" spans="2:2" x14ac:dyDescent="0.15">
      <c r="B154" s="10"/>
    </row>
    <row r="155" spans="2:2" x14ac:dyDescent="0.15">
      <c r="B155" s="10"/>
    </row>
    <row r="156" spans="2:2" x14ac:dyDescent="0.15">
      <c r="B156" s="10"/>
    </row>
    <row r="157" spans="2:2" x14ac:dyDescent="0.15">
      <c r="B157" s="10"/>
    </row>
    <row r="158" spans="2:2" x14ac:dyDescent="0.15">
      <c r="B158" s="10"/>
    </row>
    <row r="159" spans="2:2" x14ac:dyDescent="0.15">
      <c r="B159" s="10"/>
    </row>
    <row r="160" spans="2:2" x14ac:dyDescent="0.15">
      <c r="B160" s="10"/>
    </row>
    <row r="161" spans="2:2" x14ac:dyDescent="0.15">
      <c r="B161" s="10"/>
    </row>
    <row r="162" spans="2:2" x14ac:dyDescent="0.15">
      <c r="B162" s="10"/>
    </row>
    <row r="163" spans="2:2" x14ac:dyDescent="0.15">
      <c r="B163" s="10"/>
    </row>
  </sheetData>
  <sheetProtection formatCells="0"/>
  <mergeCells count="2">
    <mergeCell ref="C4:E4"/>
    <mergeCell ref="B64:N64"/>
  </mergeCells>
  <phoneticPr fontId="2"/>
  <printOptions horizontalCentered="1" verticalCentered="1"/>
  <pageMargins left="0.59055118110236227" right="0.27559055118110237" top="0.39370078740157483" bottom="0.39370078740157483" header="0.51181102362204722" footer="0.51181102362204722"/>
  <pageSetup paperSize="9" scale="71" orientation="landscape" r:id="rId1"/>
  <headerFooter alignWithMargins="0"/>
  <rowBreaks count="1" manualBreakCount="1">
    <brk id="39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集計表(公表用)</vt:lpstr>
      <vt:lpstr>'集計表(公表用)'!Print_Area</vt:lpstr>
      <vt:lpstr>'集計表(公表用)'!Print_Titles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ㅤ</dc:creator>
  <cp:lastModifiedBy>ㅤ</cp:lastModifiedBy>
  <cp:lastPrinted>2020-05-18T04:59:17Z</cp:lastPrinted>
  <dcterms:created xsi:type="dcterms:W3CDTF">2020-05-08T13:16:27Z</dcterms:created>
  <dcterms:modified xsi:type="dcterms:W3CDTF">2020-08-24T09:18:16Z</dcterms:modified>
</cp:coreProperties>
</file>