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01_旅行業班フォルダ\●50社旅行業取扱額\令和２年度\●２年度総計\"/>
    </mc:Choice>
  </mc:AlternateContent>
  <bookViews>
    <workbookView xWindow="9600" yWindow="-15" windowWidth="9645" windowHeight="8745" tabRatio="790"/>
  </bookViews>
  <sheets>
    <sheet name="★集計表" sheetId="1" r:id="rId1"/>
  </sheets>
  <definedNames>
    <definedName name="_xlnm.Print_Area" localSheetId="0">★集計表!$B$1:$V$84</definedName>
    <definedName name="_xlnm.Print_Titles" localSheetId="0">★集計表!$1:$2</definedName>
  </definedNames>
  <calcPr calcId="162913"/>
</workbook>
</file>

<file path=xl/calcChain.xml><?xml version="1.0" encoding="utf-8"?>
<calcChain xmlns="http://schemas.openxmlformats.org/spreadsheetml/2006/main">
  <c r="P61" i="1" l="1"/>
  <c r="P59" i="1"/>
  <c r="P38" i="1"/>
  <c r="K59" i="1"/>
  <c r="K38" i="1"/>
  <c r="F61" i="1"/>
  <c r="F59" i="1"/>
  <c r="F38" i="1"/>
  <c r="R15" i="1" l="1"/>
  <c r="Q15" i="1" l="1"/>
  <c r="U37" i="1" l="1"/>
  <c r="U52" i="1"/>
  <c r="U56" i="1"/>
  <c r="U57" i="1"/>
  <c r="U53" i="1"/>
  <c r="K61" i="1"/>
  <c r="U45" i="1"/>
  <c r="U49" i="1"/>
  <c r="U9" i="1"/>
  <c r="U13" i="1"/>
  <c r="U17" i="1"/>
  <c r="U21" i="1"/>
  <c r="U25" i="1"/>
  <c r="U29" i="1"/>
  <c r="U33" i="1"/>
  <c r="U12" i="1"/>
  <c r="U24" i="1"/>
  <c r="U28" i="1"/>
  <c r="U44" i="1"/>
  <c r="U48" i="1"/>
  <c r="U8" i="1"/>
  <c r="U54" i="1"/>
  <c r="U58" i="1"/>
  <c r="U46" i="1"/>
  <c r="U50" i="1"/>
  <c r="U55" i="1"/>
  <c r="U51" i="1"/>
  <c r="U47" i="1"/>
  <c r="U32" i="1"/>
  <c r="U36" i="1"/>
  <c r="U16" i="1"/>
  <c r="U20" i="1"/>
  <c r="U34" i="1"/>
  <c r="U10" i="1"/>
  <c r="U14" i="1"/>
  <c r="U18" i="1"/>
  <c r="U22" i="1"/>
  <c r="U26" i="1"/>
  <c r="U30" i="1"/>
  <c r="U35" i="1"/>
  <c r="U7" i="1"/>
  <c r="U11" i="1"/>
  <c r="U15" i="1"/>
  <c r="V15" i="1" s="1"/>
  <c r="U19" i="1"/>
  <c r="U23" i="1"/>
  <c r="U27" i="1"/>
  <c r="U31" i="1"/>
  <c r="U59" i="1" l="1"/>
  <c r="U38" i="1"/>
  <c r="U61" i="1" l="1"/>
  <c r="Q19" i="1" l="1"/>
  <c r="G7" i="1" l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8" i="1"/>
  <c r="Q9" i="1"/>
  <c r="Q10" i="1"/>
  <c r="Q11" i="1"/>
  <c r="Q12" i="1"/>
  <c r="Q13" i="1"/>
  <c r="Q14" i="1"/>
  <c r="Q16" i="1"/>
  <c r="Q17" i="1"/>
  <c r="Q18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7" i="1"/>
  <c r="G58" i="1"/>
  <c r="G46" i="1"/>
  <c r="G47" i="1"/>
  <c r="G48" i="1"/>
  <c r="G49" i="1"/>
  <c r="G50" i="1"/>
  <c r="G51" i="1"/>
  <c r="G52" i="1"/>
  <c r="G53" i="1"/>
  <c r="G54" i="1"/>
  <c r="G55" i="1"/>
  <c r="G56" i="1"/>
  <c r="G57" i="1"/>
  <c r="G45" i="1"/>
  <c r="G44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R19" i="1" l="1"/>
  <c r="V19" i="1" s="1"/>
  <c r="S37" i="1"/>
  <c r="R10" i="1"/>
  <c r="V10" i="1" s="1"/>
  <c r="R25" i="1"/>
  <c r="V25" i="1" s="1"/>
  <c r="R21" i="1"/>
  <c r="V21" i="1" s="1"/>
  <c r="S16" i="1"/>
  <c r="C38" i="1"/>
  <c r="G38" i="1" s="1"/>
  <c r="C59" i="1"/>
  <c r="G59" i="1" s="1"/>
  <c r="R23" i="1"/>
  <c r="V23" i="1" s="1"/>
  <c r="R12" i="1"/>
  <c r="V12" i="1" s="1"/>
  <c r="S8" i="1"/>
  <c r="S34" i="1"/>
  <c r="S30" i="1"/>
  <c r="S26" i="1"/>
  <c r="S22" i="1"/>
  <c r="S18" i="1"/>
  <c r="S15" i="1"/>
  <c r="T15" i="1" s="1"/>
  <c r="S11" i="1"/>
  <c r="R35" i="1"/>
  <c r="V35" i="1" s="1"/>
  <c r="R31" i="1"/>
  <c r="V31" i="1" s="1"/>
  <c r="R16" i="1"/>
  <c r="V16" i="1" s="1"/>
  <c r="S31" i="1"/>
  <c r="R8" i="1"/>
  <c r="V8" i="1" s="1"/>
  <c r="R27" i="1"/>
  <c r="V27" i="1" s="1"/>
  <c r="S55" i="1"/>
  <c r="S49" i="1"/>
  <c r="S45" i="1"/>
  <c r="S23" i="1"/>
  <c r="S36" i="1"/>
  <c r="S32" i="1"/>
  <c r="S28" i="1"/>
  <c r="S24" i="1"/>
  <c r="S20" i="1"/>
  <c r="S17" i="1"/>
  <c r="S13" i="1"/>
  <c r="S9" i="1"/>
  <c r="R57" i="1"/>
  <c r="V57" i="1" s="1"/>
  <c r="R55" i="1"/>
  <c r="V55" i="1" s="1"/>
  <c r="R54" i="1"/>
  <c r="V54" i="1" s="1"/>
  <c r="R49" i="1"/>
  <c r="V49" i="1" s="1"/>
  <c r="R47" i="1"/>
  <c r="V47" i="1" s="1"/>
  <c r="R45" i="1"/>
  <c r="V45" i="1" s="1"/>
  <c r="S53" i="1"/>
  <c r="S52" i="1"/>
  <c r="S50" i="1"/>
  <c r="S48" i="1"/>
  <c r="S46" i="1"/>
  <c r="R51" i="1"/>
  <c r="V51" i="1" s="1"/>
  <c r="R36" i="1"/>
  <c r="V36" i="1" s="1"/>
  <c r="R32" i="1"/>
  <c r="V32" i="1" s="1"/>
  <c r="R24" i="1"/>
  <c r="V24" i="1" s="1"/>
  <c r="R17" i="1"/>
  <c r="V17" i="1" s="1"/>
  <c r="R9" i="1"/>
  <c r="V9" i="1" s="1"/>
  <c r="S12" i="1"/>
  <c r="S27" i="1"/>
  <c r="R30" i="1"/>
  <c r="V30" i="1" s="1"/>
  <c r="S33" i="1"/>
  <c r="S56" i="1"/>
  <c r="R13" i="1"/>
  <c r="V13" i="1" s="1"/>
  <c r="S21" i="1"/>
  <c r="R28" i="1"/>
  <c r="V28" i="1" s="1"/>
  <c r="S57" i="1"/>
  <c r="S51" i="1"/>
  <c r="R34" i="1"/>
  <c r="V34" i="1" s="1"/>
  <c r="R26" i="1"/>
  <c r="V26" i="1" s="1"/>
  <c r="R18" i="1"/>
  <c r="V18" i="1" s="1"/>
  <c r="R11" i="1"/>
  <c r="V11" i="1" s="1"/>
  <c r="S58" i="1"/>
  <c r="R56" i="1"/>
  <c r="V56" i="1" s="1"/>
  <c r="R53" i="1"/>
  <c r="V53" i="1" s="1"/>
  <c r="R52" i="1"/>
  <c r="V52" i="1" s="1"/>
  <c r="R50" i="1"/>
  <c r="V50" i="1" s="1"/>
  <c r="R48" i="1"/>
  <c r="V48" i="1" s="1"/>
  <c r="R46" i="1"/>
  <c r="V46" i="1" s="1"/>
  <c r="S10" i="1"/>
  <c r="R14" i="1"/>
  <c r="V14" i="1" s="1"/>
  <c r="S19" i="1"/>
  <c r="R22" i="1"/>
  <c r="V22" i="1" s="1"/>
  <c r="S25" i="1"/>
  <c r="R29" i="1"/>
  <c r="V29" i="1" s="1"/>
  <c r="S35" i="1"/>
  <c r="R58" i="1"/>
  <c r="V58" i="1" s="1"/>
  <c r="S14" i="1"/>
  <c r="R20" i="1"/>
  <c r="V20" i="1" s="1"/>
  <c r="S29" i="1"/>
  <c r="R33" i="1"/>
  <c r="V33" i="1" s="1"/>
  <c r="R37" i="1"/>
  <c r="V37" i="1" s="1"/>
  <c r="S54" i="1"/>
  <c r="S47" i="1"/>
  <c r="C61" i="1" l="1"/>
  <c r="G61" i="1" l="1"/>
  <c r="Q44" i="1" l="1"/>
  <c r="R44" i="1" l="1"/>
  <c r="V44" i="1" s="1"/>
  <c r="L44" i="1"/>
  <c r="S44" i="1"/>
  <c r="D59" i="1"/>
  <c r="E44" i="1"/>
  <c r="O44" i="1"/>
  <c r="J44" i="1"/>
  <c r="T44" i="1" l="1"/>
  <c r="O47" i="1" l="1"/>
  <c r="J47" i="1"/>
  <c r="E7" i="1"/>
  <c r="R7" i="1" l="1"/>
  <c r="V7" i="1" s="1"/>
  <c r="Q7" i="1"/>
  <c r="S7" i="1"/>
  <c r="O14" i="1"/>
  <c r="N59" i="1"/>
  <c r="M59" i="1"/>
  <c r="Q59" i="1" s="1"/>
  <c r="J14" i="1"/>
  <c r="H59" i="1"/>
  <c r="L59" i="1" s="1"/>
  <c r="I59" i="1"/>
  <c r="J17" i="1"/>
  <c r="E47" i="1"/>
  <c r="T47" i="1"/>
  <c r="E14" i="1"/>
  <c r="E46" i="1"/>
  <c r="O23" i="1"/>
  <c r="E49" i="1"/>
  <c r="E45" i="1"/>
  <c r="E32" i="1"/>
  <c r="E22" i="1"/>
  <c r="E11" i="1"/>
  <c r="E20" i="1"/>
  <c r="E56" i="1"/>
  <c r="J55" i="1"/>
  <c r="E53" i="1"/>
  <c r="E34" i="1"/>
  <c r="E24" i="1"/>
  <c r="J12" i="1"/>
  <c r="J23" i="1"/>
  <c r="J9" i="1"/>
  <c r="J18" i="1"/>
  <c r="J26" i="1"/>
  <c r="J28" i="1"/>
  <c r="J32" i="1"/>
  <c r="J34" i="1"/>
  <c r="J36" i="1"/>
  <c r="E50" i="1"/>
  <c r="J49" i="1"/>
  <c r="O26" i="1"/>
  <c r="E8" i="1"/>
  <c r="E57" i="1"/>
  <c r="E51" i="1"/>
  <c r="E35" i="1"/>
  <c r="E31" i="1"/>
  <c r="O25" i="1"/>
  <c r="J29" i="1"/>
  <c r="J33" i="1"/>
  <c r="J35" i="1"/>
  <c r="J37" i="1"/>
  <c r="E58" i="1"/>
  <c r="E54" i="1"/>
  <c r="E52" i="1"/>
  <c r="E30" i="1"/>
  <c r="E9" i="1"/>
  <c r="O27" i="1"/>
  <c r="J11" i="1"/>
  <c r="J20" i="1"/>
  <c r="J30" i="1"/>
  <c r="J25" i="1"/>
  <c r="J21" i="1"/>
  <c r="J16" i="1"/>
  <c r="J58" i="1"/>
  <c r="J56" i="1"/>
  <c r="J54" i="1"/>
  <c r="J52" i="1"/>
  <c r="J50" i="1"/>
  <c r="J8" i="1"/>
  <c r="J46" i="1"/>
  <c r="J57" i="1"/>
  <c r="J53" i="1"/>
  <c r="J51" i="1"/>
  <c r="J48" i="1"/>
  <c r="E37" i="1"/>
  <c r="E33" i="1"/>
  <c r="E16" i="1"/>
  <c r="E29" i="1"/>
  <c r="E27" i="1"/>
  <c r="E25" i="1"/>
  <c r="E23" i="1"/>
  <c r="E21" i="1"/>
  <c r="E19" i="1"/>
  <c r="E12" i="1"/>
  <c r="E10" i="1"/>
  <c r="E36" i="1"/>
  <c r="E18" i="1"/>
  <c r="E15" i="1"/>
  <c r="E17" i="1"/>
  <c r="E28" i="1"/>
  <c r="E13" i="1"/>
  <c r="E26" i="1"/>
  <c r="O28" i="1"/>
  <c r="O24" i="1"/>
  <c r="J31" i="1"/>
  <c r="J27" i="1"/>
  <c r="J24" i="1"/>
  <c r="J22" i="1"/>
  <c r="J19" i="1"/>
  <c r="J15" i="1"/>
  <c r="J13" i="1"/>
  <c r="J10" i="1"/>
  <c r="T7" i="1" l="1"/>
  <c r="O45" i="1"/>
  <c r="T30" i="1"/>
  <c r="T14" i="1"/>
  <c r="J45" i="1"/>
  <c r="E48" i="1"/>
  <c r="E55" i="1"/>
  <c r="T34" i="1"/>
  <c r="T21" i="1"/>
  <c r="T26" i="1"/>
  <c r="T35" i="1"/>
  <c r="T9" i="1"/>
  <c r="T33" i="1"/>
  <c r="T23" i="1"/>
  <c r="T16" i="1"/>
  <c r="T20" i="1"/>
  <c r="T12" i="1"/>
  <c r="T37" i="1"/>
  <c r="T24" i="1"/>
  <c r="T22" i="1"/>
  <c r="T27" i="1"/>
  <c r="T29" i="1"/>
  <c r="T32" i="1"/>
  <c r="T28" i="1"/>
  <c r="T10" i="1"/>
  <c r="T13" i="1"/>
  <c r="T17" i="1"/>
  <c r="T36" i="1"/>
  <c r="T19" i="1"/>
  <c r="T11" i="1"/>
  <c r="T18" i="1"/>
  <c r="T31" i="1"/>
  <c r="T25" i="1"/>
  <c r="T45" i="1" l="1"/>
  <c r="O35" i="1" l="1"/>
  <c r="O33" i="1" l="1"/>
  <c r="S59" i="1" l="1"/>
  <c r="R59" i="1" l="1"/>
  <c r="V59" i="1" s="1"/>
  <c r="T58" i="1"/>
  <c r="O58" i="1"/>
  <c r="O57" i="1" l="1"/>
  <c r="T56" i="1"/>
  <c r="O56" i="1"/>
  <c r="O55" i="1"/>
  <c r="T55" i="1" l="1"/>
  <c r="T57" i="1"/>
  <c r="N38" i="1" l="1"/>
  <c r="M38" i="1"/>
  <c r="Q38" i="1" s="1"/>
  <c r="I38" i="1"/>
  <c r="H38" i="1"/>
  <c r="L38" i="1" s="1"/>
  <c r="D38" i="1"/>
  <c r="D61" i="1" s="1"/>
  <c r="E38" i="1" l="1"/>
  <c r="O38" i="1"/>
  <c r="M61" i="1"/>
  <c r="I61" i="1"/>
  <c r="H61" i="1"/>
  <c r="N61" i="1"/>
  <c r="J38" i="1"/>
  <c r="O59" i="1"/>
  <c r="E59" i="1"/>
  <c r="J59" i="1"/>
  <c r="Q61" i="1" l="1"/>
  <c r="L61" i="1"/>
  <c r="O61" i="1"/>
  <c r="E61" i="1"/>
  <c r="J61" i="1"/>
  <c r="O54" i="1" l="1"/>
  <c r="T54" i="1" l="1"/>
  <c r="O53" i="1"/>
  <c r="O52" i="1"/>
  <c r="T53" i="1" l="1"/>
  <c r="T52" i="1"/>
  <c r="O11" i="1" l="1"/>
  <c r="O51" i="1" l="1"/>
  <c r="O50" i="1"/>
  <c r="O49" i="1"/>
  <c r="O48" i="1"/>
  <c r="O46" i="1"/>
  <c r="O37" i="1"/>
  <c r="O36" i="1"/>
  <c r="O34" i="1"/>
  <c r="O32" i="1"/>
  <c r="O31" i="1"/>
  <c r="O30" i="1"/>
  <c r="O29" i="1"/>
  <c r="O22" i="1"/>
  <c r="O21" i="1"/>
  <c r="O20" i="1"/>
  <c r="O19" i="1"/>
  <c r="O18" i="1"/>
  <c r="O17" i="1"/>
  <c r="O16" i="1"/>
  <c r="O15" i="1"/>
  <c r="O13" i="1"/>
  <c r="O12" i="1"/>
  <c r="O10" i="1"/>
  <c r="O9" i="1"/>
  <c r="O8" i="1"/>
  <c r="O7" i="1"/>
  <c r="J7" i="1"/>
  <c r="S38" i="1" l="1"/>
  <c r="R38" i="1"/>
  <c r="V38" i="1" s="1"/>
  <c r="T50" i="1"/>
  <c r="T46" i="1"/>
  <c r="T48" i="1"/>
  <c r="T49" i="1"/>
  <c r="T51" i="1"/>
  <c r="T8" i="1"/>
  <c r="T38" i="1" l="1"/>
  <c r="S61" i="1"/>
  <c r="R61" i="1"/>
  <c r="T59" i="1"/>
  <c r="V61" i="1" l="1"/>
  <c r="T61" i="1"/>
</calcChain>
</file>

<file path=xl/sharedStrings.xml><?xml version="1.0" encoding="utf-8"?>
<sst xmlns="http://schemas.openxmlformats.org/spreadsheetml/2006/main" count="145" uniqueCount="69">
  <si>
    <t>ＮＯ．１</t>
  </si>
  <si>
    <t>　　　　　海　　　外　　　旅　　　行</t>
  </si>
  <si>
    <t>　　　　国　　　　内　　　　旅　　　　行</t>
  </si>
  <si>
    <t>　　　　　合　　　　　　　　　　　計</t>
  </si>
  <si>
    <t>会　　　　　　社　　　　　　名</t>
  </si>
  <si>
    <t>取　扱　額</t>
  </si>
  <si>
    <t>（千円）</t>
  </si>
  <si>
    <t>（株）日本旅行</t>
  </si>
  <si>
    <t>ＮＯ．２</t>
  </si>
  <si>
    <t>沖縄ツーリスト（株）</t>
  </si>
  <si>
    <t>主　　要　　旅　　行　　業　　者　　の　　旅　　行　　取　　扱　　状　　況　　速　　報</t>
    <phoneticPr fontId="2"/>
  </si>
  <si>
    <t>　</t>
    <phoneticPr fontId="2"/>
  </si>
  <si>
    <t>　　　　　　　　　　　　　　　　　　　　　　</t>
    <phoneticPr fontId="2"/>
  </si>
  <si>
    <t>　　　　外　　国　　人　　旅　　行　＊1</t>
    <phoneticPr fontId="2"/>
  </si>
  <si>
    <t>　　　　外　　国　　人　　旅　　行　＊1</t>
    <phoneticPr fontId="2"/>
  </si>
  <si>
    <t>小　　　　　　　　　計</t>
  </si>
  <si>
    <t>合　　　　　　　　　計</t>
  </si>
  <si>
    <t>前年度取扱額</t>
    <rPh sb="2" eb="3">
      <t>ド</t>
    </rPh>
    <rPh sb="3" eb="4">
      <t>トリ</t>
    </rPh>
    <phoneticPr fontId="2"/>
  </si>
  <si>
    <t>　（千円）</t>
    <rPh sb="2" eb="4">
      <t>センエン</t>
    </rPh>
    <phoneticPr fontId="2"/>
  </si>
  <si>
    <t>前年度</t>
    <rPh sb="2" eb="3">
      <t>ド</t>
    </rPh>
    <phoneticPr fontId="2"/>
  </si>
  <si>
    <t>比％</t>
    <rPh sb="0" eb="1">
      <t>ヒ</t>
    </rPh>
    <phoneticPr fontId="2"/>
  </si>
  <si>
    <t>海　　　外　　　旅　　　行</t>
    <phoneticPr fontId="2"/>
  </si>
  <si>
    <t>富士急トラベル（株）</t>
  </si>
  <si>
    <t>KNT-CTホールディングス（13社計　＊4）</t>
  </si>
  <si>
    <t>（株）ジャルパック</t>
  </si>
  <si>
    <t>（株）農協観光</t>
  </si>
  <si>
    <t>ビッグホリデー（株）</t>
  </si>
  <si>
    <t>日新航空サービス（株）</t>
  </si>
  <si>
    <t>（株）読売旅行</t>
  </si>
  <si>
    <t>郵船トラベル（株）</t>
  </si>
  <si>
    <t>京王観光（株）</t>
  </si>
  <si>
    <t>エイチ・アイ・エス（6社計　＊3）</t>
  </si>
  <si>
    <t>阪急交通社（3社計　＊5）</t>
  </si>
  <si>
    <t>（株）ジェイアール東海ツアーズ</t>
  </si>
  <si>
    <t>名鉄観光サービス（株）</t>
  </si>
  <si>
    <t>(株）びゅうトラベルサービス</t>
  </si>
  <si>
    <t>日通旅行（株）</t>
  </si>
  <si>
    <t>株式会社HTB-BCDトラベル</t>
  </si>
  <si>
    <t>西鉄旅行（株）</t>
  </si>
  <si>
    <t>（株）旅工房</t>
  </si>
  <si>
    <t>（株）IACEトラベル</t>
  </si>
  <si>
    <t>WILLER（株）</t>
  </si>
  <si>
    <t>（株）トヨタツーリストインターナショナル</t>
  </si>
  <si>
    <t>メルコトラベル（株）</t>
  </si>
  <si>
    <t>イオンコンパス（株）</t>
  </si>
  <si>
    <t>（株）南海国際旅行</t>
  </si>
  <si>
    <t>（株）小田急トラベル</t>
  </si>
  <si>
    <t>京成トラベルサービス（株）</t>
  </si>
  <si>
    <t>（株）日産クリエイティブサービス</t>
  </si>
  <si>
    <t>（株）フジ・トラベル・サービス</t>
  </si>
  <si>
    <t>北海道旅客鉄道（株）</t>
  </si>
  <si>
    <t>九州旅客鉄道（株）</t>
  </si>
  <si>
    <t>ケイライントラベル（株）</t>
  </si>
  <si>
    <t>名鉄観光バス（株）</t>
  </si>
  <si>
    <t>（株）エスティーエートラベル</t>
  </si>
  <si>
    <t>菱和ダイヤモンド航空サービス（株）</t>
  </si>
  <si>
    <t>（株）三越伊勢丹ニッコウトラベル</t>
  </si>
  <si>
    <t>（株）JAL JTAセールス</t>
  </si>
  <si>
    <t>JTB（9社計　＊2）</t>
    <phoneticPr fontId="5"/>
  </si>
  <si>
    <t>東武トップツアーズ（株）</t>
    <phoneticPr fontId="5"/>
  </si>
  <si>
    <t>エムオーツーリスト（株）</t>
    <phoneticPr fontId="5"/>
  </si>
  <si>
    <t>（株）エヌオーイー</t>
    <phoneticPr fontId="5"/>
  </si>
  <si>
    <t>T-LIFEホールディングス（株）（4社計　＊6）</t>
    <phoneticPr fontId="5"/>
  </si>
  <si>
    <t>テック航空サービス（株）</t>
    <phoneticPr fontId="5"/>
  </si>
  <si>
    <t>西武トラベル（株）</t>
    <phoneticPr fontId="5"/>
  </si>
  <si>
    <t>各　社　別　内　訳　（令和2年4月～令和3年3月計）</t>
    <rPh sb="11" eb="13">
      <t>レイワ</t>
    </rPh>
    <rPh sb="14" eb="15">
      <t>ネン</t>
    </rPh>
    <rPh sb="16" eb="17">
      <t>ガツ</t>
    </rPh>
    <rPh sb="18" eb="20">
      <t>レイワ</t>
    </rPh>
    <rPh sb="24" eb="25">
      <t>ケイ</t>
    </rPh>
    <phoneticPr fontId="2"/>
  </si>
  <si>
    <t>ANAセールス（株）
(2021年4月よりANA X(株)へ事業承継）</t>
    <rPh sb="27" eb="28">
      <t>カブ</t>
    </rPh>
    <phoneticPr fontId="5"/>
  </si>
  <si>
    <t>前々年度取扱額</t>
    <rPh sb="3" eb="4">
      <t>ド</t>
    </rPh>
    <rPh sb="4" eb="5">
      <t>トリ</t>
    </rPh>
    <phoneticPr fontId="2"/>
  </si>
  <si>
    <t>前々年度</t>
    <rPh sb="3" eb="4">
      <t>ド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</si>
</sst>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;[Red]0.0"/>
  </numFmts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name val="ＭＳ Ｐゴシック"/>
      <family val="3"/>
    </font>
    <font>
      <sz val="6"/>
      <name val="ＭＳ Ｐゴシック"/>
      <family val="3"/>
    </font>
    <font>
      <sz val="8"/>
      <color indexed="16"/>
      <name val="Century Schoolbook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38" fontId="1" fillId="0" borderId="0" applyFont="0" applyFill="0" applyBorder="0" applyAlignment="0" applyProtection="0"/>
    <xf numFmtId="0" fontId="3" fillId="0" borderId="0"/>
    <xf numFmtId="38" fontId="1" fillId="0" borderId="0" applyFont="0" applyFill="0" applyBorder="0" applyAlignment="0" applyProtection="0"/>
    <xf numFmtId="0" fontId="1" fillId="0" borderId="0"/>
    <xf numFmtId="38" fontId="1" fillId="0" borderId="0" applyFont="0" applyFill="0" applyBorder="0" applyAlignment="0" applyProtection="0"/>
    <xf numFmtId="0" fontId="4" fillId="0" borderId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" fontId="6" fillId="0" borderId="0">
      <alignment horizontal="right"/>
    </xf>
  </cellStyleXfs>
  <cellXfs count="55">
    <xf numFmtId="0" fontId="0" fillId="0" borderId="0" xfId="0"/>
    <xf numFmtId="0" fontId="0" fillId="0" borderId="0" xfId="0" applyFont="1" applyFill="1"/>
    <xf numFmtId="176" fontId="0" fillId="0" borderId="2" xfId="0" applyNumberFormat="1" applyFont="1" applyFill="1" applyBorder="1"/>
    <xf numFmtId="0" fontId="0" fillId="0" borderId="0" xfId="0" applyFont="1" applyFill="1" applyAlignment="1" applyProtection="1">
      <alignment horizontal="centerContinuous"/>
      <protection locked="0"/>
    </xf>
    <xf numFmtId="0" fontId="0" fillId="0" borderId="0" xfId="0" applyFont="1" applyFill="1" applyAlignment="1">
      <alignment horizontal="centerContinuous"/>
    </xf>
    <xf numFmtId="0" fontId="0" fillId="0" borderId="0" xfId="0" applyFont="1" applyFill="1" applyAlignment="1">
      <alignment horizontal="center"/>
    </xf>
    <xf numFmtId="0" fontId="0" fillId="0" borderId="6" xfId="0" applyFont="1" applyFill="1" applyBorder="1"/>
    <xf numFmtId="0" fontId="0" fillId="0" borderId="0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right"/>
    </xf>
    <xf numFmtId="38" fontId="0" fillId="0" borderId="2" xfId="1" applyFont="1" applyFill="1" applyBorder="1" applyProtection="1">
      <protection locked="0"/>
    </xf>
    <xf numFmtId="38" fontId="0" fillId="0" borderId="8" xfId="1" applyFont="1" applyFill="1" applyBorder="1"/>
    <xf numFmtId="38" fontId="0" fillId="0" borderId="10" xfId="1" applyFont="1" applyFill="1" applyBorder="1"/>
    <xf numFmtId="176" fontId="0" fillId="0" borderId="8" xfId="0" applyNumberFormat="1" applyFont="1" applyFill="1" applyBorder="1"/>
    <xf numFmtId="38" fontId="0" fillId="0" borderId="0" xfId="1" applyFont="1" applyFill="1" applyBorder="1"/>
    <xf numFmtId="176" fontId="0" fillId="0" borderId="0" xfId="0" applyNumberFormat="1" applyFont="1" applyFill="1" applyBorder="1"/>
    <xf numFmtId="0" fontId="0" fillId="0" borderId="3" xfId="0" applyFont="1" applyFill="1" applyBorder="1" applyAlignment="1">
      <alignment horizontal="right"/>
    </xf>
    <xf numFmtId="38" fontId="0" fillId="0" borderId="1" xfId="1" applyFont="1" applyFill="1" applyBorder="1"/>
    <xf numFmtId="176" fontId="0" fillId="0" borderId="1" xfId="0" applyNumberFormat="1" applyFont="1" applyFill="1" applyBorder="1"/>
    <xf numFmtId="0" fontId="0" fillId="0" borderId="8" xfId="0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0" fillId="0" borderId="5" xfId="0" applyFont="1" applyFill="1" applyBorder="1" applyProtection="1"/>
    <xf numFmtId="0" fontId="0" fillId="0" borderId="7" xfId="0" applyFont="1" applyFill="1" applyBorder="1" applyProtection="1"/>
    <xf numFmtId="0" fontId="0" fillId="0" borderId="2" xfId="0" applyFont="1" applyFill="1" applyBorder="1" applyAlignment="1" applyProtection="1">
      <alignment horizontal="center"/>
    </xf>
    <xf numFmtId="0" fontId="0" fillId="0" borderId="3" xfId="0" applyFont="1" applyFill="1" applyBorder="1" applyProtection="1"/>
    <xf numFmtId="0" fontId="0" fillId="0" borderId="0" xfId="0" applyFont="1" applyFill="1" applyProtection="1"/>
    <xf numFmtId="176" fontId="0" fillId="0" borderId="0" xfId="0" applyNumberFormat="1" applyFont="1" applyFill="1"/>
    <xf numFmtId="38" fontId="0" fillId="0" borderId="8" xfId="1" applyFont="1" applyFill="1" applyBorder="1" applyProtection="1"/>
    <xf numFmtId="176" fontId="0" fillId="0" borderId="8" xfId="0" applyNumberFormat="1" applyFont="1" applyFill="1" applyBorder="1" applyProtection="1"/>
    <xf numFmtId="0" fontId="0" fillId="0" borderId="0" xfId="0" applyFont="1" applyFill="1" applyBorder="1" applyAlignment="1">
      <alignment wrapText="1"/>
    </xf>
    <xf numFmtId="38" fontId="0" fillId="0" borderId="7" xfId="1" applyFont="1" applyFill="1" applyBorder="1" applyProtection="1">
      <protection locked="0"/>
    </xf>
    <xf numFmtId="176" fontId="0" fillId="0" borderId="6" xfId="0" applyNumberFormat="1" applyFont="1" applyFill="1" applyBorder="1"/>
    <xf numFmtId="38" fontId="0" fillId="0" borderId="6" xfId="1" applyFont="1" applyFill="1" applyBorder="1"/>
    <xf numFmtId="38" fontId="0" fillId="0" borderId="1" xfId="1" applyFont="1" applyFill="1" applyBorder="1" applyProtection="1"/>
    <xf numFmtId="38" fontId="0" fillId="0" borderId="1" xfId="1" applyFont="1" applyFill="1" applyBorder="1" applyProtection="1">
      <protection locked="0"/>
    </xf>
    <xf numFmtId="0" fontId="0" fillId="0" borderId="0" xfId="0" applyFont="1" applyFill="1" applyBorder="1" applyAlignment="1">
      <alignment horizontal="left" shrinkToFit="1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vertical="top" wrapText="1"/>
    </xf>
    <xf numFmtId="38" fontId="0" fillId="0" borderId="6" xfId="1" applyFont="1" applyFill="1" applyBorder="1" applyProtection="1">
      <protection locked="0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>
      <alignment vertical="top" wrapText="1"/>
    </xf>
    <xf numFmtId="0" fontId="4" fillId="0" borderId="1" xfId="6" applyFont="1" applyFill="1" applyBorder="1" applyAlignment="1">
      <alignment shrinkToFit="1"/>
    </xf>
    <xf numFmtId="0" fontId="4" fillId="0" borderId="1" xfId="6" applyFont="1" applyFill="1" applyBorder="1" applyAlignment="1">
      <alignment horizontal="left" shrinkToFit="1"/>
    </xf>
    <xf numFmtId="0" fontId="4" fillId="0" borderId="2" xfId="6" applyFont="1" applyFill="1" applyBorder="1" applyAlignment="1">
      <alignment shrinkToFit="1"/>
    </xf>
    <xf numFmtId="38" fontId="0" fillId="0" borderId="2" xfId="8" applyFont="1" applyFill="1" applyBorder="1" applyAlignment="1" applyProtection="1">
      <alignment shrinkToFit="1"/>
      <protection locked="0"/>
    </xf>
    <xf numFmtId="0" fontId="4" fillId="0" borderId="1" xfId="6" applyFont="1" applyFill="1" applyBorder="1" applyAlignment="1">
      <alignment wrapText="1" shrinkToFit="1"/>
    </xf>
    <xf numFmtId="38" fontId="0" fillId="0" borderId="4" xfId="1" applyFont="1" applyFill="1" applyBorder="1" applyProtection="1">
      <protection locked="0"/>
    </xf>
    <xf numFmtId="176" fontId="0" fillId="0" borderId="4" xfId="0" applyNumberFormat="1" applyFont="1" applyFill="1" applyBorder="1"/>
    <xf numFmtId="0" fontId="0" fillId="0" borderId="9" xfId="0" applyFont="1" applyFill="1" applyBorder="1" applyAlignment="1">
      <alignment horizontal="left" shrinkToFit="1"/>
    </xf>
    <xf numFmtId="0" fontId="0" fillId="0" borderId="10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</cellXfs>
  <cellStyles count="10">
    <cellStyle name="revised" xfId="9"/>
    <cellStyle name="桁区切り" xfId="1" builtinId="6"/>
    <cellStyle name="桁区切り 2" xfId="3"/>
    <cellStyle name="桁区切り 2 2" xfId="8"/>
    <cellStyle name="桁区切り 5" xfId="5"/>
    <cellStyle name="桁区切り 5 2" xfId="7"/>
    <cellStyle name="標準" xfId="0" builtinId="0"/>
    <cellStyle name="標準 2" xfId="2"/>
    <cellStyle name="標準 2 2" xfId="4"/>
    <cellStyle name="標準 3" xfId="6"/>
  </cellStyles>
  <dxfs count="0"/>
  <tableStyles count="0" defaultTableStyle="TableStyleMedium9" defaultPivotStyle="PivotStyleLight16"/>
  <colors>
    <mruColors>
      <color rgb="FF99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62</xdr:row>
      <xdr:rowOff>0</xdr:rowOff>
    </xdr:from>
    <xdr:to>
      <xdr:col>20</xdr:col>
      <xdr:colOff>793592</xdr:colOff>
      <xdr:row>85</xdr:row>
      <xdr:rowOff>89376</xdr:rowOff>
    </xdr:to>
    <xdr:sp macro="" textlink="">
      <xdr:nvSpPr>
        <xdr:cNvPr id="5" name="テキスト ボックス 4"/>
        <xdr:cNvSpPr txBox="1"/>
      </xdr:nvSpPr>
      <xdr:spPr>
        <a:xfrm>
          <a:off x="295275" y="13277850"/>
          <a:ext cx="20176967" cy="491855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overflow" wrap="square" lIns="0" rIns="0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defRPr/>
          </a:pPr>
          <a:r>
            <a:rPr kumimoji="1" lang="ja-JP" altLang="ja-JP" sz="1100" b="0" i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○本資料は主要旅行業者</a:t>
          </a:r>
          <a:r>
            <a:rPr kumimoji="1" lang="en-US" altLang="ja-JP" sz="1100" b="0" i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46</a:t>
          </a:r>
          <a:r>
            <a:rPr kumimoji="1" lang="ja-JP" altLang="ja-JP" sz="1100" b="0" i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社・グループの旅行取扱状況をまとめたものです。</a:t>
          </a:r>
          <a:endParaRPr kumimoji="0" lang="en-US" altLang="ja-JP" sz="1100" b="0" i="0" baseline="0">
            <a:solidFill>
              <a:schemeClr val="dk1"/>
            </a:solidFill>
            <a:effectLst/>
            <a:latin typeface="+mn-ea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defRPr/>
          </a:pPr>
          <a:endParaRPr kumimoji="1" lang="en-US" altLang="ja-JP" sz="1100">
            <a:solidFill>
              <a:schemeClr val="dk1"/>
            </a:solidFill>
            <a:effectLst/>
            <a:latin typeface="+mn-ea"/>
            <a:ea typeface="+mn-ea"/>
            <a:cs typeface="+mn-cs"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＊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　日本の旅行会社によるインバウンド</a:t>
          </a:r>
          <a:r>
            <a:rPr kumimoji="1" lang="ja-JP" altLang="en-US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向けの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旅行取扱いを指します。</a:t>
          </a:r>
          <a:endParaRPr lang="ja-JP" altLang="ja-JP">
            <a:effectLst/>
            <a:latin typeface="+mn-ea"/>
            <a:ea typeface="+mn-ea"/>
          </a:endParaRPr>
        </a:p>
        <a:p>
          <a:pPr eaLnBrk="1" fontAlgn="auto" latinLnBrk="0" hangingPunct="1"/>
          <a:endParaRPr kumimoji="1" lang="en-US" altLang="ja-JP" sz="1100">
            <a:solidFill>
              <a:schemeClr val="dk1"/>
            </a:solidFill>
            <a:effectLst/>
            <a:latin typeface="+mn-ea"/>
            <a:ea typeface="+mn-ea"/>
            <a:cs typeface="+mn-cs"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＊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JTB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9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社内取引を相殺し、合計したものです。</a:t>
          </a:r>
          <a:endParaRPr lang="ja-JP" altLang="ja-JP">
            <a:effectLst/>
            <a:latin typeface="+mn-ea"/>
            <a:ea typeface="+mn-ea"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　　　　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※JTB9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社・・・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株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)JTB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、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株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)JTB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グローバルマーケティング＆トラベル、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株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)JTB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沖縄、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株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)JTB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京阪トラベル、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株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)JTB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メディアリテーリング、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株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)JTB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グランドツアー＆サービス</a:t>
          </a:r>
          <a:r>
            <a:rPr kumimoji="1" lang="ja-JP" altLang="en-US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、</a:t>
          </a:r>
          <a:endParaRPr kumimoji="1" lang="en-US" altLang="ja-JP" sz="1100">
            <a:solidFill>
              <a:schemeClr val="dk1"/>
            </a:solidFill>
            <a:effectLst/>
            <a:latin typeface="+mn-ea"/>
            <a:ea typeface="+mn-ea"/>
            <a:cs typeface="+mn-cs"/>
          </a:endParaRPr>
        </a:p>
        <a:p>
          <a:pPr eaLnBrk="1" fontAlgn="auto" latinLnBrk="0" hangingPunct="1"/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                            </a:t>
          </a:r>
          <a:r>
            <a:rPr kumimoji="1" lang="ja-JP" altLang="en-US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（株）ＪＴＢビジネストラベルソリューションズ、（株）ＪＴＢガイアレック、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株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トラベルプラザインターナショナル</a:t>
          </a:r>
          <a:endParaRPr lang="ja-JP" altLang="ja-JP">
            <a:effectLst/>
            <a:latin typeface="+mn-ea"/>
            <a:ea typeface="+mn-ea"/>
          </a:endParaRPr>
        </a:p>
        <a:p>
          <a:pPr eaLnBrk="1" fontAlgn="auto" latinLnBrk="0" hangingPunct="1"/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＊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3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　エイチ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・アイ・エスの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社内取引を相殺し、合計したものです。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エイチ・アイ・エス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社・・・（株）エイチ・アイ・エス、（株）オリオンツアー、（株）クオリタ、（株）クルーズプラネット、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株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ジャパンホリデートラベル、（株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エイチ・アイ・エス沖縄</a:t>
          </a:r>
          <a:endParaRPr lang="ja-JP" altLang="ja-JP">
            <a:effectLst/>
          </a:endParaRPr>
        </a:p>
        <a:p>
          <a:pPr eaLnBrk="1" fontAlgn="auto" latinLnBrk="0" hangingPunct="1"/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＊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KNT-CT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ホールディングスの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13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社内取引を相殺し、合計したものです。</a:t>
          </a:r>
          <a:endParaRPr lang="ja-JP" altLang="ja-JP">
            <a:effectLst/>
            <a:latin typeface="+mn-ea"/>
            <a:ea typeface="+mn-ea"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       ※KNT-CT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ホールディングス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13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社・・・クラブツーリズム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株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、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株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近畿日本ツーリスト北海道、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株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近畿日本ツーリスト東北、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株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近畿日本ツーリスト関東、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株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近畿日本ツーリスト首都圏、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株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近畿日本ツーリスト中部、</a:t>
          </a:r>
          <a:endParaRPr lang="ja-JP" altLang="ja-JP">
            <a:effectLst/>
            <a:latin typeface="+mn-ea"/>
            <a:ea typeface="+mn-ea"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　　　　　　　　　　　　　　　　　　　　　　　　　　　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株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近畿日本ツーリスト関西、　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株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近畿日本ツーリスト中国四国、　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株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近畿日本ツーリスト九州、　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株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近畿日本ツーリストコーポレートビジネス、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株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)KNT-CT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グローバルトラベル、</a:t>
          </a:r>
          <a:endParaRPr lang="ja-JP" altLang="ja-JP">
            <a:effectLst/>
            <a:latin typeface="+mn-ea"/>
            <a:ea typeface="+mn-ea"/>
          </a:endParaRP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　　　　　　　　　　　　　　　　　　　　　　　　　　　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株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)KNT-CT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ウエブトラベル、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株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)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ユナイテッドツアーズ</a:t>
          </a:r>
          <a:endParaRPr kumimoji="1" lang="en-US" altLang="ja-JP" sz="1100">
            <a:solidFill>
              <a:schemeClr val="dk1"/>
            </a:solidFill>
            <a:effectLst/>
            <a:latin typeface="+mn-ea"/>
            <a:ea typeface="+mn-ea"/>
            <a:cs typeface="+mn-cs"/>
          </a:endParaRPr>
        </a:p>
        <a:p>
          <a:endParaRPr kumimoji="1" lang="en-US" altLang="ja-JP" sz="1100" baseline="0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＊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5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ea"/>
              <a:ea typeface="+mn-ea"/>
              <a:cs typeface="+mn-cs"/>
            </a:rPr>
            <a:t>　</a:t>
          </a:r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阪急交通社の</a:t>
          </a:r>
          <a:r>
            <a:rPr kumimoji="1" lang="en-US" altLang="ja-JP" sz="1100">
              <a:solidFill>
                <a:sysClr val="windowText" lastClr="000000"/>
              </a:solidFill>
              <a:latin typeface="+mn-ea"/>
              <a:ea typeface="+mn-ea"/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社内取引を相殺し、合計したものです。</a:t>
          </a:r>
          <a:endParaRPr kumimoji="1" lang="en-US" altLang="ja-JP" sz="1100">
            <a:solidFill>
              <a:sysClr val="windowText" lastClr="000000"/>
            </a:solidFill>
            <a:latin typeface="+mn-ea"/>
            <a:ea typeface="+mn-ea"/>
          </a:endParaRPr>
        </a:p>
        <a:p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　　　　</a:t>
          </a:r>
          <a:r>
            <a:rPr kumimoji="1" lang="en-US" altLang="ja-JP" sz="1100">
              <a:solidFill>
                <a:sysClr val="windowText" lastClr="000000"/>
              </a:solidFill>
              <a:latin typeface="+mn-ea"/>
              <a:ea typeface="+mn-ea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阪急交通社</a:t>
          </a:r>
          <a:r>
            <a:rPr kumimoji="1" lang="en-US" altLang="ja-JP" sz="1100">
              <a:solidFill>
                <a:sysClr val="windowText" lastClr="000000"/>
              </a:solidFill>
              <a:latin typeface="+mn-ea"/>
              <a:ea typeface="+mn-ea"/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社・・・（株）阪急交通社、（株）阪急阪神ビジネストラベル、阪神トラベル・インターナショナル（株）</a:t>
          </a:r>
          <a:endParaRPr lang="ja-JP" altLang="ja-JP">
            <a:solidFill>
              <a:sysClr val="windowText" lastClr="000000"/>
            </a:solidFill>
            <a:effectLst/>
            <a:latin typeface="+mn-ea"/>
            <a:ea typeface="+mn-ea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defRPr/>
          </a:pP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＊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6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T-LIFE</a:t>
          </a:r>
          <a:r>
            <a:rPr kumimoji="1" lang="ja-JP" altLang="en-US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ホールディングス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（株）</a:t>
          </a:r>
          <a:r>
            <a:rPr kumimoji="1" lang="ja-JP" altLang="en-US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4</a:t>
          </a:r>
          <a:r>
            <a:rPr kumimoji="1" lang="ja-JP" altLang="en-US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社内取引を相殺し、合計したものです。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       ※T-LIFE</a:t>
          </a:r>
          <a:r>
            <a:rPr kumimoji="1" lang="ja-JP" altLang="en-US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ホールディングス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（株）</a:t>
          </a:r>
          <a:r>
            <a:rPr kumimoji="1" lang="en-US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4</a:t>
          </a:r>
          <a:r>
            <a:rPr kumimoji="1" lang="ja-JP" altLang="en-US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社・・・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（株）</a:t>
          </a:r>
          <a:r>
            <a:rPr kumimoji="1" lang="ja-JP" altLang="en-US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タビックスジャパン、東日観光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（株）</a:t>
          </a:r>
          <a:r>
            <a:rPr kumimoji="1" lang="ja-JP" altLang="en-US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、トラベルイン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（株）</a:t>
          </a:r>
          <a:r>
            <a:rPr kumimoji="1" lang="ja-JP" altLang="en-US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、</a:t>
          </a:r>
          <a:r>
            <a:rPr kumimoji="1" lang="ja-JP" altLang="ja-JP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（株）</a:t>
          </a:r>
          <a:r>
            <a:rPr kumimoji="1" lang="ja-JP" altLang="en-US" sz="11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湯旅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defRPr/>
          </a:pPr>
          <a:endParaRPr lang="en-US" altLang="ja-JP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defRPr/>
          </a:pPr>
          <a:r>
            <a:rPr lang="en-US" altLang="ja-JP" sz="1100" b="0" i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※</a:t>
          </a:r>
          <a:r>
            <a:rPr lang="ja-JP" altLang="ja-JP" sz="1100" b="0" i="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本集計で計上された取扱額は速報値であり、各社決算報告等の数値と異なる場合があります。</a:t>
          </a:r>
          <a:endParaRPr lang="ja-JP" altLang="ja-JP">
            <a:effectLst/>
            <a:latin typeface="+mn-ea"/>
            <a:ea typeface="+mn-ea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defRPr/>
          </a:pP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Y161"/>
  <sheetViews>
    <sheetView tabSelected="1" view="pageBreakPreview" zoomScaleNormal="100" zoomScaleSheetLayoutView="100" workbookViewId="0">
      <pane xSplit="2" ySplit="6" topLeftCell="C7" activePane="bottomRight" state="frozen"/>
      <selection activeCell="C63" sqref="C63:AB63"/>
      <selection pane="topRight" activeCell="C63" sqref="C63:AB63"/>
      <selection pane="bottomLeft" activeCell="C63" sqref="C63:AB63"/>
      <selection pane="bottomRight" activeCell="N36" sqref="N36"/>
    </sheetView>
  </sheetViews>
  <sheetFormatPr defaultRowHeight="13.5"/>
  <cols>
    <col min="1" max="1" width="3.875" style="1" customWidth="1"/>
    <col min="2" max="2" width="32.875" style="1" customWidth="1"/>
    <col min="3" max="4" width="14.875" style="1" customWidth="1"/>
    <col min="5" max="5" width="8.375" style="1" bestFit="1" customWidth="1"/>
    <col min="6" max="6" width="14.75" style="1" customWidth="1"/>
    <col min="7" max="7" width="8.375" style="1" customWidth="1"/>
    <col min="8" max="8" width="15.125" style="1" customWidth="1"/>
    <col min="9" max="9" width="14.875" style="1" customWidth="1"/>
    <col min="10" max="10" width="8" style="1" customWidth="1"/>
    <col min="11" max="11" width="14.125" style="1" customWidth="1"/>
    <col min="12" max="12" width="9.125" style="1" customWidth="1"/>
    <col min="13" max="14" width="14.875" style="1" customWidth="1"/>
    <col min="15" max="15" width="8" style="1" customWidth="1"/>
    <col min="16" max="16" width="16.125" style="1" customWidth="1"/>
    <col min="17" max="17" width="8" style="1" customWidth="1"/>
    <col min="18" max="19" width="14.875" style="1" customWidth="1"/>
    <col min="20" max="20" width="8.125" style="1" customWidth="1"/>
    <col min="21" max="21" width="14.625" style="1" customWidth="1"/>
    <col min="22" max="22" width="8.75" style="1" customWidth="1"/>
    <col min="23" max="23" width="3.5" style="1" customWidth="1"/>
    <col min="24" max="16384" width="9" style="1"/>
  </cols>
  <sheetData>
    <row r="1" spans="1:23" ht="16.5" customHeight="1">
      <c r="B1" s="3" t="s">
        <v>10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3" ht="16.5" customHeight="1">
      <c r="B2" s="3" t="s">
        <v>65</v>
      </c>
      <c r="C2" s="4"/>
      <c r="D2" s="4"/>
      <c r="E2" s="4"/>
      <c r="F2" s="4"/>
      <c r="G2" s="4"/>
      <c r="H2" s="3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3" ht="16.5" customHeight="1">
      <c r="T3" s="5"/>
      <c r="U3" s="5"/>
      <c r="V3" s="5" t="s">
        <v>0</v>
      </c>
    </row>
    <row r="4" spans="1:23" ht="16.5" customHeight="1">
      <c r="B4" s="6"/>
      <c r="C4" s="52" t="s">
        <v>21</v>
      </c>
      <c r="D4" s="53"/>
      <c r="E4" s="53"/>
      <c r="F4" s="53"/>
      <c r="G4" s="54"/>
      <c r="H4" s="52" t="s">
        <v>14</v>
      </c>
      <c r="I4" s="53"/>
      <c r="J4" s="53"/>
      <c r="K4" s="53"/>
      <c r="L4" s="54"/>
      <c r="M4" s="52" t="s">
        <v>2</v>
      </c>
      <c r="N4" s="53"/>
      <c r="O4" s="53"/>
      <c r="P4" s="53"/>
      <c r="Q4" s="54"/>
      <c r="R4" s="52" t="s">
        <v>3</v>
      </c>
      <c r="S4" s="53"/>
      <c r="T4" s="53"/>
      <c r="U4" s="53"/>
      <c r="V4" s="54"/>
      <c r="W4" s="7"/>
    </row>
    <row r="5" spans="1:23" ht="17.100000000000001" customHeight="1">
      <c r="B5" s="8" t="s">
        <v>4</v>
      </c>
      <c r="C5" s="9" t="s">
        <v>5</v>
      </c>
      <c r="D5" s="10" t="s">
        <v>17</v>
      </c>
      <c r="E5" s="9" t="s">
        <v>19</v>
      </c>
      <c r="F5" s="10" t="s">
        <v>67</v>
      </c>
      <c r="G5" s="9" t="s">
        <v>68</v>
      </c>
      <c r="H5" s="9" t="s">
        <v>5</v>
      </c>
      <c r="I5" s="10" t="s">
        <v>17</v>
      </c>
      <c r="J5" s="9" t="s">
        <v>19</v>
      </c>
      <c r="K5" s="10" t="s">
        <v>67</v>
      </c>
      <c r="L5" s="9" t="s">
        <v>68</v>
      </c>
      <c r="M5" s="9" t="s">
        <v>5</v>
      </c>
      <c r="N5" s="10" t="s">
        <v>17</v>
      </c>
      <c r="O5" s="9" t="s">
        <v>19</v>
      </c>
      <c r="P5" s="10" t="s">
        <v>67</v>
      </c>
      <c r="Q5" s="9" t="s">
        <v>68</v>
      </c>
      <c r="R5" s="9" t="s">
        <v>5</v>
      </c>
      <c r="S5" s="10" t="s">
        <v>17</v>
      </c>
      <c r="T5" s="9" t="s">
        <v>19</v>
      </c>
      <c r="U5" s="10" t="s">
        <v>67</v>
      </c>
      <c r="V5" s="9" t="s">
        <v>68</v>
      </c>
      <c r="W5" s="7"/>
    </row>
    <row r="6" spans="1:23" s="39" customFormat="1" ht="17.100000000000001" customHeight="1">
      <c r="B6" s="11"/>
      <c r="C6" s="18" t="s">
        <v>6</v>
      </c>
      <c r="D6" s="18" t="s">
        <v>18</v>
      </c>
      <c r="E6" s="11" t="s">
        <v>20</v>
      </c>
      <c r="F6" s="18" t="s">
        <v>18</v>
      </c>
      <c r="G6" s="11" t="s">
        <v>20</v>
      </c>
      <c r="H6" s="18" t="s">
        <v>6</v>
      </c>
      <c r="I6" s="18" t="s">
        <v>18</v>
      </c>
      <c r="J6" s="11" t="s">
        <v>20</v>
      </c>
      <c r="K6" s="18" t="s">
        <v>18</v>
      </c>
      <c r="L6" s="11" t="s">
        <v>20</v>
      </c>
      <c r="M6" s="18" t="s">
        <v>6</v>
      </c>
      <c r="N6" s="18" t="s">
        <v>18</v>
      </c>
      <c r="O6" s="11" t="s">
        <v>20</v>
      </c>
      <c r="P6" s="18" t="s">
        <v>18</v>
      </c>
      <c r="Q6" s="11" t="s">
        <v>20</v>
      </c>
      <c r="R6" s="18" t="s">
        <v>6</v>
      </c>
      <c r="S6" s="18" t="s">
        <v>18</v>
      </c>
      <c r="T6" s="11" t="s">
        <v>20</v>
      </c>
      <c r="U6" s="18" t="s">
        <v>18</v>
      </c>
      <c r="V6" s="11" t="s">
        <v>20</v>
      </c>
      <c r="W6" s="38"/>
    </row>
    <row r="7" spans="1:23" ht="17.100000000000001" customHeight="1">
      <c r="A7" s="1">
        <v>1</v>
      </c>
      <c r="B7" s="44" t="s">
        <v>58</v>
      </c>
      <c r="C7" s="32">
        <v>12658774</v>
      </c>
      <c r="D7" s="32">
        <v>544826431.32281399</v>
      </c>
      <c r="E7" s="2">
        <f t="shared" ref="E7:E38" si="0">IF(OR(C7=0,D7=0),"　　－　　",ROUND(C7/D7*100,1))</f>
        <v>2.2999999999999998</v>
      </c>
      <c r="F7" s="32">
        <v>593421137</v>
      </c>
      <c r="G7" s="2">
        <f>IF(OR(C7=0,F7=0),"　　－　　",ROUND(C7/F7*100,1))</f>
        <v>2.1</v>
      </c>
      <c r="H7" s="32">
        <v>6728817</v>
      </c>
      <c r="I7" s="32">
        <v>97871168.349991441</v>
      </c>
      <c r="J7" s="2">
        <f t="shared" ref="J7" si="1">IF(OR(H7=0,I7=0),"　　－　　",ROUND(H7/I7*100,1))</f>
        <v>6.9</v>
      </c>
      <c r="K7" s="41">
        <v>92500539</v>
      </c>
      <c r="L7" s="2">
        <f>IF(OR(H7=0,K7=0),"　　－　　",ROUND(H7/K7*100,1))</f>
        <v>7.3</v>
      </c>
      <c r="M7" s="32">
        <v>402157775</v>
      </c>
      <c r="N7" s="32">
        <v>934442665.32719457</v>
      </c>
      <c r="O7" s="33">
        <f t="shared" ref="O7:O11" si="2">IF(OR(M7=0,N7=0),"　　－　　",ROUND(M7/N7*100,1))</f>
        <v>43</v>
      </c>
      <c r="P7" s="12">
        <v>1007301226</v>
      </c>
      <c r="Q7" s="33">
        <f>IF(OR(M7=0,P7=0),"　　－　　",ROUND(M7/P7*100,1))</f>
        <v>39.9</v>
      </c>
      <c r="R7" s="34">
        <f t="shared" ref="R7:R37" si="3">C7+H7+M7</f>
        <v>421545366</v>
      </c>
      <c r="S7" s="19">
        <f t="shared" ref="S7:S37" si="4">D7+I7+N7</f>
        <v>1577140265</v>
      </c>
      <c r="T7" s="33">
        <f>IF(OR(R7=0,S7=0),"　　－　　",ROUND(R7/S7*100,1))</f>
        <v>26.7</v>
      </c>
      <c r="U7" s="19">
        <f>F7+K7+P7</f>
        <v>1693222902</v>
      </c>
      <c r="V7" s="33">
        <f>IF(OR(R7=0,U7=0),"　　－　　",ROUND(R7/U7*100,1))</f>
        <v>24.9</v>
      </c>
      <c r="W7" s="7"/>
    </row>
    <row r="8" spans="1:23" ht="17.100000000000001" customHeight="1">
      <c r="A8" s="1">
        <v>2</v>
      </c>
      <c r="B8" s="44" t="s">
        <v>31</v>
      </c>
      <c r="C8" s="35">
        <v>4215592</v>
      </c>
      <c r="D8" s="12">
        <v>381068265</v>
      </c>
      <c r="E8" s="2">
        <f t="shared" si="0"/>
        <v>1.1000000000000001</v>
      </c>
      <c r="F8" s="36">
        <v>433955669</v>
      </c>
      <c r="G8" s="2">
        <f t="shared" ref="G8:G38" si="5">IF(OR(C8=0,F8=0),"　　－　　",ROUND(C8/F8*100,1))</f>
        <v>1</v>
      </c>
      <c r="H8" s="12">
        <v>289575</v>
      </c>
      <c r="I8" s="12">
        <v>27614305</v>
      </c>
      <c r="J8" s="2">
        <f t="shared" ref="J8" si="6">IF(OR(H8=0,I8=0),"　　－　　",ROUND(H8/I8*100,1))</f>
        <v>1</v>
      </c>
      <c r="K8" s="36">
        <v>44317697</v>
      </c>
      <c r="L8" s="2">
        <f t="shared" ref="L8:L38" si="7">IF(OR(H8=0,K8=0),"　　－　　",ROUND(H8/K8*100,1))</f>
        <v>0.7</v>
      </c>
      <c r="M8" s="12">
        <v>22449111</v>
      </c>
      <c r="N8" s="12">
        <v>56519014</v>
      </c>
      <c r="O8" s="2">
        <f t="shared" si="2"/>
        <v>39.700000000000003</v>
      </c>
      <c r="P8" s="12">
        <v>60867009</v>
      </c>
      <c r="Q8" s="20">
        <f t="shared" ref="Q8:Q38" si="8">IF(OR(M8=0,P8=0),"　　－　　",ROUND(M8/P8*100,1))</f>
        <v>36.9</v>
      </c>
      <c r="R8" s="19">
        <f t="shared" si="3"/>
        <v>26954278</v>
      </c>
      <c r="S8" s="19">
        <f t="shared" si="4"/>
        <v>465201584</v>
      </c>
      <c r="T8" s="20">
        <f t="shared" ref="T8:T34" si="9">IF(OR(R8=0,S8=0),"　　－　　",ROUND(R8/S8*100,1))</f>
        <v>5.8</v>
      </c>
      <c r="U8" s="19">
        <f t="shared" ref="U8:U37" si="10">F8+K8+P8</f>
        <v>539140375</v>
      </c>
      <c r="V8" s="20">
        <f t="shared" ref="V8:V37" si="11">IF(OR(R8=0,U8=0),"　　－　　",ROUND(R8/U8*100,1))</f>
        <v>5</v>
      </c>
      <c r="W8" s="7"/>
    </row>
    <row r="9" spans="1:23" ht="17.100000000000001" customHeight="1">
      <c r="A9" s="1">
        <v>3</v>
      </c>
      <c r="B9" s="44" t="s">
        <v>23</v>
      </c>
      <c r="C9" s="35">
        <v>2274310</v>
      </c>
      <c r="D9" s="12">
        <v>153725476</v>
      </c>
      <c r="E9" s="2">
        <f t="shared" si="0"/>
        <v>1.5</v>
      </c>
      <c r="F9" s="36">
        <v>164841287.57499999</v>
      </c>
      <c r="G9" s="2">
        <f t="shared" si="5"/>
        <v>1.4</v>
      </c>
      <c r="H9" s="12">
        <v>757091</v>
      </c>
      <c r="I9" s="12">
        <v>23722629</v>
      </c>
      <c r="J9" s="2">
        <f t="shared" ref="J9:J37" si="12">IF(OR(H9=0,I9=0),"　　－　　",ROUND(H9/I9*100,1))</f>
        <v>3.2</v>
      </c>
      <c r="K9" s="36">
        <v>23245681</v>
      </c>
      <c r="L9" s="2">
        <f t="shared" si="7"/>
        <v>3.3</v>
      </c>
      <c r="M9" s="12">
        <v>96774610</v>
      </c>
      <c r="N9" s="12">
        <v>280678987</v>
      </c>
      <c r="O9" s="2">
        <f t="shared" si="2"/>
        <v>34.5</v>
      </c>
      <c r="P9" s="12">
        <v>308215603.588</v>
      </c>
      <c r="Q9" s="20">
        <f t="shared" si="8"/>
        <v>31.4</v>
      </c>
      <c r="R9" s="19">
        <f t="shared" si="3"/>
        <v>99806011</v>
      </c>
      <c r="S9" s="19">
        <f t="shared" si="4"/>
        <v>458127092</v>
      </c>
      <c r="T9" s="20">
        <f t="shared" si="9"/>
        <v>21.8</v>
      </c>
      <c r="U9" s="19">
        <f t="shared" si="10"/>
        <v>496302572.16299999</v>
      </c>
      <c r="V9" s="20">
        <f t="shared" si="11"/>
        <v>20.100000000000001</v>
      </c>
      <c r="W9" s="7"/>
    </row>
    <row r="10" spans="1:23" ht="16.5" customHeight="1">
      <c r="A10" s="1">
        <v>4</v>
      </c>
      <c r="B10" s="44" t="s">
        <v>7</v>
      </c>
      <c r="C10" s="35">
        <v>1856527</v>
      </c>
      <c r="D10" s="12">
        <v>109536992</v>
      </c>
      <c r="E10" s="2">
        <f t="shared" si="0"/>
        <v>1.7</v>
      </c>
      <c r="F10" s="36">
        <v>126950891</v>
      </c>
      <c r="G10" s="2">
        <f t="shared" si="5"/>
        <v>1.5</v>
      </c>
      <c r="H10" s="12">
        <v>633813</v>
      </c>
      <c r="I10" s="12">
        <v>47564716</v>
      </c>
      <c r="J10" s="2">
        <f t="shared" si="12"/>
        <v>1.3</v>
      </c>
      <c r="K10" s="36">
        <v>44724243</v>
      </c>
      <c r="L10" s="2">
        <f t="shared" si="7"/>
        <v>1.4</v>
      </c>
      <c r="M10" s="12">
        <v>95324394</v>
      </c>
      <c r="N10" s="12">
        <v>267540456</v>
      </c>
      <c r="O10" s="2">
        <f t="shared" si="2"/>
        <v>35.6</v>
      </c>
      <c r="P10" s="12">
        <v>278164101</v>
      </c>
      <c r="Q10" s="20">
        <f t="shared" si="8"/>
        <v>34.299999999999997</v>
      </c>
      <c r="R10" s="19">
        <f t="shared" si="3"/>
        <v>97814734</v>
      </c>
      <c r="S10" s="19">
        <f t="shared" si="4"/>
        <v>424642164</v>
      </c>
      <c r="T10" s="20">
        <f t="shared" si="9"/>
        <v>23</v>
      </c>
      <c r="U10" s="19">
        <f t="shared" si="10"/>
        <v>449839235</v>
      </c>
      <c r="V10" s="20">
        <f t="shared" si="11"/>
        <v>21.7</v>
      </c>
    </row>
    <row r="11" spans="1:23" ht="17.100000000000001" customHeight="1">
      <c r="A11" s="1">
        <v>5</v>
      </c>
      <c r="B11" s="44" t="s">
        <v>32</v>
      </c>
      <c r="C11" s="35">
        <v>2501612</v>
      </c>
      <c r="D11" s="12">
        <v>203316823</v>
      </c>
      <c r="E11" s="2">
        <f t="shared" si="0"/>
        <v>1.2</v>
      </c>
      <c r="F11" s="36">
        <v>229832713</v>
      </c>
      <c r="G11" s="2">
        <f t="shared" si="5"/>
        <v>1.1000000000000001</v>
      </c>
      <c r="H11" s="12">
        <v>13583</v>
      </c>
      <c r="I11" s="12">
        <v>3662706</v>
      </c>
      <c r="J11" s="2">
        <f t="shared" si="12"/>
        <v>0.4</v>
      </c>
      <c r="K11" s="36">
        <v>3454439</v>
      </c>
      <c r="L11" s="2">
        <f t="shared" si="7"/>
        <v>0.4</v>
      </c>
      <c r="M11" s="12">
        <v>55928807</v>
      </c>
      <c r="N11" s="12">
        <v>128626149</v>
      </c>
      <c r="O11" s="2">
        <f t="shared" si="2"/>
        <v>43.5</v>
      </c>
      <c r="P11" s="12">
        <v>136683985</v>
      </c>
      <c r="Q11" s="20">
        <f t="shared" si="8"/>
        <v>40.9</v>
      </c>
      <c r="R11" s="19">
        <f t="shared" si="3"/>
        <v>58444002</v>
      </c>
      <c r="S11" s="19">
        <f t="shared" si="4"/>
        <v>335605678</v>
      </c>
      <c r="T11" s="20">
        <f t="shared" si="9"/>
        <v>17.399999999999999</v>
      </c>
      <c r="U11" s="19">
        <f t="shared" si="10"/>
        <v>369971137</v>
      </c>
      <c r="V11" s="20">
        <f t="shared" si="11"/>
        <v>15.8</v>
      </c>
      <c r="W11" s="7"/>
    </row>
    <row r="12" spans="1:23" ht="17.100000000000001" customHeight="1">
      <c r="A12" s="1">
        <v>6</v>
      </c>
      <c r="B12" s="44" t="s">
        <v>24</v>
      </c>
      <c r="C12" s="35">
        <v>42863</v>
      </c>
      <c r="D12" s="12">
        <v>44844699</v>
      </c>
      <c r="E12" s="2">
        <f t="shared" si="0"/>
        <v>0.1</v>
      </c>
      <c r="F12" s="36">
        <v>52585398</v>
      </c>
      <c r="G12" s="2">
        <f t="shared" si="5"/>
        <v>0.1</v>
      </c>
      <c r="H12" s="12">
        <v>1678</v>
      </c>
      <c r="I12" s="12">
        <v>36424</v>
      </c>
      <c r="J12" s="2">
        <f t="shared" si="12"/>
        <v>4.5999999999999996</v>
      </c>
      <c r="K12" s="36">
        <v>62101</v>
      </c>
      <c r="L12" s="2">
        <f t="shared" si="7"/>
        <v>2.7</v>
      </c>
      <c r="M12" s="12">
        <v>56314750</v>
      </c>
      <c r="N12" s="12">
        <v>134156202</v>
      </c>
      <c r="O12" s="2">
        <f>IF(OR(M12=0,N12=0),"　　－　　",ROUND(M12/N12*100,1))</f>
        <v>42</v>
      </c>
      <c r="P12" s="12">
        <v>138163200</v>
      </c>
      <c r="Q12" s="20">
        <f t="shared" si="8"/>
        <v>40.799999999999997</v>
      </c>
      <c r="R12" s="19">
        <f t="shared" si="3"/>
        <v>56359291</v>
      </c>
      <c r="S12" s="19">
        <f t="shared" si="4"/>
        <v>179037325</v>
      </c>
      <c r="T12" s="20">
        <f t="shared" si="9"/>
        <v>31.5</v>
      </c>
      <c r="U12" s="19">
        <f t="shared" si="10"/>
        <v>190810699</v>
      </c>
      <c r="V12" s="20">
        <f t="shared" si="11"/>
        <v>29.5</v>
      </c>
      <c r="W12" s="7"/>
    </row>
    <row r="13" spans="1:23" ht="40.5" customHeight="1">
      <c r="A13" s="1">
        <v>7</v>
      </c>
      <c r="B13" s="48" t="s">
        <v>66</v>
      </c>
      <c r="C13" s="35">
        <v>494500</v>
      </c>
      <c r="D13" s="12">
        <v>22107076.960000001</v>
      </c>
      <c r="E13" s="2">
        <f t="shared" si="0"/>
        <v>2.2000000000000002</v>
      </c>
      <c r="F13" s="36">
        <v>22082338.650999997</v>
      </c>
      <c r="G13" s="2">
        <f t="shared" si="5"/>
        <v>2.2000000000000002</v>
      </c>
      <c r="H13" s="12">
        <v>12948.235999999997</v>
      </c>
      <c r="I13" s="12">
        <v>1374076.081</v>
      </c>
      <c r="J13" s="2">
        <f t="shared" si="12"/>
        <v>0.9</v>
      </c>
      <c r="K13" s="36">
        <v>1314155.1320000002</v>
      </c>
      <c r="L13" s="2">
        <f t="shared" si="7"/>
        <v>1</v>
      </c>
      <c r="M13" s="12">
        <v>47036168.693000004</v>
      </c>
      <c r="N13" s="12">
        <v>150186077.52199998</v>
      </c>
      <c r="O13" s="2">
        <f t="shared" ref="O13:O31" si="13">IF(OR(M13=0,N13=0),"　　－　　",ROUND(M13/N13*100,1))</f>
        <v>31.3</v>
      </c>
      <c r="P13" s="12">
        <v>158627155.04446998</v>
      </c>
      <c r="Q13" s="20">
        <f t="shared" si="8"/>
        <v>29.7</v>
      </c>
      <c r="R13" s="19">
        <f t="shared" si="3"/>
        <v>47543616.929000005</v>
      </c>
      <c r="S13" s="19">
        <f t="shared" si="4"/>
        <v>173667230.56299999</v>
      </c>
      <c r="T13" s="20">
        <f t="shared" si="9"/>
        <v>27.4</v>
      </c>
      <c r="U13" s="19">
        <f t="shared" si="10"/>
        <v>182023648.82746997</v>
      </c>
      <c r="V13" s="20">
        <f t="shared" si="11"/>
        <v>26.1</v>
      </c>
      <c r="W13" s="7"/>
    </row>
    <row r="14" spans="1:23" ht="17.100000000000001" customHeight="1">
      <c r="A14" s="1">
        <v>8</v>
      </c>
      <c r="B14" s="44" t="s">
        <v>59</v>
      </c>
      <c r="C14" s="35">
        <v>1135359</v>
      </c>
      <c r="D14" s="12">
        <v>28172330.159000002</v>
      </c>
      <c r="E14" s="2">
        <f t="shared" si="0"/>
        <v>4</v>
      </c>
      <c r="F14" s="36">
        <v>32267818.376000002</v>
      </c>
      <c r="G14" s="2">
        <f t="shared" si="5"/>
        <v>3.5</v>
      </c>
      <c r="H14" s="12">
        <v>295952.25800000003</v>
      </c>
      <c r="I14" s="12">
        <v>7576336.727</v>
      </c>
      <c r="J14" s="2">
        <f t="shared" ref="J14" si="14">IF(OR(H14=0,I14=0),"　　－　　",ROUND(H14/I14*100,1))</f>
        <v>3.9</v>
      </c>
      <c r="K14" s="36">
        <v>7899415.6799999997</v>
      </c>
      <c r="L14" s="2">
        <f t="shared" si="7"/>
        <v>3.7</v>
      </c>
      <c r="M14" s="12">
        <v>23810700.662999999</v>
      </c>
      <c r="N14" s="12">
        <v>86766201.718999997</v>
      </c>
      <c r="O14" s="2">
        <f t="shared" ref="O14" si="15">IF(OR(M14=0,N14=0),"　　－　　",ROUND(M14/N14*100,1))</f>
        <v>27.4</v>
      </c>
      <c r="P14" s="12">
        <v>95233917.52700001</v>
      </c>
      <c r="Q14" s="20">
        <f t="shared" si="8"/>
        <v>25</v>
      </c>
      <c r="R14" s="19">
        <f t="shared" si="3"/>
        <v>25242011.921</v>
      </c>
      <c r="S14" s="19">
        <f t="shared" si="4"/>
        <v>122514868.60499999</v>
      </c>
      <c r="T14" s="20">
        <f t="shared" ref="T14" si="16">IF(OR(R14=0,S14=0),"　　－　　",ROUND(R14/S14*100,1))</f>
        <v>20.6</v>
      </c>
      <c r="U14" s="19">
        <f t="shared" si="10"/>
        <v>135401151.583</v>
      </c>
      <c r="V14" s="20">
        <f t="shared" si="11"/>
        <v>18.600000000000001</v>
      </c>
      <c r="W14" s="7"/>
    </row>
    <row r="15" spans="1:23" ht="17.100000000000001" customHeight="1">
      <c r="A15" s="1">
        <v>9</v>
      </c>
      <c r="B15" s="44" t="s">
        <v>33</v>
      </c>
      <c r="C15" s="35">
        <v>666</v>
      </c>
      <c r="D15" s="12">
        <v>1539893</v>
      </c>
      <c r="E15" s="2">
        <f t="shared" si="0"/>
        <v>0</v>
      </c>
      <c r="F15" s="36">
        <v>1692226</v>
      </c>
      <c r="G15" s="2">
        <f t="shared" si="5"/>
        <v>0</v>
      </c>
      <c r="H15" s="12">
        <v>9878.2799999999988</v>
      </c>
      <c r="I15" s="12">
        <v>2361370.0700000003</v>
      </c>
      <c r="J15" s="2">
        <f t="shared" si="12"/>
        <v>0.4</v>
      </c>
      <c r="K15" s="36">
        <v>1817061.3</v>
      </c>
      <c r="L15" s="2">
        <f t="shared" si="7"/>
        <v>0.5</v>
      </c>
      <c r="M15" s="12">
        <v>29783483.200000003</v>
      </c>
      <c r="N15" s="12">
        <v>77613075.140000001</v>
      </c>
      <c r="O15" s="2">
        <f t="shared" si="13"/>
        <v>38.4</v>
      </c>
      <c r="P15" s="12">
        <v>93544174.330000013</v>
      </c>
      <c r="Q15" s="20">
        <f t="shared" si="8"/>
        <v>31.8</v>
      </c>
      <c r="R15" s="19">
        <f t="shared" si="3"/>
        <v>29794027.480000004</v>
      </c>
      <c r="S15" s="19">
        <f t="shared" si="4"/>
        <v>81514338.210000008</v>
      </c>
      <c r="T15" s="20">
        <f>IF(OR(R15=0,S15=0),"　　－　　",ROUND(R15/S15*100,1))</f>
        <v>36.6</v>
      </c>
      <c r="U15" s="19">
        <f t="shared" si="10"/>
        <v>97053461.63000001</v>
      </c>
      <c r="V15" s="20">
        <f t="shared" si="11"/>
        <v>30.7</v>
      </c>
      <c r="W15" s="7"/>
    </row>
    <row r="16" spans="1:23" ht="17.100000000000001" customHeight="1">
      <c r="A16" s="1">
        <v>10</v>
      </c>
      <c r="B16" s="44" t="s">
        <v>34</v>
      </c>
      <c r="C16" s="35">
        <v>290154</v>
      </c>
      <c r="D16" s="12">
        <v>15182290</v>
      </c>
      <c r="E16" s="2">
        <f t="shared" si="0"/>
        <v>1.9</v>
      </c>
      <c r="F16" s="36">
        <v>16395172</v>
      </c>
      <c r="G16" s="2">
        <f t="shared" si="5"/>
        <v>1.8</v>
      </c>
      <c r="H16" s="12">
        <v>40739</v>
      </c>
      <c r="I16" s="12">
        <v>2201467</v>
      </c>
      <c r="J16" s="2">
        <f t="shared" si="12"/>
        <v>1.9</v>
      </c>
      <c r="K16" s="36">
        <v>2489950</v>
      </c>
      <c r="L16" s="2">
        <f t="shared" si="7"/>
        <v>1.6</v>
      </c>
      <c r="M16" s="12">
        <v>23897145</v>
      </c>
      <c r="N16" s="12">
        <v>67791699</v>
      </c>
      <c r="O16" s="2">
        <f t="shared" si="13"/>
        <v>35.299999999999997</v>
      </c>
      <c r="P16" s="12">
        <v>69737358</v>
      </c>
      <c r="Q16" s="20">
        <f t="shared" si="8"/>
        <v>34.299999999999997</v>
      </c>
      <c r="R16" s="19">
        <f t="shared" si="3"/>
        <v>24228038</v>
      </c>
      <c r="S16" s="19">
        <f t="shared" si="4"/>
        <v>85175456</v>
      </c>
      <c r="T16" s="20">
        <f t="shared" si="9"/>
        <v>28.4</v>
      </c>
      <c r="U16" s="19">
        <f t="shared" si="10"/>
        <v>88622480</v>
      </c>
      <c r="V16" s="20">
        <f t="shared" si="11"/>
        <v>27.3</v>
      </c>
      <c r="W16" s="7"/>
    </row>
    <row r="17" spans="1:23" ht="17.100000000000001" customHeight="1">
      <c r="A17" s="1">
        <v>11</v>
      </c>
      <c r="B17" s="44" t="s">
        <v>25</v>
      </c>
      <c r="C17" s="35">
        <v>43504</v>
      </c>
      <c r="D17" s="12">
        <v>6688538</v>
      </c>
      <c r="E17" s="2">
        <f t="shared" si="0"/>
        <v>0.7</v>
      </c>
      <c r="F17" s="36">
        <v>8063476</v>
      </c>
      <c r="G17" s="2">
        <f t="shared" si="5"/>
        <v>0.5</v>
      </c>
      <c r="H17" s="12">
        <v>25879</v>
      </c>
      <c r="I17" s="12">
        <v>1154169</v>
      </c>
      <c r="J17" s="2">
        <f t="shared" si="12"/>
        <v>2.2000000000000002</v>
      </c>
      <c r="K17" s="36">
        <v>955579</v>
      </c>
      <c r="L17" s="2">
        <f t="shared" si="7"/>
        <v>2.7</v>
      </c>
      <c r="M17" s="12">
        <v>7625680</v>
      </c>
      <c r="N17" s="12">
        <v>50066316</v>
      </c>
      <c r="O17" s="2">
        <f t="shared" si="13"/>
        <v>15.2</v>
      </c>
      <c r="P17" s="12">
        <v>58221950</v>
      </c>
      <c r="Q17" s="20">
        <f t="shared" si="8"/>
        <v>13.1</v>
      </c>
      <c r="R17" s="19">
        <f t="shared" si="3"/>
        <v>7695063</v>
      </c>
      <c r="S17" s="19">
        <f t="shared" si="4"/>
        <v>57909023</v>
      </c>
      <c r="T17" s="20">
        <f t="shared" si="9"/>
        <v>13.3</v>
      </c>
      <c r="U17" s="19">
        <f t="shared" si="10"/>
        <v>67241005</v>
      </c>
      <c r="V17" s="20">
        <f t="shared" si="11"/>
        <v>11.4</v>
      </c>
      <c r="W17" s="7"/>
    </row>
    <row r="18" spans="1:23" ht="17.100000000000001" customHeight="1">
      <c r="A18" s="1">
        <v>12</v>
      </c>
      <c r="B18" s="44" t="s">
        <v>26</v>
      </c>
      <c r="C18" s="35">
        <v>580</v>
      </c>
      <c r="D18" s="12">
        <v>3932845</v>
      </c>
      <c r="E18" s="2">
        <f t="shared" si="0"/>
        <v>0</v>
      </c>
      <c r="F18" s="36">
        <v>4413771</v>
      </c>
      <c r="G18" s="2">
        <f t="shared" si="5"/>
        <v>0</v>
      </c>
      <c r="H18" s="12">
        <v>0</v>
      </c>
      <c r="I18" s="12">
        <v>0</v>
      </c>
      <c r="J18" s="2" t="str">
        <f t="shared" si="12"/>
        <v>　　－　　</v>
      </c>
      <c r="K18" s="36">
        <v>0</v>
      </c>
      <c r="L18" s="2" t="str">
        <f t="shared" si="7"/>
        <v>　　－　　</v>
      </c>
      <c r="M18" s="12">
        <v>13217678</v>
      </c>
      <c r="N18" s="12">
        <v>49846770</v>
      </c>
      <c r="O18" s="2">
        <f t="shared" si="13"/>
        <v>26.5</v>
      </c>
      <c r="P18" s="12">
        <v>56908905</v>
      </c>
      <c r="Q18" s="20">
        <f t="shared" si="8"/>
        <v>23.2</v>
      </c>
      <c r="R18" s="19">
        <f t="shared" si="3"/>
        <v>13218258</v>
      </c>
      <c r="S18" s="19">
        <f t="shared" si="4"/>
        <v>53779615</v>
      </c>
      <c r="T18" s="20">
        <f t="shared" si="9"/>
        <v>24.6</v>
      </c>
      <c r="U18" s="19">
        <f t="shared" si="10"/>
        <v>61322676</v>
      </c>
      <c r="V18" s="20">
        <f t="shared" si="11"/>
        <v>21.6</v>
      </c>
      <c r="W18" s="7"/>
    </row>
    <row r="19" spans="1:23" ht="17.100000000000001" customHeight="1">
      <c r="A19" s="1">
        <v>13</v>
      </c>
      <c r="B19" s="44" t="s">
        <v>27</v>
      </c>
      <c r="C19" s="35">
        <v>2116311</v>
      </c>
      <c r="D19" s="12">
        <v>41238764</v>
      </c>
      <c r="E19" s="2">
        <f t="shared" si="0"/>
        <v>5.0999999999999996</v>
      </c>
      <c r="F19" s="36">
        <v>49023124</v>
      </c>
      <c r="G19" s="2">
        <f t="shared" si="5"/>
        <v>4.3</v>
      </c>
      <c r="H19" s="12">
        <v>0</v>
      </c>
      <c r="I19" s="12">
        <v>0</v>
      </c>
      <c r="J19" s="2" t="str">
        <f t="shared" si="12"/>
        <v>　　－　　</v>
      </c>
      <c r="K19" s="36">
        <v>0</v>
      </c>
      <c r="L19" s="2" t="str">
        <f t="shared" si="7"/>
        <v>　　－　　</v>
      </c>
      <c r="M19" s="12">
        <v>944896</v>
      </c>
      <c r="N19" s="12">
        <v>4041303</v>
      </c>
      <c r="O19" s="2">
        <f t="shared" si="13"/>
        <v>23.4</v>
      </c>
      <c r="P19" s="12">
        <v>4297612</v>
      </c>
      <c r="Q19" s="20">
        <f t="shared" si="8"/>
        <v>22</v>
      </c>
      <c r="R19" s="19">
        <f t="shared" si="3"/>
        <v>3061207</v>
      </c>
      <c r="S19" s="19">
        <f t="shared" si="4"/>
        <v>45280067</v>
      </c>
      <c r="T19" s="20">
        <f t="shared" si="9"/>
        <v>6.8</v>
      </c>
      <c r="U19" s="19">
        <f t="shared" si="10"/>
        <v>53320736</v>
      </c>
      <c r="V19" s="20">
        <f t="shared" si="11"/>
        <v>5.7</v>
      </c>
      <c r="W19" s="7"/>
    </row>
    <row r="20" spans="1:23" ht="17.100000000000001" customHeight="1">
      <c r="A20" s="1">
        <v>14</v>
      </c>
      <c r="B20" s="44" t="s">
        <v>35</v>
      </c>
      <c r="C20" s="35">
        <v>2961</v>
      </c>
      <c r="D20" s="12">
        <v>699294</v>
      </c>
      <c r="E20" s="2">
        <f t="shared" si="0"/>
        <v>0.4</v>
      </c>
      <c r="F20" s="36">
        <v>920011</v>
      </c>
      <c r="G20" s="2">
        <f t="shared" si="5"/>
        <v>0.3</v>
      </c>
      <c r="H20" s="12">
        <v>39508</v>
      </c>
      <c r="I20" s="12">
        <v>2786930</v>
      </c>
      <c r="J20" s="2">
        <f t="shared" si="12"/>
        <v>1.4</v>
      </c>
      <c r="K20" s="36">
        <v>2540982.4900000002</v>
      </c>
      <c r="L20" s="2">
        <f t="shared" si="7"/>
        <v>1.6</v>
      </c>
      <c r="M20" s="12">
        <v>10110783</v>
      </c>
      <c r="N20" s="12">
        <v>40338998</v>
      </c>
      <c r="O20" s="2">
        <f t="shared" si="13"/>
        <v>25.1</v>
      </c>
      <c r="P20" s="12">
        <v>47065372.534999996</v>
      </c>
      <c r="Q20" s="20">
        <f t="shared" si="8"/>
        <v>21.5</v>
      </c>
      <c r="R20" s="19">
        <f t="shared" si="3"/>
        <v>10153252</v>
      </c>
      <c r="S20" s="19">
        <f t="shared" si="4"/>
        <v>43825222</v>
      </c>
      <c r="T20" s="20">
        <f t="shared" si="9"/>
        <v>23.2</v>
      </c>
      <c r="U20" s="19">
        <f t="shared" si="10"/>
        <v>50526366.024999999</v>
      </c>
      <c r="V20" s="20">
        <f t="shared" si="11"/>
        <v>20.100000000000001</v>
      </c>
      <c r="W20" s="7"/>
    </row>
    <row r="21" spans="1:23" ht="17.100000000000001" customHeight="1">
      <c r="A21" s="1">
        <v>15</v>
      </c>
      <c r="B21" s="44" t="s">
        <v>28</v>
      </c>
      <c r="C21" s="35">
        <v>48772</v>
      </c>
      <c r="D21" s="12">
        <v>7037670</v>
      </c>
      <c r="E21" s="2">
        <f t="shared" si="0"/>
        <v>0.7</v>
      </c>
      <c r="F21" s="36">
        <v>7394482</v>
      </c>
      <c r="G21" s="2">
        <f t="shared" si="5"/>
        <v>0.7</v>
      </c>
      <c r="H21" s="12">
        <v>0</v>
      </c>
      <c r="I21" s="12">
        <v>121726</v>
      </c>
      <c r="J21" s="2" t="str">
        <f t="shared" si="12"/>
        <v>　　－　　</v>
      </c>
      <c r="K21" s="36">
        <v>140310</v>
      </c>
      <c r="L21" s="2" t="str">
        <f t="shared" si="7"/>
        <v>　　－　　</v>
      </c>
      <c r="M21" s="12">
        <v>7104496</v>
      </c>
      <c r="N21" s="12">
        <v>28621892</v>
      </c>
      <c r="O21" s="2">
        <f t="shared" si="13"/>
        <v>24.8</v>
      </c>
      <c r="P21" s="12">
        <v>33619393</v>
      </c>
      <c r="Q21" s="20">
        <f t="shared" si="8"/>
        <v>21.1</v>
      </c>
      <c r="R21" s="19">
        <f t="shared" si="3"/>
        <v>7153268</v>
      </c>
      <c r="S21" s="19">
        <f t="shared" si="4"/>
        <v>35781288</v>
      </c>
      <c r="T21" s="20">
        <f t="shared" si="9"/>
        <v>20</v>
      </c>
      <c r="U21" s="19">
        <f t="shared" si="10"/>
        <v>41154185</v>
      </c>
      <c r="V21" s="20">
        <f t="shared" si="11"/>
        <v>17.399999999999999</v>
      </c>
      <c r="W21" s="7"/>
    </row>
    <row r="22" spans="1:23" ht="16.5" customHeight="1">
      <c r="A22" s="1">
        <v>16</v>
      </c>
      <c r="B22" s="44" t="s">
        <v>60</v>
      </c>
      <c r="C22" s="35">
        <v>2297875</v>
      </c>
      <c r="D22" s="12">
        <v>33254684</v>
      </c>
      <c r="E22" s="2">
        <f t="shared" si="0"/>
        <v>6.9</v>
      </c>
      <c r="F22" s="36">
        <v>38677299</v>
      </c>
      <c r="G22" s="2">
        <f t="shared" si="5"/>
        <v>5.9</v>
      </c>
      <c r="H22" s="12">
        <v>0</v>
      </c>
      <c r="I22" s="12">
        <v>19679</v>
      </c>
      <c r="J22" s="2" t="str">
        <f t="shared" si="12"/>
        <v>　　－　　</v>
      </c>
      <c r="K22" s="36">
        <v>45447</v>
      </c>
      <c r="L22" s="2" t="str">
        <f t="shared" si="7"/>
        <v>　　－　　</v>
      </c>
      <c r="M22" s="12">
        <v>702486</v>
      </c>
      <c r="N22" s="12">
        <v>2397115</v>
      </c>
      <c r="O22" s="2">
        <f t="shared" si="13"/>
        <v>29.3</v>
      </c>
      <c r="P22" s="12">
        <v>2497764</v>
      </c>
      <c r="Q22" s="20">
        <f t="shared" si="8"/>
        <v>28.1</v>
      </c>
      <c r="R22" s="19">
        <f t="shared" si="3"/>
        <v>3000361</v>
      </c>
      <c r="S22" s="19">
        <f t="shared" si="4"/>
        <v>35671478</v>
      </c>
      <c r="T22" s="20">
        <f t="shared" si="9"/>
        <v>8.4</v>
      </c>
      <c r="U22" s="19">
        <f t="shared" si="10"/>
        <v>41220510</v>
      </c>
      <c r="V22" s="20">
        <f t="shared" si="11"/>
        <v>7.3</v>
      </c>
    </row>
    <row r="23" spans="1:23" ht="17.100000000000001" customHeight="1">
      <c r="A23" s="1">
        <v>17</v>
      </c>
      <c r="B23" s="44" t="s">
        <v>36</v>
      </c>
      <c r="C23" s="35">
        <v>1596608</v>
      </c>
      <c r="D23" s="12">
        <v>24297854</v>
      </c>
      <c r="E23" s="2">
        <f t="shared" si="0"/>
        <v>6.6</v>
      </c>
      <c r="F23" s="36">
        <v>32474965</v>
      </c>
      <c r="G23" s="2">
        <f t="shared" si="5"/>
        <v>4.9000000000000004</v>
      </c>
      <c r="H23" s="12">
        <v>22630</v>
      </c>
      <c r="I23" s="12">
        <v>1197806</v>
      </c>
      <c r="J23" s="2">
        <f t="shared" si="12"/>
        <v>1.9</v>
      </c>
      <c r="K23" s="36">
        <v>1090748</v>
      </c>
      <c r="L23" s="2">
        <f t="shared" si="7"/>
        <v>2.1</v>
      </c>
      <c r="M23" s="12">
        <v>1854329</v>
      </c>
      <c r="N23" s="12">
        <v>6298403</v>
      </c>
      <c r="O23" s="2">
        <f t="shared" si="13"/>
        <v>29.4</v>
      </c>
      <c r="P23" s="12">
        <v>6697102</v>
      </c>
      <c r="Q23" s="20">
        <f t="shared" si="8"/>
        <v>27.7</v>
      </c>
      <c r="R23" s="19">
        <f t="shared" si="3"/>
        <v>3473567</v>
      </c>
      <c r="S23" s="19">
        <f t="shared" si="4"/>
        <v>31794063</v>
      </c>
      <c r="T23" s="20">
        <f t="shared" si="9"/>
        <v>10.9</v>
      </c>
      <c r="U23" s="19">
        <f t="shared" si="10"/>
        <v>40262815</v>
      </c>
      <c r="V23" s="20">
        <f t="shared" si="11"/>
        <v>8.6</v>
      </c>
      <c r="W23" s="7"/>
    </row>
    <row r="24" spans="1:23" ht="16.5" customHeight="1">
      <c r="A24" s="1">
        <v>18</v>
      </c>
      <c r="B24" s="45" t="s">
        <v>37</v>
      </c>
      <c r="C24" s="35">
        <v>1033932</v>
      </c>
      <c r="D24" s="12">
        <v>18128931</v>
      </c>
      <c r="E24" s="2">
        <f t="shared" si="0"/>
        <v>5.7</v>
      </c>
      <c r="F24" s="36">
        <v>20876006</v>
      </c>
      <c r="G24" s="2">
        <f t="shared" si="5"/>
        <v>5</v>
      </c>
      <c r="H24" s="12">
        <v>201</v>
      </c>
      <c r="I24" s="12">
        <v>24513</v>
      </c>
      <c r="J24" s="2">
        <f t="shared" si="12"/>
        <v>0.8</v>
      </c>
      <c r="K24" s="36">
        <v>36653</v>
      </c>
      <c r="L24" s="2">
        <f t="shared" si="7"/>
        <v>0.5</v>
      </c>
      <c r="M24" s="12">
        <v>4368916</v>
      </c>
      <c r="N24" s="12">
        <v>13483870</v>
      </c>
      <c r="O24" s="2">
        <f t="shared" si="13"/>
        <v>32.4</v>
      </c>
      <c r="P24" s="12">
        <v>14685292</v>
      </c>
      <c r="Q24" s="20">
        <f t="shared" si="8"/>
        <v>29.8</v>
      </c>
      <c r="R24" s="19">
        <f t="shared" si="3"/>
        <v>5403049</v>
      </c>
      <c r="S24" s="19">
        <f t="shared" si="4"/>
        <v>31637314</v>
      </c>
      <c r="T24" s="20">
        <f t="shared" si="9"/>
        <v>17.100000000000001</v>
      </c>
      <c r="U24" s="19">
        <f t="shared" si="10"/>
        <v>35597951</v>
      </c>
      <c r="V24" s="20">
        <f t="shared" si="11"/>
        <v>15.2</v>
      </c>
      <c r="W24" s="7"/>
    </row>
    <row r="25" spans="1:23" ht="16.5" customHeight="1">
      <c r="A25" s="1">
        <v>19</v>
      </c>
      <c r="B25" s="44" t="s">
        <v>38</v>
      </c>
      <c r="C25" s="35">
        <v>673411</v>
      </c>
      <c r="D25" s="12">
        <v>10085337</v>
      </c>
      <c r="E25" s="2">
        <f t="shared" si="0"/>
        <v>6.7</v>
      </c>
      <c r="F25" s="36">
        <v>13578662</v>
      </c>
      <c r="G25" s="2">
        <f t="shared" si="5"/>
        <v>5</v>
      </c>
      <c r="H25" s="12">
        <v>1788</v>
      </c>
      <c r="I25" s="12">
        <v>347471</v>
      </c>
      <c r="J25" s="2">
        <f t="shared" si="12"/>
        <v>0.5</v>
      </c>
      <c r="K25" s="36">
        <v>500453</v>
      </c>
      <c r="L25" s="2">
        <f t="shared" si="7"/>
        <v>0.4</v>
      </c>
      <c r="M25" s="12">
        <v>6142126</v>
      </c>
      <c r="N25" s="12">
        <v>18889513</v>
      </c>
      <c r="O25" s="2">
        <f t="shared" si="13"/>
        <v>32.5</v>
      </c>
      <c r="P25" s="12">
        <v>21221545</v>
      </c>
      <c r="Q25" s="20">
        <f t="shared" si="8"/>
        <v>28.9</v>
      </c>
      <c r="R25" s="19">
        <f t="shared" si="3"/>
        <v>6817325</v>
      </c>
      <c r="S25" s="19">
        <f t="shared" si="4"/>
        <v>29322321</v>
      </c>
      <c r="T25" s="20">
        <f t="shared" si="9"/>
        <v>23.2</v>
      </c>
      <c r="U25" s="19">
        <f t="shared" si="10"/>
        <v>35300660</v>
      </c>
      <c r="V25" s="20">
        <f t="shared" si="11"/>
        <v>19.3</v>
      </c>
    </row>
    <row r="26" spans="1:23" ht="17.100000000000001" customHeight="1">
      <c r="A26" s="1">
        <v>20</v>
      </c>
      <c r="B26" s="44" t="s">
        <v>61</v>
      </c>
      <c r="C26" s="35">
        <v>1527315.6070000001</v>
      </c>
      <c r="D26" s="12">
        <v>28236317.347999997</v>
      </c>
      <c r="E26" s="2">
        <f t="shared" si="0"/>
        <v>5.4</v>
      </c>
      <c r="F26" s="36">
        <v>33257004.677000001</v>
      </c>
      <c r="G26" s="2">
        <f t="shared" si="5"/>
        <v>4.5999999999999996</v>
      </c>
      <c r="H26" s="12">
        <v>7896</v>
      </c>
      <c r="I26" s="12">
        <v>149247.86200000002</v>
      </c>
      <c r="J26" s="2">
        <f t="shared" si="12"/>
        <v>5.3</v>
      </c>
      <c r="K26" s="36">
        <v>114422.15299999999</v>
      </c>
      <c r="L26" s="2">
        <f t="shared" si="7"/>
        <v>6.9</v>
      </c>
      <c r="M26" s="12">
        <v>819657.51</v>
      </c>
      <c r="N26" s="12">
        <v>2271887.96</v>
      </c>
      <c r="O26" s="2">
        <f t="shared" si="13"/>
        <v>36.1</v>
      </c>
      <c r="P26" s="12">
        <v>1738075</v>
      </c>
      <c r="Q26" s="20">
        <f t="shared" si="8"/>
        <v>47.2</v>
      </c>
      <c r="R26" s="19">
        <f t="shared" si="3"/>
        <v>2354869.1170000001</v>
      </c>
      <c r="S26" s="19">
        <f t="shared" si="4"/>
        <v>30657453.169999998</v>
      </c>
      <c r="T26" s="20">
        <f t="shared" si="9"/>
        <v>7.7</v>
      </c>
      <c r="U26" s="19">
        <f t="shared" si="10"/>
        <v>35109501.829999998</v>
      </c>
      <c r="V26" s="20">
        <f t="shared" si="11"/>
        <v>6.7</v>
      </c>
      <c r="W26" s="7"/>
    </row>
    <row r="27" spans="1:23" ht="16.5" customHeight="1">
      <c r="A27" s="1">
        <v>21</v>
      </c>
      <c r="B27" s="44" t="s">
        <v>29</v>
      </c>
      <c r="C27" s="35">
        <v>1717630</v>
      </c>
      <c r="D27" s="12">
        <v>23004085</v>
      </c>
      <c r="E27" s="2">
        <f t="shared" si="0"/>
        <v>7.5</v>
      </c>
      <c r="F27" s="36">
        <v>29293693</v>
      </c>
      <c r="G27" s="2">
        <f t="shared" si="5"/>
        <v>5.9</v>
      </c>
      <c r="H27" s="12">
        <v>0</v>
      </c>
      <c r="I27" s="12">
        <v>0</v>
      </c>
      <c r="J27" s="2" t="str">
        <f t="shared" si="12"/>
        <v>　　－　　</v>
      </c>
      <c r="K27" s="36">
        <v>0</v>
      </c>
      <c r="L27" s="2" t="str">
        <f t="shared" si="7"/>
        <v>　　－　　</v>
      </c>
      <c r="M27" s="12">
        <v>524451</v>
      </c>
      <c r="N27" s="12">
        <v>2559375</v>
      </c>
      <c r="O27" s="2">
        <f t="shared" si="13"/>
        <v>20.5</v>
      </c>
      <c r="P27" s="12">
        <v>2640088</v>
      </c>
      <c r="Q27" s="20">
        <f t="shared" si="8"/>
        <v>19.899999999999999</v>
      </c>
      <c r="R27" s="19">
        <f t="shared" si="3"/>
        <v>2242081</v>
      </c>
      <c r="S27" s="19">
        <f t="shared" si="4"/>
        <v>25563460</v>
      </c>
      <c r="T27" s="20">
        <f t="shared" si="9"/>
        <v>8.8000000000000007</v>
      </c>
      <c r="U27" s="19">
        <f t="shared" si="10"/>
        <v>31933781</v>
      </c>
      <c r="V27" s="20">
        <f t="shared" si="11"/>
        <v>7</v>
      </c>
    </row>
    <row r="28" spans="1:23" ht="17.100000000000001" customHeight="1">
      <c r="A28" s="1">
        <v>22</v>
      </c>
      <c r="B28" s="44" t="s">
        <v>39</v>
      </c>
      <c r="C28" s="35">
        <v>172737</v>
      </c>
      <c r="D28" s="12">
        <v>31279338</v>
      </c>
      <c r="E28" s="2">
        <f t="shared" si="0"/>
        <v>0.6</v>
      </c>
      <c r="F28" s="36">
        <v>27314804</v>
      </c>
      <c r="G28" s="2">
        <f t="shared" si="5"/>
        <v>0.6</v>
      </c>
      <c r="H28" s="12">
        <v>1738</v>
      </c>
      <c r="I28" s="12">
        <v>631146</v>
      </c>
      <c r="J28" s="2">
        <f t="shared" si="12"/>
        <v>0.3</v>
      </c>
      <c r="K28" s="36">
        <v>642378</v>
      </c>
      <c r="L28" s="2">
        <f t="shared" si="7"/>
        <v>0.3</v>
      </c>
      <c r="M28" s="12">
        <v>2000560</v>
      </c>
      <c r="N28" s="12">
        <v>1112571</v>
      </c>
      <c r="O28" s="2">
        <f t="shared" si="13"/>
        <v>179.8</v>
      </c>
      <c r="P28" s="12">
        <v>1229292</v>
      </c>
      <c r="Q28" s="20">
        <f t="shared" si="8"/>
        <v>162.69999999999999</v>
      </c>
      <c r="R28" s="19">
        <f t="shared" si="3"/>
        <v>2175035</v>
      </c>
      <c r="S28" s="19">
        <f t="shared" si="4"/>
        <v>33023055</v>
      </c>
      <c r="T28" s="20">
        <f t="shared" si="9"/>
        <v>6.6</v>
      </c>
      <c r="U28" s="19">
        <f t="shared" si="10"/>
        <v>29186474</v>
      </c>
      <c r="V28" s="20">
        <f t="shared" si="11"/>
        <v>7.5</v>
      </c>
      <c r="W28" s="7"/>
    </row>
    <row r="29" spans="1:23" ht="17.100000000000001" customHeight="1">
      <c r="A29" s="1">
        <v>23</v>
      </c>
      <c r="B29" s="44" t="s">
        <v>40</v>
      </c>
      <c r="C29" s="35">
        <v>1068901</v>
      </c>
      <c r="D29" s="12">
        <v>19785246</v>
      </c>
      <c r="E29" s="2">
        <f t="shared" si="0"/>
        <v>5.4</v>
      </c>
      <c r="F29" s="36">
        <v>22479933</v>
      </c>
      <c r="G29" s="2">
        <f t="shared" si="5"/>
        <v>4.8</v>
      </c>
      <c r="H29" s="12">
        <v>0</v>
      </c>
      <c r="I29" s="12">
        <v>0</v>
      </c>
      <c r="J29" s="2" t="str">
        <f t="shared" si="12"/>
        <v>　　－　　</v>
      </c>
      <c r="K29" s="36">
        <v>0</v>
      </c>
      <c r="L29" s="2" t="str">
        <f t="shared" si="7"/>
        <v>　　－　　</v>
      </c>
      <c r="M29" s="12">
        <v>1546607.01</v>
      </c>
      <c r="N29" s="12">
        <v>3982087</v>
      </c>
      <c r="O29" s="2">
        <f t="shared" si="13"/>
        <v>38.799999999999997</v>
      </c>
      <c r="P29" s="12">
        <v>4177882</v>
      </c>
      <c r="Q29" s="20">
        <f t="shared" si="8"/>
        <v>37</v>
      </c>
      <c r="R29" s="19">
        <f t="shared" si="3"/>
        <v>2615508.0099999998</v>
      </c>
      <c r="S29" s="19">
        <f t="shared" si="4"/>
        <v>23767333</v>
      </c>
      <c r="T29" s="20">
        <f t="shared" si="9"/>
        <v>11</v>
      </c>
      <c r="U29" s="19">
        <f t="shared" si="10"/>
        <v>26657815</v>
      </c>
      <c r="V29" s="20">
        <f t="shared" si="11"/>
        <v>9.8000000000000007</v>
      </c>
      <c r="W29" s="7"/>
    </row>
    <row r="30" spans="1:23" ht="17.100000000000001" customHeight="1">
      <c r="A30" s="1">
        <v>24</v>
      </c>
      <c r="B30" s="44" t="s">
        <v>9</v>
      </c>
      <c r="C30" s="35">
        <v>0</v>
      </c>
      <c r="D30" s="12">
        <v>1380239</v>
      </c>
      <c r="E30" s="2" t="str">
        <f t="shared" si="0"/>
        <v>　　－　　</v>
      </c>
      <c r="F30" s="36">
        <v>1721522</v>
      </c>
      <c r="G30" s="2" t="str">
        <f t="shared" si="5"/>
        <v>　　－　　</v>
      </c>
      <c r="H30" s="12">
        <v>0</v>
      </c>
      <c r="I30" s="12">
        <v>143191</v>
      </c>
      <c r="J30" s="2" t="str">
        <f t="shared" si="12"/>
        <v>　　－　　</v>
      </c>
      <c r="K30" s="36">
        <v>504353</v>
      </c>
      <c r="L30" s="2" t="str">
        <f t="shared" si="7"/>
        <v>　　－　　</v>
      </c>
      <c r="M30" s="12">
        <v>1847886</v>
      </c>
      <c r="N30" s="12">
        <v>18288876</v>
      </c>
      <c r="O30" s="2">
        <f t="shared" si="13"/>
        <v>10.1</v>
      </c>
      <c r="P30" s="12">
        <v>24030727</v>
      </c>
      <c r="Q30" s="20">
        <f t="shared" si="8"/>
        <v>7.7</v>
      </c>
      <c r="R30" s="19">
        <f t="shared" si="3"/>
        <v>1847886</v>
      </c>
      <c r="S30" s="19">
        <f t="shared" si="4"/>
        <v>19812306</v>
      </c>
      <c r="T30" s="20">
        <f t="shared" si="9"/>
        <v>9.3000000000000007</v>
      </c>
      <c r="U30" s="19">
        <f t="shared" si="10"/>
        <v>26256602</v>
      </c>
      <c r="V30" s="20">
        <f t="shared" si="11"/>
        <v>7</v>
      </c>
      <c r="W30" s="7"/>
    </row>
    <row r="31" spans="1:23" ht="17.100000000000001" customHeight="1">
      <c r="A31" s="1">
        <v>25</v>
      </c>
      <c r="B31" s="44" t="s">
        <v>62</v>
      </c>
      <c r="C31" s="35">
        <v>70124</v>
      </c>
      <c r="D31" s="12">
        <v>7195283</v>
      </c>
      <c r="E31" s="2">
        <f t="shared" si="0"/>
        <v>1</v>
      </c>
      <c r="F31" s="36">
        <v>9020320</v>
      </c>
      <c r="G31" s="2">
        <f t="shared" si="5"/>
        <v>0.8</v>
      </c>
      <c r="H31" s="12">
        <v>105828</v>
      </c>
      <c r="I31" s="12">
        <v>2516511</v>
      </c>
      <c r="J31" s="2">
        <f t="shared" si="12"/>
        <v>4.2</v>
      </c>
      <c r="K31" s="36">
        <v>2627493</v>
      </c>
      <c r="L31" s="2">
        <f t="shared" si="7"/>
        <v>4</v>
      </c>
      <c r="M31" s="12">
        <v>3864280</v>
      </c>
      <c r="N31" s="12">
        <v>23291588</v>
      </c>
      <c r="O31" s="2">
        <f t="shared" si="13"/>
        <v>16.600000000000001</v>
      </c>
      <c r="P31" s="12">
        <v>29183947</v>
      </c>
      <c r="Q31" s="20">
        <f t="shared" si="8"/>
        <v>13.2</v>
      </c>
      <c r="R31" s="19">
        <f t="shared" si="3"/>
        <v>4040232</v>
      </c>
      <c r="S31" s="19">
        <f t="shared" si="4"/>
        <v>33003382</v>
      </c>
      <c r="T31" s="20">
        <f t="shared" si="9"/>
        <v>12.2</v>
      </c>
      <c r="U31" s="19">
        <f t="shared" si="10"/>
        <v>40831760</v>
      </c>
      <c r="V31" s="20">
        <f t="shared" si="11"/>
        <v>9.9</v>
      </c>
      <c r="W31" s="7"/>
    </row>
    <row r="32" spans="1:23" ht="17.100000000000001" customHeight="1">
      <c r="A32" s="1">
        <v>26</v>
      </c>
      <c r="B32" s="44" t="s">
        <v>41</v>
      </c>
      <c r="C32" s="35">
        <v>0</v>
      </c>
      <c r="D32" s="12">
        <v>0</v>
      </c>
      <c r="E32" s="2" t="str">
        <f t="shared" si="0"/>
        <v>　　－　　</v>
      </c>
      <c r="F32" s="36">
        <v>0</v>
      </c>
      <c r="G32" s="2" t="str">
        <f t="shared" si="5"/>
        <v>　　－　　</v>
      </c>
      <c r="H32" s="12">
        <v>65660</v>
      </c>
      <c r="I32" s="12">
        <v>812215</v>
      </c>
      <c r="J32" s="2">
        <f t="shared" si="12"/>
        <v>8.1</v>
      </c>
      <c r="K32" s="36">
        <v>828215</v>
      </c>
      <c r="L32" s="2">
        <f t="shared" si="7"/>
        <v>7.9</v>
      </c>
      <c r="M32" s="12">
        <v>2264948</v>
      </c>
      <c r="N32" s="12">
        <v>16811845</v>
      </c>
      <c r="O32" s="2">
        <f>IF(OR(M32=0,N32=0),"　　－　　",ROUND(M32/N32*100,1))</f>
        <v>13.5</v>
      </c>
      <c r="P32" s="12">
        <v>18085141</v>
      </c>
      <c r="Q32" s="20">
        <f t="shared" si="8"/>
        <v>12.5</v>
      </c>
      <c r="R32" s="19">
        <f t="shared" si="3"/>
        <v>2330608</v>
      </c>
      <c r="S32" s="19">
        <f t="shared" si="4"/>
        <v>17624060</v>
      </c>
      <c r="T32" s="20">
        <f t="shared" si="9"/>
        <v>13.2</v>
      </c>
      <c r="U32" s="19">
        <f t="shared" si="10"/>
        <v>18913356</v>
      </c>
      <c r="V32" s="20">
        <f t="shared" si="11"/>
        <v>12.3</v>
      </c>
      <c r="W32" s="7"/>
    </row>
    <row r="33" spans="1:23" ht="17.100000000000001" customHeight="1">
      <c r="A33" s="1">
        <v>27</v>
      </c>
      <c r="B33" s="44" t="s">
        <v>30</v>
      </c>
      <c r="C33" s="35">
        <v>147918</v>
      </c>
      <c r="D33" s="12">
        <v>3357904</v>
      </c>
      <c r="E33" s="2">
        <f t="shared" si="0"/>
        <v>4.4000000000000004</v>
      </c>
      <c r="F33" s="36">
        <v>4244499</v>
      </c>
      <c r="G33" s="2">
        <f t="shared" si="5"/>
        <v>3.5</v>
      </c>
      <c r="H33" s="12">
        <v>21095</v>
      </c>
      <c r="I33" s="12">
        <v>523340</v>
      </c>
      <c r="J33" s="2">
        <f t="shared" si="12"/>
        <v>4</v>
      </c>
      <c r="K33" s="36">
        <v>289389</v>
      </c>
      <c r="L33" s="2">
        <f t="shared" si="7"/>
        <v>7.3</v>
      </c>
      <c r="M33" s="12">
        <v>2753095</v>
      </c>
      <c r="N33" s="12">
        <v>12734072</v>
      </c>
      <c r="O33" s="2">
        <f>IF(OR(M33=0,N33=0),"　　－　　",ROUND(M33/N33*100,1))</f>
        <v>21.6</v>
      </c>
      <c r="P33" s="12">
        <v>18340918</v>
      </c>
      <c r="Q33" s="20">
        <f t="shared" si="8"/>
        <v>15</v>
      </c>
      <c r="R33" s="19">
        <f t="shared" si="3"/>
        <v>2922108</v>
      </c>
      <c r="S33" s="19">
        <f t="shared" si="4"/>
        <v>16615316</v>
      </c>
      <c r="T33" s="20">
        <f t="shared" si="9"/>
        <v>17.600000000000001</v>
      </c>
      <c r="U33" s="19">
        <f t="shared" si="10"/>
        <v>22874806</v>
      </c>
      <c r="V33" s="20">
        <f t="shared" si="11"/>
        <v>12.8</v>
      </c>
      <c r="W33" s="7"/>
    </row>
    <row r="34" spans="1:23" ht="17.100000000000001" customHeight="1">
      <c r="A34" s="1">
        <v>28</v>
      </c>
      <c r="B34" s="44" t="s">
        <v>42</v>
      </c>
      <c r="C34" s="35">
        <v>1513887</v>
      </c>
      <c r="D34" s="12">
        <v>12439997</v>
      </c>
      <c r="E34" s="2">
        <f t="shared" si="0"/>
        <v>12.2</v>
      </c>
      <c r="F34" s="36">
        <v>14446437</v>
      </c>
      <c r="G34" s="2">
        <f t="shared" si="5"/>
        <v>10.5</v>
      </c>
      <c r="H34" s="12">
        <v>0</v>
      </c>
      <c r="I34" s="12">
        <v>0</v>
      </c>
      <c r="J34" s="2" t="str">
        <f t="shared" si="12"/>
        <v>　　－　　</v>
      </c>
      <c r="K34" s="36">
        <v>21752</v>
      </c>
      <c r="L34" s="2" t="str">
        <f t="shared" si="7"/>
        <v>　　－　　</v>
      </c>
      <c r="M34" s="12">
        <v>511126</v>
      </c>
      <c r="N34" s="12">
        <v>1941484</v>
      </c>
      <c r="O34" s="2">
        <f t="shared" ref="O34:O38" si="17">IF(OR(M34=0,N34=0),"　　－　　",ROUND(M34/N34*100,1))</f>
        <v>26.3</v>
      </c>
      <c r="P34" s="12">
        <v>2572567</v>
      </c>
      <c r="Q34" s="20">
        <f t="shared" si="8"/>
        <v>19.899999999999999</v>
      </c>
      <c r="R34" s="19">
        <f t="shared" si="3"/>
        <v>2025013</v>
      </c>
      <c r="S34" s="19">
        <f t="shared" si="4"/>
        <v>14381481</v>
      </c>
      <c r="T34" s="20">
        <f t="shared" si="9"/>
        <v>14.1</v>
      </c>
      <c r="U34" s="19">
        <f t="shared" si="10"/>
        <v>17040756</v>
      </c>
      <c r="V34" s="20">
        <f t="shared" si="11"/>
        <v>11.9</v>
      </c>
      <c r="W34" s="7"/>
    </row>
    <row r="35" spans="1:23" ht="16.5" customHeight="1">
      <c r="A35" s="1">
        <v>29</v>
      </c>
      <c r="B35" s="44" t="s">
        <v>43</v>
      </c>
      <c r="C35" s="35">
        <v>403798</v>
      </c>
      <c r="D35" s="12">
        <v>5758425</v>
      </c>
      <c r="E35" s="2">
        <f t="shared" si="0"/>
        <v>7</v>
      </c>
      <c r="F35" s="36">
        <v>7688253</v>
      </c>
      <c r="G35" s="2">
        <f t="shared" si="5"/>
        <v>5.3</v>
      </c>
      <c r="H35" s="12">
        <v>0</v>
      </c>
      <c r="I35" s="12">
        <v>30093</v>
      </c>
      <c r="J35" s="2" t="str">
        <f t="shared" si="12"/>
        <v>　　－　　</v>
      </c>
      <c r="K35" s="36">
        <v>38464</v>
      </c>
      <c r="L35" s="2" t="str">
        <f t="shared" si="7"/>
        <v>　　－　　</v>
      </c>
      <c r="M35" s="12">
        <v>2223082</v>
      </c>
      <c r="N35" s="12">
        <v>7622675</v>
      </c>
      <c r="O35" s="2">
        <f t="shared" si="17"/>
        <v>29.2</v>
      </c>
      <c r="P35" s="12">
        <v>8629660</v>
      </c>
      <c r="Q35" s="20">
        <f t="shared" si="8"/>
        <v>25.8</v>
      </c>
      <c r="R35" s="19">
        <f t="shared" si="3"/>
        <v>2626880</v>
      </c>
      <c r="S35" s="19">
        <f t="shared" si="4"/>
        <v>13411193</v>
      </c>
      <c r="T35" s="20">
        <f t="shared" ref="T35:T38" si="18">IF(OR(R35=0,S35=0),"　　－　　",ROUND(R35/S35*100,1))</f>
        <v>19.600000000000001</v>
      </c>
      <c r="U35" s="19">
        <f t="shared" si="10"/>
        <v>16356377</v>
      </c>
      <c r="V35" s="20">
        <f t="shared" si="11"/>
        <v>16.100000000000001</v>
      </c>
    </row>
    <row r="36" spans="1:23" ht="17.100000000000001" customHeight="1">
      <c r="A36" s="1">
        <v>30</v>
      </c>
      <c r="B36" s="47" t="s">
        <v>44</v>
      </c>
      <c r="C36" s="35">
        <v>173561.74400000001</v>
      </c>
      <c r="D36" s="12">
        <v>4409320.9160000002</v>
      </c>
      <c r="E36" s="2">
        <f t="shared" si="0"/>
        <v>3.9</v>
      </c>
      <c r="F36" s="36">
        <v>5125756</v>
      </c>
      <c r="G36" s="2">
        <f t="shared" si="5"/>
        <v>3.4</v>
      </c>
      <c r="H36" s="12">
        <v>0</v>
      </c>
      <c r="I36" s="12">
        <v>326126.58600000001</v>
      </c>
      <c r="J36" s="2" t="str">
        <f t="shared" si="12"/>
        <v>　　－　　</v>
      </c>
      <c r="K36" s="36">
        <v>344126</v>
      </c>
      <c r="L36" s="2" t="str">
        <f t="shared" si="7"/>
        <v>　　－　　</v>
      </c>
      <c r="M36" s="12">
        <v>3596213.0860000001</v>
      </c>
      <c r="N36" s="12">
        <v>10470002</v>
      </c>
      <c r="O36" s="2">
        <f t="shared" si="17"/>
        <v>34.299999999999997</v>
      </c>
      <c r="P36" s="12">
        <v>10521127</v>
      </c>
      <c r="Q36" s="20">
        <f t="shared" si="8"/>
        <v>34.200000000000003</v>
      </c>
      <c r="R36" s="19">
        <f t="shared" si="3"/>
        <v>3769774.83</v>
      </c>
      <c r="S36" s="19">
        <f t="shared" si="4"/>
        <v>15205449.502</v>
      </c>
      <c r="T36" s="20">
        <f t="shared" si="18"/>
        <v>24.8</v>
      </c>
      <c r="U36" s="19">
        <f t="shared" si="10"/>
        <v>15991009</v>
      </c>
      <c r="V36" s="20">
        <f t="shared" si="11"/>
        <v>23.6</v>
      </c>
      <c r="W36" s="7"/>
    </row>
    <row r="37" spans="1:23" ht="16.5" customHeight="1">
      <c r="A37" s="1">
        <v>31</v>
      </c>
      <c r="B37" s="44" t="s">
        <v>45</v>
      </c>
      <c r="C37" s="35">
        <v>56159</v>
      </c>
      <c r="D37" s="12">
        <v>3299878</v>
      </c>
      <c r="E37" s="2">
        <f t="shared" si="0"/>
        <v>1.7</v>
      </c>
      <c r="F37" s="49">
        <v>4023831</v>
      </c>
      <c r="G37" s="2">
        <f t="shared" si="5"/>
        <v>1.4</v>
      </c>
      <c r="H37" s="12">
        <v>16376</v>
      </c>
      <c r="I37" s="12">
        <v>436612</v>
      </c>
      <c r="J37" s="2">
        <f t="shared" si="12"/>
        <v>3.8</v>
      </c>
      <c r="K37" s="36">
        <v>393404</v>
      </c>
      <c r="L37" s="2">
        <f t="shared" si="7"/>
        <v>4.2</v>
      </c>
      <c r="M37" s="12">
        <v>3212523</v>
      </c>
      <c r="N37" s="12">
        <v>9840841</v>
      </c>
      <c r="O37" s="2">
        <f t="shared" si="17"/>
        <v>32.6</v>
      </c>
      <c r="P37" s="12">
        <v>11188565</v>
      </c>
      <c r="Q37" s="50">
        <f t="shared" si="8"/>
        <v>28.7</v>
      </c>
      <c r="R37" s="19">
        <f t="shared" si="3"/>
        <v>3285058</v>
      </c>
      <c r="S37" s="19">
        <f t="shared" si="4"/>
        <v>13577331</v>
      </c>
      <c r="T37" s="20">
        <f t="shared" si="18"/>
        <v>24.2</v>
      </c>
      <c r="U37" s="19">
        <f t="shared" si="10"/>
        <v>15605800</v>
      </c>
      <c r="V37" s="50">
        <f t="shared" si="11"/>
        <v>21.1</v>
      </c>
    </row>
    <row r="38" spans="1:23" ht="18" customHeight="1">
      <c r="B38" s="21" t="s">
        <v>15</v>
      </c>
      <c r="C38" s="13">
        <f>SUM(C7:C37)</f>
        <v>40136342.351000004</v>
      </c>
      <c r="D38" s="14">
        <f>SUM(D7:D37)</f>
        <v>1789830226.7058139</v>
      </c>
      <c r="E38" s="15">
        <f t="shared" si="0"/>
        <v>2.2000000000000002</v>
      </c>
      <c r="F38" s="14">
        <f>SUM(F7:F37)</f>
        <v>2008062499.279</v>
      </c>
      <c r="G38" s="15">
        <f t="shared" si="5"/>
        <v>2</v>
      </c>
      <c r="H38" s="13">
        <f>SUM(H7:H37)</f>
        <v>9092673.7739999983</v>
      </c>
      <c r="I38" s="13">
        <f>SUM(I7:I37)</f>
        <v>225205974.67599142</v>
      </c>
      <c r="J38" s="15">
        <f t="shared" ref="J38" si="19">IF(OR(H38=0,I38=0),"　　－　　",ROUND(H38/I38*100,1))</f>
        <v>4</v>
      </c>
      <c r="K38" s="13">
        <f>SUM(K7:K37)</f>
        <v>232939450.75500003</v>
      </c>
      <c r="L38" s="15">
        <f t="shared" si="7"/>
        <v>3.9</v>
      </c>
      <c r="M38" s="13">
        <f>SUM(M7:M37)</f>
        <v>930712763.16199994</v>
      </c>
      <c r="N38" s="13">
        <f>SUM(N7:N37)</f>
        <v>2509232010.6681948</v>
      </c>
      <c r="O38" s="15">
        <f t="shared" si="17"/>
        <v>37.1</v>
      </c>
      <c r="P38" s="13">
        <f>SUM(P7:P37)</f>
        <v>2724090654.0244699</v>
      </c>
      <c r="Q38" s="15">
        <f t="shared" si="8"/>
        <v>34.200000000000003</v>
      </c>
      <c r="R38" s="13">
        <f>SUM(R7:R37)</f>
        <v>979941779.28700006</v>
      </c>
      <c r="S38" s="13">
        <f>SUM(S7:S37)</f>
        <v>4524268212.0500002</v>
      </c>
      <c r="T38" s="15">
        <f t="shared" si="18"/>
        <v>21.7</v>
      </c>
      <c r="U38" s="13">
        <f>SUM(U7:U37)</f>
        <v>4965092604.0584698</v>
      </c>
      <c r="V38" s="15">
        <f t="shared" ref="V38" si="20">IF(OR(R38=0,U38=0),"　　－　　",ROUND(R38/U38*100,1))</f>
        <v>19.7</v>
      </c>
      <c r="W38" s="7"/>
    </row>
    <row r="39" spans="1:23" ht="21.95" customHeight="1">
      <c r="B39" s="22" t="s">
        <v>11</v>
      </c>
      <c r="C39" s="16"/>
      <c r="D39" s="16"/>
      <c r="E39" s="17"/>
      <c r="F39" s="17"/>
      <c r="G39" s="17"/>
      <c r="H39" s="16"/>
      <c r="I39" s="16"/>
      <c r="J39" s="17"/>
      <c r="K39" s="17"/>
      <c r="L39" s="17"/>
      <c r="M39" s="16"/>
      <c r="N39" s="16"/>
      <c r="O39" s="17"/>
      <c r="P39" s="17"/>
      <c r="Q39" s="17"/>
      <c r="R39" s="16"/>
      <c r="S39" s="16"/>
      <c r="T39" s="17"/>
      <c r="U39" s="17"/>
      <c r="V39" s="17"/>
      <c r="W39" s="7"/>
    </row>
    <row r="40" spans="1:23" ht="19.5" customHeight="1">
      <c r="B40" s="23"/>
      <c r="T40" s="5"/>
      <c r="U40" s="5"/>
      <c r="V40" s="5" t="s">
        <v>8</v>
      </c>
    </row>
    <row r="41" spans="1:23" ht="19.5" customHeight="1">
      <c r="B41" s="24"/>
      <c r="C41" s="52" t="s">
        <v>1</v>
      </c>
      <c r="D41" s="53"/>
      <c r="E41" s="53"/>
      <c r="F41" s="53"/>
      <c r="G41" s="54"/>
      <c r="H41" s="52" t="s">
        <v>13</v>
      </c>
      <c r="I41" s="53"/>
      <c r="J41" s="53"/>
      <c r="K41" s="53"/>
      <c r="L41" s="54"/>
      <c r="M41" s="52" t="s">
        <v>2</v>
      </c>
      <c r="N41" s="53"/>
      <c r="O41" s="53"/>
      <c r="P41" s="53"/>
      <c r="Q41" s="54"/>
      <c r="R41" s="52" t="s">
        <v>3</v>
      </c>
      <c r="S41" s="53"/>
      <c r="T41" s="53"/>
      <c r="U41" s="53"/>
      <c r="V41" s="54"/>
    </row>
    <row r="42" spans="1:23" ht="19.5" customHeight="1">
      <c r="B42" s="25" t="s">
        <v>4</v>
      </c>
      <c r="C42" s="9" t="s">
        <v>5</v>
      </c>
      <c r="D42" s="10" t="s">
        <v>17</v>
      </c>
      <c r="E42" s="9" t="s">
        <v>19</v>
      </c>
      <c r="F42" s="10" t="s">
        <v>67</v>
      </c>
      <c r="G42" s="9" t="s">
        <v>68</v>
      </c>
      <c r="H42" s="9" t="s">
        <v>5</v>
      </c>
      <c r="I42" s="10" t="s">
        <v>17</v>
      </c>
      <c r="J42" s="9" t="s">
        <v>19</v>
      </c>
      <c r="K42" s="10" t="s">
        <v>67</v>
      </c>
      <c r="L42" s="9" t="s">
        <v>68</v>
      </c>
      <c r="M42" s="9" t="s">
        <v>5</v>
      </c>
      <c r="N42" s="10" t="s">
        <v>17</v>
      </c>
      <c r="O42" s="9" t="s">
        <v>19</v>
      </c>
      <c r="P42" s="10" t="s">
        <v>67</v>
      </c>
      <c r="Q42" s="9" t="s">
        <v>68</v>
      </c>
      <c r="R42" s="8" t="s">
        <v>5</v>
      </c>
      <c r="S42" s="42" t="s">
        <v>17</v>
      </c>
      <c r="T42" s="8" t="s">
        <v>19</v>
      </c>
      <c r="U42" s="10" t="s">
        <v>67</v>
      </c>
      <c r="V42" s="9" t="s">
        <v>68</v>
      </c>
    </row>
    <row r="43" spans="1:23" ht="19.5" customHeight="1">
      <c r="B43" s="26"/>
      <c r="C43" s="18" t="s">
        <v>6</v>
      </c>
      <c r="D43" s="18" t="s">
        <v>18</v>
      </c>
      <c r="E43" s="11" t="s">
        <v>20</v>
      </c>
      <c r="F43" s="18" t="s">
        <v>18</v>
      </c>
      <c r="G43" s="11" t="s">
        <v>20</v>
      </c>
      <c r="H43" s="18" t="s">
        <v>6</v>
      </c>
      <c r="I43" s="18" t="s">
        <v>18</v>
      </c>
      <c r="J43" s="11" t="s">
        <v>20</v>
      </c>
      <c r="K43" s="18" t="s">
        <v>18</v>
      </c>
      <c r="L43" s="11" t="s">
        <v>20</v>
      </c>
      <c r="M43" s="18" t="s">
        <v>6</v>
      </c>
      <c r="N43" s="18" t="s">
        <v>18</v>
      </c>
      <c r="O43" s="11" t="s">
        <v>20</v>
      </c>
      <c r="P43" s="18" t="s">
        <v>18</v>
      </c>
      <c r="Q43" s="11" t="s">
        <v>20</v>
      </c>
      <c r="R43" s="18" t="s">
        <v>6</v>
      </c>
      <c r="S43" s="18" t="s">
        <v>18</v>
      </c>
      <c r="T43" s="11" t="s">
        <v>20</v>
      </c>
      <c r="U43" s="18" t="s">
        <v>18</v>
      </c>
      <c r="V43" s="11" t="s">
        <v>20</v>
      </c>
    </row>
    <row r="44" spans="1:23" ht="19.5" customHeight="1">
      <c r="A44" s="1">
        <v>32</v>
      </c>
      <c r="B44" s="47" t="s">
        <v>46</v>
      </c>
      <c r="C44" s="12">
        <v>10644</v>
      </c>
      <c r="D44" s="12">
        <v>2768192</v>
      </c>
      <c r="E44" s="2">
        <f t="shared" ref="E44:E59" si="21">IF(OR(C44=0,D44=0),"　　－　　",ROUND(C44/D44*100,1))</f>
        <v>0.4</v>
      </c>
      <c r="F44" s="36">
        <v>2925321</v>
      </c>
      <c r="G44" s="2">
        <f t="shared" ref="G44:G61" si="22">IF(OR(C44=0,F44=0),"　　－　　",ROUND(C44/F44*100,1))</f>
        <v>0.4</v>
      </c>
      <c r="H44" s="12">
        <v>2362</v>
      </c>
      <c r="I44" s="12">
        <v>145891</v>
      </c>
      <c r="J44" s="2">
        <f t="shared" ref="J44" si="23">IF(OR(H44=0,I44=0),"　　－　　",ROUND(H44/I44*100,1))</f>
        <v>1.6</v>
      </c>
      <c r="K44" s="36">
        <v>251694</v>
      </c>
      <c r="L44" s="2">
        <f t="shared" ref="L44:L61" si="24">IF(OR(H44=0,K44=0),"　　－　　",ROUND(H44/K44*100,1))</f>
        <v>0.9</v>
      </c>
      <c r="M44" s="12">
        <v>2992186</v>
      </c>
      <c r="N44" s="12">
        <v>9211607</v>
      </c>
      <c r="O44" s="2">
        <f t="shared" ref="O44" si="25">IF(OR(M44=0,N44=0),"　　－　　",ROUND(M44/N44*100,1))</f>
        <v>32.5</v>
      </c>
      <c r="P44" s="12">
        <v>10812417</v>
      </c>
      <c r="Q44" s="20">
        <f t="shared" ref="Q44:Q59" si="26">IF(OR(M44=0,P44=0),"　　－　　",ROUND(M44/P44*100,1))</f>
        <v>27.7</v>
      </c>
      <c r="R44" s="19">
        <f t="shared" ref="R44:R58" si="27">C44+H44+M44</f>
        <v>3005192</v>
      </c>
      <c r="S44" s="19">
        <f t="shared" ref="S44:S58" si="28">D44+I44+N44</f>
        <v>12125690</v>
      </c>
      <c r="T44" s="20">
        <f t="shared" ref="T44" si="29">IF(OR(R44=0,S44=0),"　　－　　",ROUND(R44/S44*100,1))</f>
        <v>24.8</v>
      </c>
      <c r="U44" s="19">
        <f t="shared" ref="U44:U58" si="30">F44+K44+P44</f>
        <v>13989432</v>
      </c>
      <c r="V44" s="20">
        <f t="shared" ref="V44:V61" si="31">IF(OR(R44=0,U44=0),"　　－　　",ROUND(R44/U44*100,1))</f>
        <v>21.5</v>
      </c>
    </row>
    <row r="45" spans="1:23" ht="17.100000000000001" customHeight="1">
      <c r="A45" s="1">
        <v>33</v>
      </c>
      <c r="B45" s="47" t="s">
        <v>47</v>
      </c>
      <c r="C45" s="12">
        <v>4918</v>
      </c>
      <c r="D45" s="12">
        <v>742361</v>
      </c>
      <c r="E45" s="2">
        <f t="shared" si="21"/>
        <v>0.7</v>
      </c>
      <c r="F45" s="36">
        <v>948913</v>
      </c>
      <c r="G45" s="2">
        <f t="shared" si="22"/>
        <v>0.5</v>
      </c>
      <c r="H45" s="12">
        <v>1147</v>
      </c>
      <c r="I45" s="12">
        <v>18279</v>
      </c>
      <c r="J45" s="2">
        <f t="shared" ref="J45" si="32">IF(OR(H45=0,I45=0),"　　－　　",ROUND(H45/I45*100,1))</f>
        <v>6.3</v>
      </c>
      <c r="K45" s="36">
        <v>17457</v>
      </c>
      <c r="L45" s="2">
        <f t="shared" si="24"/>
        <v>6.6</v>
      </c>
      <c r="M45" s="12">
        <v>3807766</v>
      </c>
      <c r="N45" s="12">
        <v>12206573</v>
      </c>
      <c r="O45" s="2">
        <f t="shared" ref="O45:O46" si="33">IF(OR(M45=0,N45=0),"　　－　　",ROUND(M45/N45*100,1))</f>
        <v>31.2</v>
      </c>
      <c r="P45" s="12">
        <v>12847666</v>
      </c>
      <c r="Q45" s="20">
        <f t="shared" si="26"/>
        <v>29.6</v>
      </c>
      <c r="R45" s="19">
        <f t="shared" si="27"/>
        <v>3813831</v>
      </c>
      <c r="S45" s="19">
        <f t="shared" si="28"/>
        <v>12967213</v>
      </c>
      <c r="T45" s="20">
        <f t="shared" ref="T45:T51" si="34">IF(OR(R45=0,S45=0),"　　－　　",ROUND(R45/S45*100,1))</f>
        <v>29.4</v>
      </c>
      <c r="U45" s="19">
        <f t="shared" si="30"/>
        <v>13814036</v>
      </c>
      <c r="V45" s="20">
        <f t="shared" si="31"/>
        <v>27.6</v>
      </c>
      <c r="W45" s="7"/>
    </row>
    <row r="46" spans="1:23" ht="17.100000000000001" customHeight="1">
      <c r="A46" s="1">
        <v>34</v>
      </c>
      <c r="B46" s="44" t="s">
        <v>48</v>
      </c>
      <c r="C46" s="12">
        <v>655818</v>
      </c>
      <c r="D46" s="12">
        <v>3495760</v>
      </c>
      <c r="E46" s="2">
        <f t="shared" si="21"/>
        <v>18.8</v>
      </c>
      <c r="F46" s="36">
        <v>10946257</v>
      </c>
      <c r="G46" s="2">
        <f t="shared" si="22"/>
        <v>6</v>
      </c>
      <c r="H46" s="12">
        <v>0</v>
      </c>
      <c r="I46" s="12">
        <v>0</v>
      </c>
      <c r="J46" s="2" t="str">
        <f t="shared" ref="J46" si="35">IF(OR(H46=0,I46=0),"　　－　　",ROUND(H46/I46*100,1))</f>
        <v>　　－　　</v>
      </c>
      <c r="K46" s="36">
        <v>0</v>
      </c>
      <c r="L46" s="2" t="str">
        <f t="shared" si="24"/>
        <v>　　－　　</v>
      </c>
      <c r="M46" s="12">
        <v>685652</v>
      </c>
      <c r="N46" s="12">
        <v>1445148</v>
      </c>
      <c r="O46" s="2">
        <f t="shared" si="33"/>
        <v>47.4</v>
      </c>
      <c r="P46" s="12">
        <v>2328256</v>
      </c>
      <c r="Q46" s="20">
        <f t="shared" si="26"/>
        <v>29.4</v>
      </c>
      <c r="R46" s="19">
        <f t="shared" si="27"/>
        <v>1341470</v>
      </c>
      <c r="S46" s="19">
        <f t="shared" si="28"/>
        <v>4940908</v>
      </c>
      <c r="T46" s="20">
        <f t="shared" si="34"/>
        <v>27.2</v>
      </c>
      <c r="U46" s="19">
        <f t="shared" si="30"/>
        <v>13274513</v>
      </c>
      <c r="V46" s="20">
        <f t="shared" si="31"/>
        <v>10.1</v>
      </c>
      <c r="W46" s="7"/>
    </row>
    <row r="47" spans="1:23" ht="16.5" customHeight="1">
      <c r="A47" s="1">
        <v>35</v>
      </c>
      <c r="B47" s="46" t="s">
        <v>49</v>
      </c>
      <c r="C47" s="12">
        <v>8591</v>
      </c>
      <c r="D47" s="12">
        <v>2038411</v>
      </c>
      <c r="E47" s="2">
        <f t="shared" si="21"/>
        <v>0.4</v>
      </c>
      <c r="F47" s="36">
        <v>2134034</v>
      </c>
      <c r="G47" s="2">
        <f t="shared" si="22"/>
        <v>0.4</v>
      </c>
      <c r="H47" s="12">
        <v>0</v>
      </c>
      <c r="I47" s="12">
        <v>90491</v>
      </c>
      <c r="J47" s="2" t="str">
        <f t="shared" ref="J47" si="36">IF(OR(H47=0,I47=0),"　　－　　",ROUND(H47/I47*100,1))</f>
        <v>　　－　　</v>
      </c>
      <c r="K47" s="36">
        <v>111572</v>
      </c>
      <c r="L47" s="2" t="str">
        <f t="shared" si="24"/>
        <v>　　－　　</v>
      </c>
      <c r="M47" s="12">
        <v>1588758</v>
      </c>
      <c r="N47" s="12">
        <v>7921937</v>
      </c>
      <c r="O47" s="2">
        <f t="shared" ref="O47" si="37">IF(OR(M47=0,N47=0),"　　－　　",ROUND(M47/N47*100,1))</f>
        <v>20.100000000000001</v>
      </c>
      <c r="P47" s="12">
        <v>10588527</v>
      </c>
      <c r="Q47" s="20">
        <f t="shared" si="26"/>
        <v>15</v>
      </c>
      <c r="R47" s="19">
        <f t="shared" si="27"/>
        <v>1597349</v>
      </c>
      <c r="S47" s="19">
        <f t="shared" si="28"/>
        <v>10050839</v>
      </c>
      <c r="T47" s="20">
        <f t="shared" ref="T47" si="38">IF(OR(R47=0,S47=0),"　　－　　",ROUND(R47/S47*100,1))</f>
        <v>15.9</v>
      </c>
      <c r="U47" s="19">
        <f t="shared" si="30"/>
        <v>12834133</v>
      </c>
      <c r="V47" s="20">
        <f t="shared" si="31"/>
        <v>12.4</v>
      </c>
    </row>
    <row r="48" spans="1:23" ht="16.5" customHeight="1">
      <c r="A48" s="1">
        <v>36</v>
      </c>
      <c r="B48" s="47" t="s">
        <v>50</v>
      </c>
      <c r="C48" s="12">
        <v>0</v>
      </c>
      <c r="D48" s="12">
        <v>602830.49900000007</v>
      </c>
      <c r="E48" s="2" t="str">
        <f t="shared" si="21"/>
        <v>　　－　　</v>
      </c>
      <c r="F48" s="36">
        <v>744008.62699999998</v>
      </c>
      <c r="G48" s="2" t="str">
        <f t="shared" si="22"/>
        <v>　　－　　</v>
      </c>
      <c r="H48" s="12">
        <v>0</v>
      </c>
      <c r="I48" s="12">
        <v>0</v>
      </c>
      <c r="J48" s="2" t="str">
        <f t="shared" ref="J48:J58" si="39">IF(OR(H48=0,I48=0),"　　－　　",ROUND(H48/I48*100,1))</f>
        <v>　　－　　</v>
      </c>
      <c r="K48" s="36">
        <v>0</v>
      </c>
      <c r="L48" s="2" t="str">
        <f t="shared" si="24"/>
        <v>　　－　　</v>
      </c>
      <c r="M48" s="12">
        <v>1045319.568</v>
      </c>
      <c r="N48" s="12">
        <v>4597469.1409999998</v>
      </c>
      <c r="O48" s="2">
        <f t="shared" ref="O48:O51" si="40">IF(OR(M48=0,N48=0),"　　－　　",ROUND(M48/N48*100,1))</f>
        <v>22.7</v>
      </c>
      <c r="P48" s="12">
        <v>8494496.5069999993</v>
      </c>
      <c r="Q48" s="20">
        <f t="shared" si="26"/>
        <v>12.3</v>
      </c>
      <c r="R48" s="19">
        <f t="shared" si="27"/>
        <v>1045319.568</v>
      </c>
      <c r="S48" s="19">
        <f t="shared" si="28"/>
        <v>5200299.6399999997</v>
      </c>
      <c r="T48" s="20">
        <f t="shared" si="34"/>
        <v>20.100000000000001</v>
      </c>
      <c r="U48" s="19">
        <f t="shared" si="30"/>
        <v>9238505.1339999996</v>
      </c>
      <c r="V48" s="20">
        <f t="shared" si="31"/>
        <v>11.3</v>
      </c>
    </row>
    <row r="49" spans="1:23" ht="16.5" customHeight="1">
      <c r="A49" s="1">
        <v>37</v>
      </c>
      <c r="B49" s="44" t="s">
        <v>51</v>
      </c>
      <c r="C49" s="12">
        <v>33</v>
      </c>
      <c r="D49" s="12">
        <v>170195</v>
      </c>
      <c r="E49" s="2">
        <f t="shared" si="21"/>
        <v>0</v>
      </c>
      <c r="F49" s="36">
        <v>486200</v>
      </c>
      <c r="G49" s="2">
        <f t="shared" si="22"/>
        <v>0</v>
      </c>
      <c r="H49" s="12">
        <v>0</v>
      </c>
      <c r="I49" s="12">
        <v>0</v>
      </c>
      <c r="J49" s="2" t="str">
        <f t="shared" si="39"/>
        <v>　　－　　</v>
      </c>
      <c r="K49" s="36">
        <v>0</v>
      </c>
      <c r="L49" s="2" t="str">
        <f t="shared" si="24"/>
        <v>　　－　　</v>
      </c>
      <c r="M49" s="12">
        <v>849280</v>
      </c>
      <c r="N49" s="12">
        <v>3510536</v>
      </c>
      <c r="O49" s="2">
        <f t="shared" si="40"/>
        <v>24.2</v>
      </c>
      <c r="P49" s="12">
        <v>7544683</v>
      </c>
      <c r="Q49" s="20">
        <f t="shared" si="26"/>
        <v>11.3</v>
      </c>
      <c r="R49" s="19">
        <f t="shared" si="27"/>
        <v>849313</v>
      </c>
      <c r="S49" s="19">
        <f t="shared" si="28"/>
        <v>3680731</v>
      </c>
      <c r="T49" s="20">
        <f t="shared" si="34"/>
        <v>23.1</v>
      </c>
      <c r="U49" s="19">
        <f t="shared" si="30"/>
        <v>8030883</v>
      </c>
      <c r="V49" s="20">
        <f t="shared" si="31"/>
        <v>10.6</v>
      </c>
    </row>
    <row r="50" spans="1:23" ht="16.5" customHeight="1">
      <c r="A50" s="1">
        <v>38</v>
      </c>
      <c r="B50" s="44" t="s">
        <v>52</v>
      </c>
      <c r="C50" s="12">
        <v>444113</v>
      </c>
      <c r="D50" s="12">
        <v>5245561</v>
      </c>
      <c r="E50" s="2">
        <f t="shared" si="21"/>
        <v>8.5</v>
      </c>
      <c r="F50" s="36">
        <v>6181194</v>
      </c>
      <c r="G50" s="2">
        <f t="shared" si="22"/>
        <v>7.2</v>
      </c>
      <c r="H50" s="12">
        <v>0</v>
      </c>
      <c r="I50" s="12">
        <v>0</v>
      </c>
      <c r="J50" s="2" t="str">
        <f t="shared" si="39"/>
        <v>　　－　　</v>
      </c>
      <c r="K50" s="36">
        <v>8412</v>
      </c>
      <c r="L50" s="2" t="str">
        <f t="shared" si="24"/>
        <v>　　－　　</v>
      </c>
      <c r="M50" s="12">
        <v>82348</v>
      </c>
      <c r="N50" s="12">
        <v>262245</v>
      </c>
      <c r="O50" s="2">
        <f t="shared" si="40"/>
        <v>31.4</v>
      </c>
      <c r="P50" s="12">
        <v>387862</v>
      </c>
      <c r="Q50" s="20">
        <f t="shared" si="26"/>
        <v>21.2</v>
      </c>
      <c r="R50" s="19">
        <f t="shared" si="27"/>
        <v>526461</v>
      </c>
      <c r="S50" s="19">
        <f t="shared" si="28"/>
        <v>5507806</v>
      </c>
      <c r="T50" s="20">
        <f t="shared" si="34"/>
        <v>9.6</v>
      </c>
      <c r="U50" s="19">
        <f t="shared" si="30"/>
        <v>6577468</v>
      </c>
      <c r="V50" s="20">
        <f t="shared" si="31"/>
        <v>8</v>
      </c>
    </row>
    <row r="51" spans="1:23" ht="17.100000000000001" customHeight="1">
      <c r="A51" s="1">
        <v>39</v>
      </c>
      <c r="B51" s="44" t="s">
        <v>53</v>
      </c>
      <c r="C51" s="12">
        <v>0</v>
      </c>
      <c r="D51" s="12">
        <v>343843</v>
      </c>
      <c r="E51" s="2" t="str">
        <f t="shared" si="21"/>
        <v>　　－　　</v>
      </c>
      <c r="F51" s="36">
        <v>152102</v>
      </c>
      <c r="G51" s="2" t="str">
        <f t="shared" si="22"/>
        <v>　　－　　</v>
      </c>
      <c r="H51" s="12">
        <v>0</v>
      </c>
      <c r="I51" s="12">
        <v>121203</v>
      </c>
      <c r="J51" s="2" t="str">
        <f t="shared" si="39"/>
        <v>　　－　　</v>
      </c>
      <c r="K51" s="36">
        <v>112188</v>
      </c>
      <c r="L51" s="2" t="str">
        <f t="shared" si="24"/>
        <v>　　－　　</v>
      </c>
      <c r="M51" s="12">
        <v>1077728</v>
      </c>
      <c r="N51" s="12">
        <v>5466227</v>
      </c>
      <c r="O51" s="2">
        <f t="shared" si="40"/>
        <v>19.7</v>
      </c>
      <c r="P51" s="12">
        <v>6085521</v>
      </c>
      <c r="Q51" s="20">
        <f t="shared" si="26"/>
        <v>17.7</v>
      </c>
      <c r="R51" s="19">
        <f t="shared" si="27"/>
        <v>1077728</v>
      </c>
      <c r="S51" s="19">
        <f t="shared" si="28"/>
        <v>5931273</v>
      </c>
      <c r="T51" s="20">
        <f t="shared" si="34"/>
        <v>18.2</v>
      </c>
      <c r="U51" s="19">
        <f t="shared" si="30"/>
        <v>6349811</v>
      </c>
      <c r="V51" s="20">
        <f t="shared" si="31"/>
        <v>17</v>
      </c>
      <c r="W51" s="7"/>
    </row>
    <row r="52" spans="1:23" ht="16.5" customHeight="1">
      <c r="A52" s="1">
        <v>40</v>
      </c>
      <c r="B52" s="44" t="s">
        <v>63</v>
      </c>
      <c r="C52" s="12">
        <v>187763</v>
      </c>
      <c r="D52" s="12">
        <v>4613812</v>
      </c>
      <c r="E52" s="2">
        <f t="shared" si="21"/>
        <v>4.0999999999999996</v>
      </c>
      <c r="F52" s="36">
        <v>5328129</v>
      </c>
      <c r="G52" s="2">
        <f t="shared" si="22"/>
        <v>3.5</v>
      </c>
      <c r="H52" s="12">
        <v>0</v>
      </c>
      <c r="I52" s="12">
        <v>0</v>
      </c>
      <c r="J52" s="2" t="str">
        <f t="shared" si="39"/>
        <v>　　－　　</v>
      </c>
      <c r="K52" s="36">
        <v>0</v>
      </c>
      <c r="L52" s="2" t="str">
        <f t="shared" si="24"/>
        <v>　　－　　</v>
      </c>
      <c r="M52" s="12">
        <v>52729</v>
      </c>
      <c r="N52" s="12">
        <v>114485</v>
      </c>
      <c r="O52" s="2">
        <f t="shared" ref="O52:O59" si="41">IF(OR(M52=0,N52=0),"　　－　　",ROUND(M52/N52*100,1))</f>
        <v>46.1</v>
      </c>
      <c r="P52" s="12">
        <v>111618</v>
      </c>
      <c r="Q52" s="20">
        <f t="shared" si="26"/>
        <v>47.2</v>
      </c>
      <c r="R52" s="19">
        <f t="shared" si="27"/>
        <v>240492</v>
      </c>
      <c r="S52" s="19">
        <f t="shared" si="28"/>
        <v>4728297</v>
      </c>
      <c r="T52" s="20">
        <f t="shared" ref="T52:T59" si="42">IF(OR(R52=0,S52=0),"　　－　　",ROUND(R52/S52*100,1))</f>
        <v>5.0999999999999996</v>
      </c>
      <c r="U52" s="19">
        <f t="shared" si="30"/>
        <v>5439747</v>
      </c>
      <c r="V52" s="20">
        <f t="shared" si="31"/>
        <v>4.4000000000000004</v>
      </c>
    </row>
    <row r="53" spans="1:23" ht="16.5" customHeight="1">
      <c r="A53" s="1">
        <v>41</v>
      </c>
      <c r="B53" s="44" t="s">
        <v>64</v>
      </c>
      <c r="C53" s="12">
        <v>556219</v>
      </c>
      <c r="D53" s="12">
        <v>2000386</v>
      </c>
      <c r="E53" s="2">
        <f t="shared" si="21"/>
        <v>27.8</v>
      </c>
      <c r="F53" s="36">
        <v>1707115</v>
      </c>
      <c r="G53" s="2">
        <f t="shared" si="22"/>
        <v>32.6</v>
      </c>
      <c r="H53" s="12">
        <v>2382</v>
      </c>
      <c r="I53" s="12">
        <v>446386</v>
      </c>
      <c r="J53" s="2">
        <f t="shared" si="39"/>
        <v>0.5</v>
      </c>
      <c r="K53" s="36">
        <v>435701</v>
      </c>
      <c r="L53" s="2">
        <f t="shared" si="24"/>
        <v>0.5</v>
      </c>
      <c r="M53" s="12">
        <v>494834</v>
      </c>
      <c r="N53" s="12">
        <v>2919659</v>
      </c>
      <c r="O53" s="2">
        <f t="shared" si="41"/>
        <v>16.899999999999999</v>
      </c>
      <c r="P53" s="12">
        <v>3028386</v>
      </c>
      <c r="Q53" s="20">
        <f t="shared" si="26"/>
        <v>16.3</v>
      </c>
      <c r="R53" s="19">
        <f t="shared" si="27"/>
        <v>1053435</v>
      </c>
      <c r="S53" s="19">
        <f t="shared" si="28"/>
        <v>5366431</v>
      </c>
      <c r="T53" s="20">
        <f t="shared" si="42"/>
        <v>19.600000000000001</v>
      </c>
      <c r="U53" s="19">
        <f t="shared" si="30"/>
        <v>5171202</v>
      </c>
      <c r="V53" s="20">
        <f t="shared" si="31"/>
        <v>20.399999999999999</v>
      </c>
    </row>
    <row r="54" spans="1:23" ht="16.5" customHeight="1">
      <c r="A54" s="1">
        <v>42</v>
      </c>
      <c r="B54" s="44" t="s">
        <v>54</v>
      </c>
      <c r="C54" s="12">
        <v>144821</v>
      </c>
      <c r="D54" s="12">
        <v>5106663</v>
      </c>
      <c r="E54" s="2">
        <f t="shared" si="21"/>
        <v>2.8</v>
      </c>
      <c r="F54" s="36">
        <v>5142247</v>
      </c>
      <c r="G54" s="2">
        <f t="shared" si="22"/>
        <v>2.8</v>
      </c>
      <c r="H54" s="12">
        <v>0</v>
      </c>
      <c r="I54" s="12">
        <v>0</v>
      </c>
      <c r="J54" s="2" t="str">
        <f t="shared" si="39"/>
        <v>　　－　　</v>
      </c>
      <c r="K54" s="36">
        <v>0</v>
      </c>
      <c r="L54" s="2" t="str">
        <f t="shared" si="24"/>
        <v>　　－　　</v>
      </c>
      <c r="M54" s="12">
        <v>0</v>
      </c>
      <c r="N54" s="12">
        <v>0</v>
      </c>
      <c r="O54" s="2" t="str">
        <f t="shared" ref="O54" si="43">IF(OR(M54=0,N54=0),"　　－　　",ROUND(M54/N54*100,1))</f>
        <v>　　－　　</v>
      </c>
      <c r="P54" s="12">
        <v>0</v>
      </c>
      <c r="Q54" s="20" t="str">
        <f t="shared" si="26"/>
        <v>　　－　　</v>
      </c>
      <c r="R54" s="19">
        <f t="shared" si="27"/>
        <v>144821</v>
      </c>
      <c r="S54" s="19">
        <f t="shared" si="28"/>
        <v>5106663</v>
      </c>
      <c r="T54" s="20">
        <f t="shared" ref="T54" si="44">IF(OR(R54=0,S54=0),"　　－　　",ROUND(R54/S54*100,1))</f>
        <v>2.8</v>
      </c>
      <c r="U54" s="19">
        <f t="shared" si="30"/>
        <v>5142247</v>
      </c>
      <c r="V54" s="20">
        <f t="shared" si="31"/>
        <v>2.8</v>
      </c>
    </row>
    <row r="55" spans="1:23" ht="16.5" customHeight="1">
      <c r="A55" s="1">
        <v>43</v>
      </c>
      <c r="B55" s="44" t="s">
        <v>55</v>
      </c>
      <c r="C55" s="12">
        <v>344299</v>
      </c>
      <c r="D55" s="12">
        <v>4602676</v>
      </c>
      <c r="E55" s="2">
        <f t="shared" si="21"/>
        <v>7.5</v>
      </c>
      <c r="F55" s="36">
        <v>4864340</v>
      </c>
      <c r="G55" s="2">
        <f t="shared" si="22"/>
        <v>7.1</v>
      </c>
      <c r="H55" s="12">
        <v>0</v>
      </c>
      <c r="I55" s="12">
        <v>0</v>
      </c>
      <c r="J55" s="2" t="str">
        <f t="shared" si="39"/>
        <v>　　－　　</v>
      </c>
      <c r="K55" s="36">
        <v>0</v>
      </c>
      <c r="L55" s="2" t="str">
        <f t="shared" si="24"/>
        <v>　　－　　</v>
      </c>
      <c r="M55" s="12">
        <v>24427</v>
      </c>
      <c r="N55" s="12">
        <v>88686</v>
      </c>
      <c r="O55" s="20">
        <f t="shared" ref="O55:O58" si="45">IF(OR(M55=0,N55=0),"　　－　　",ROUND(M55/N55*100,1))</f>
        <v>27.5</v>
      </c>
      <c r="P55" s="12">
        <v>101936</v>
      </c>
      <c r="Q55" s="20">
        <f t="shared" si="26"/>
        <v>24</v>
      </c>
      <c r="R55" s="19">
        <f t="shared" si="27"/>
        <v>368726</v>
      </c>
      <c r="S55" s="19">
        <f t="shared" si="28"/>
        <v>4691362</v>
      </c>
      <c r="T55" s="20">
        <f t="shared" ref="T55:T58" si="46">IF(OR(R55=0,S55=0),"　　－　　",ROUND(R55/S55*100,1))</f>
        <v>7.9</v>
      </c>
      <c r="U55" s="19">
        <f t="shared" si="30"/>
        <v>4966276</v>
      </c>
      <c r="V55" s="20">
        <f t="shared" si="31"/>
        <v>7.4</v>
      </c>
    </row>
    <row r="56" spans="1:23" ht="16.5" customHeight="1">
      <c r="A56" s="1">
        <v>44</v>
      </c>
      <c r="B56" s="44" t="s">
        <v>22</v>
      </c>
      <c r="C56" s="12">
        <v>261</v>
      </c>
      <c r="D56" s="12">
        <v>240173</v>
      </c>
      <c r="E56" s="2">
        <f t="shared" si="21"/>
        <v>0.1</v>
      </c>
      <c r="F56" s="36">
        <v>316356</v>
      </c>
      <c r="G56" s="2">
        <f t="shared" si="22"/>
        <v>0.1</v>
      </c>
      <c r="H56" s="12">
        <v>580</v>
      </c>
      <c r="I56" s="12">
        <v>73351</v>
      </c>
      <c r="J56" s="2">
        <f t="shared" si="39"/>
        <v>0.8</v>
      </c>
      <c r="K56" s="36">
        <v>36005</v>
      </c>
      <c r="L56" s="2">
        <f t="shared" si="24"/>
        <v>1.6</v>
      </c>
      <c r="M56" s="12">
        <v>2934754</v>
      </c>
      <c r="N56" s="12">
        <v>4192177</v>
      </c>
      <c r="O56" s="20">
        <f t="shared" si="45"/>
        <v>70</v>
      </c>
      <c r="P56" s="12">
        <v>3977132</v>
      </c>
      <c r="Q56" s="20">
        <f t="shared" si="26"/>
        <v>73.8</v>
      </c>
      <c r="R56" s="19">
        <f t="shared" si="27"/>
        <v>2935595</v>
      </c>
      <c r="S56" s="19">
        <f t="shared" si="28"/>
        <v>4505701</v>
      </c>
      <c r="T56" s="20">
        <f t="shared" si="46"/>
        <v>65.2</v>
      </c>
      <c r="U56" s="19">
        <f t="shared" si="30"/>
        <v>4329493</v>
      </c>
      <c r="V56" s="20">
        <f t="shared" si="31"/>
        <v>67.8</v>
      </c>
    </row>
    <row r="57" spans="1:23" ht="17.100000000000001" customHeight="1">
      <c r="A57" s="1">
        <v>45</v>
      </c>
      <c r="B57" s="44" t="s">
        <v>56</v>
      </c>
      <c r="C57" s="12">
        <v>2103.7539999999999</v>
      </c>
      <c r="D57" s="12">
        <v>4380491.1469999999</v>
      </c>
      <c r="E57" s="2">
        <f t="shared" si="21"/>
        <v>0</v>
      </c>
      <c r="F57" s="36">
        <v>4662634</v>
      </c>
      <c r="G57" s="2">
        <f t="shared" si="22"/>
        <v>0</v>
      </c>
      <c r="H57" s="12">
        <v>0</v>
      </c>
      <c r="I57" s="12">
        <v>0</v>
      </c>
      <c r="J57" s="2" t="str">
        <f t="shared" si="39"/>
        <v>　　－　　</v>
      </c>
      <c r="K57" s="36">
        <v>0</v>
      </c>
      <c r="L57" s="2" t="str">
        <f t="shared" si="24"/>
        <v>　　－　　</v>
      </c>
      <c r="M57" s="12">
        <v>1115901.8130000001</v>
      </c>
      <c r="N57" s="12">
        <v>2658782.3930000002</v>
      </c>
      <c r="O57" s="20">
        <f t="shared" si="45"/>
        <v>42</v>
      </c>
      <c r="P57" s="12">
        <v>3836491</v>
      </c>
      <c r="Q57" s="20">
        <f t="shared" si="26"/>
        <v>29.1</v>
      </c>
      <c r="R57" s="19">
        <f t="shared" si="27"/>
        <v>1118005.567</v>
      </c>
      <c r="S57" s="19">
        <f t="shared" si="28"/>
        <v>7039273.54</v>
      </c>
      <c r="T57" s="20">
        <f t="shared" si="46"/>
        <v>15.9</v>
      </c>
      <c r="U57" s="19">
        <f t="shared" si="30"/>
        <v>8499125</v>
      </c>
      <c r="V57" s="20">
        <f t="shared" si="31"/>
        <v>13.2</v>
      </c>
      <c r="W57" s="7"/>
    </row>
    <row r="58" spans="1:23" ht="17.100000000000001" customHeight="1">
      <c r="A58" s="1">
        <v>46</v>
      </c>
      <c r="B58" s="44" t="s">
        <v>57</v>
      </c>
      <c r="C58" s="12">
        <v>0</v>
      </c>
      <c r="D58" s="12">
        <v>0</v>
      </c>
      <c r="E58" s="2" t="str">
        <f t="shared" si="21"/>
        <v>　　－　　</v>
      </c>
      <c r="F58" s="36">
        <v>0</v>
      </c>
      <c r="G58" s="2" t="str">
        <f t="shared" si="22"/>
        <v>　　－　　</v>
      </c>
      <c r="H58" s="12">
        <v>0</v>
      </c>
      <c r="I58" s="12">
        <v>0</v>
      </c>
      <c r="J58" s="2" t="str">
        <f t="shared" si="39"/>
        <v>　　－　　</v>
      </c>
      <c r="K58" s="36">
        <v>0</v>
      </c>
      <c r="L58" s="2" t="str">
        <f t="shared" si="24"/>
        <v>　　－　　</v>
      </c>
      <c r="M58" s="12">
        <v>674268</v>
      </c>
      <c r="N58" s="12">
        <v>2246745</v>
      </c>
      <c r="O58" s="20">
        <f t="shared" si="45"/>
        <v>30</v>
      </c>
      <c r="P58" s="12">
        <v>2905726</v>
      </c>
      <c r="Q58" s="20">
        <f t="shared" si="26"/>
        <v>23.2</v>
      </c>
      <c r="R58" s="19">
        <f t="shared" si="27"/>
        <v>674268</v>
      </c>
      <c r="S58" s="19">
        <f t="shared" si="28"/>
        <v>2246745</v>
      </c>
      <c r="T58" s="20">
        <f t="shared" si="46"/>
        <v>30</v>
      </c>
      <c r="U58" s="19">
        <f t="shared" si="30"/>
        <v>2905726</v>
      </c>
      <c r="V58" s="20">
        <f t="shared" si="31"/>
        <v>23.2</v>
      </c>
      <c r="W58" s="7"/>
    </row>
    <row r="59" spans="1:23" ht="18.75" customHeight="1">
      <c r="B59" s="21" t="s">
        <v>15</v>
      </c>
      <c r="C59" s="13">
        <f>SUM(C44:C58)</f>
        <v>2359583.7540000002</v>
      </c>
      <c r="D59" s="13">
        <f>SUM(D44:D58)</f>
        <v>36351354.645999998</v>
      </c>
      <c r="E59" s="15">
        <f t="shared" si="21"/>
        <v>6.5</v>
      </c>
      <c r="F59" s="13">
        <f>SUM(F44:F58)</f>
        <v>46538850.627000004</v>
      </c>
      <c r="G59" s="15">
        <f t="shared" si="22"/>
        <v>5.0999999999999996</v>
      </c>
      <c r="H59" s="13">
        <f>SUM(H44:H58)</f>
        <v>6471</v>
      </c>
      <c r="I59" s="13">
        <f>SUM(I44:I58)</f>
        <v>895601</v>
      </c>
      <c r="J59" s="15">
        <f t="shared" ref="J59" si="47">IF(OR(H59=0,I59=0),"　　－　　",ROUND(H59/I59*100,1))</f>
        <v>0.7</v>
      </c>
      <c r="K59" s="13">
        <f>SUM(K44:K58)</f>
        <v>973029</v>
      </c>
      <c r="L59" s="15">
        <f t="shared" si="24"/>
        <v>0.7</v>
      </c>
      <c r="M59" s="13">
        <f>SUM(M44:M58)</f>
        <v>17425951.381000001</v>
      </c>
      <c r="N59" s="13">
        <f>SUM(N44:N58)</f>
        <v>56842276.534000002</v>
      </c>
      <c r="O59" s="15">
        <f t="shared" si="41"/>
        <v>30.7</v>
      </c>
      <c r="P59" s="13">
        <f>SUM(P44:P58)</f>
        <v>73050717.506999999</v>
      </c>
      <c r="Q59" s="15">
        <f t="shared" si="26"/>
        <v>23.9</v>
      </c>
      <c r="R59" s="13">
        <f>SUM(R44:R58)</f>
        <v>19792006.135000002</v>
      </c>
      <c r="S59" s="13">
        <f>SUM(S44:S58)</f>
        <v>94089232.180000007</v>
      </c>
      <c r="T59" s="15">
        <f t="shared" si="42"/>
        <v>21</v>
      </c>
      <c r="U59" s="13">
        <f>SUM(U44:U58)</f>
        <v>120562597.134</v>
      </c>
      <c r="V59" s="15">
        <f t="shared" si="31"/>
        <v>16.399999999999999</v>
      </c>
      <c r="W59" s="7"/>
    </row>
    <row r="60" spans="1:23" ht="16.5" customHeight="1">
      <c r="B60" s="27"/>
      <c r="E60" s="28"/>
      <c r="F60" s="28"/>
      <c r="G60" s="28"/>
      <c r="J60" s="28"/>
      <c r="K60" s="28"/>
      <c r="L60" s="28"/>
      <c r="O60" s="28"/>
      <c r="P60" s="28"/>
      <c r="Q60" s="28"/>
      <c r="W60" s="7"/>
    </row>
    <row r="61" spans="1:23" ht="18" customHeight="1">
      <c r="B61" s="21" t="s">
        <v>16</v>
      </c>
      <c r="C61" s="29">
        <f>SUM(C38+C59)</f>
        <v>42495926.105000004</v>
      </c>
      <c r="D61" s="29">
        <f>SUM(D38+D59)</f>
        <v>1826181581.3518138</v>
      </c>
      <c r="E61" s="30">
        <f>IF(OR(C61=0,D61=0),"　　－　　",ROUND(C61/D61*100,1))</f>
        <v>2.2999999999999998</v>
      </c>
      <c r="F61" s="29">
        <f>SUM(F38+F59)</f>
        <v>2054601349.9060001</v>
      </c>
      <c r="G61" s="15">
        <f t="shared" si="22"/>
        <v>2.1</v>
      </c>
      <c r="H61" s="29">
        <f>SUM(H38+H59)</f>
        <v>9099144.7739999983</v>
      </c>
      <c r="I61" s="29">
        <f>SUM(I38+I59)</f>
        <v>226101575.67599142</v>
      </c>
      <c r="J61" s="30">
        <f t="shared" ref="J61" si="48">IF(OR(H61=0,I61=0),"　　－　　",ROUND(H61/I61*100,1))</f>
        <v>4</v>
      </c>
      <c r="K61" s="29">
        <f>SUM(K38+K59)</f>
        <v>233912479.75500003</v>
      </c>
      <c r="L61" s="15">
        <f t="shared" si="24"/>
        <v>3.9</v>
      </c>
      <c r="M61" s="29">
        <f>SUM(M38+M59)</f>
        <v>948138714.54299998</v>
      </c>
      <c r="N61" s="29">
        <f>SUM(N38+N59)</f>
        <v>2566074287.2021947</v>
      </c>
      <c r="O61" s="30">
        <f t="shared" ref="O61" si="49">IF(OR(M61=0,N61=0),"　　－　　",ROUND(M61/N61*100,1))</f>
        <v>36.9</v>
      </c>
      <c r="P61" s="29">
        <f>SUM(P38+P59)</f>
        <v>2797141371.5314698</v>
      </c>
      <c r="Q61" s="15">
        <f t="shared" ref="Q61" si="50">IF(OR(M61=0,P61=0),"　　－　　",ROUND(M61/P61*100,1))</f>
        <v>33.9</v>
      </c>
      <c r="R61" s="29">
        <f>SUM(R38+R59)</f>
        <v>999733785.42200005</v>
      </c>
      <c r="S61" s="29">
        <f>SUM(S38+S59)</f>
        <v>4618357444.2300005</v>
      </c>
      <c r="T61" s="30">
        <f>IF(OR(R61=0,S61=0),"　　－　　",ROUND(R61/S61*100,1))</f>
        <v>21.6</v>
      </c>
      <c r="U61" s="29">
        <f>SUM(U38+U59)</f>
        <v>5085655201.1924696</v>
      </c>
      <c r="V61" s="15">
        <f t="shared" si="31"/>
        <v>19.7</v>
      </c>
    </row>
    <row r="62" spans="1:23"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37"/>
      <c r="V62" s="37"/>
    </row>
    <row r="63" spans="1:23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</row>
    <row r="64" spans="1:23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</row>
    <row r="65" spans="2:25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</row>
    <row r="66" spans="2:25" ht="51" customHeight="1">
      <c r="B66" s="2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 ht="15" customHeight="1">
      <c r="B67" s="7"/>
      <c r="X67" s="7"/>
    </row>
    <row r="68" spans="2:25" ht="15" customHeight="1">
      <c r="B68" s="7"/>
    </row>
    <row r="69" spans="2:25" ht="15" customHeight="1">
      <c r="B69" s="7"/>
    </row>
    <row r="70" spans="2:25" ht="15" customHeight="1">
      <c r="B70" s="7"/>
    </row>
    <row r="71" spans="2:25" ht="15" customHeight="1">
      <c r="B71" s="7"/>
    </row>
    <row r="72" spans="2:25" ht="15" customHeight="1">
      <c r="B72" s="7"/>
    </row>
    <row r="73" spans="2:25" ht="15" customHeight="1">
      <c r="B73" s="7"/>
    </row>
    <row r="74" spans="2:25" ht="15" customHeight="1">
      <c r="B74" s="7"/>
    </row>
    <row r="75" spans="2:25" ht="15" customHeight="1">
      <c r="B75" s="7"/>
    </row>
    <row r="76" spans="2:25" ht="15" customHeight="1">
      <c r="B76" s="7"/>
    </row>
    <row r="77" spans="2:25" ht="15" customHeight="1">
      <c r="B77" s="7"/>
    </row>
    <row r="78" spans="2:25" ht="15" customHeight="1">
      <c r="B78" s="7"/>
    </row>
    <row r="79" spans="2:25" ht="15" customHeight="1">
      <c r="B79" s="7"/>
    </row>
    <row r="80" spans="2:25" ht="15" customHeight="1">
      <c r="B80" s="7"/>
    </row>
    <row r="81" spans="2:19" ht="15" customHeight="1">
      <c r="B81" s="7"/>
    </row>
    <row r="82" spans="2:19" ht="15" customHeight="1">
      <c r="B82" s="7"/>
    </row>
    <row r="83" spans="2:19" ht="15" customHeight="1">
      <c r="B83" s="7"/>
    </row>
    <row r="84" spans="2:19" ht="15" customHeight="1">
      <c r="B84" s="7"/>
    </row>
    <row r="85" spans="2:19" ht="18.75" customHeight="1">
      <c r="B85" s="40" t="s">
        <v>12</v>
      </c>
      <c r="C85" s="40"/>
      <c r="D85" s="40"/>
      <c r="E85" s="40"/>
      <c r="F85" s="43"/>
      <c r="G85" s="43"/>
      <c r="H85" s="40"/>
      <c r="I85" s="40"/>
      <c r="J85" s="40"/>
      <c r="K85" s="43"/>
      <c r="L85" s="43"/>
      <c r="M85" s="40"/>
      <c r="N85" s="40"/>
      <c r="O85" s="40"/>
      <c r="P85" s="43"/>
      <c r="Q85" s="43"/>
      <c r="R85" s="40"/>
      <c r="S85" s="40"/>
    </row>
    <row r="86" spans="2:19">
      <c r="B86" s="7"/>
    </row>
    <row r="87" spans="2:19">
      <c r="B87" s="7"/>
    </row>
    <row r="88" spans="2:19">
      <c r="B88" s="7"/>
    </row>
    <row r="89" spans="2:19">
      <c r="B89" s="7"/>
    </row>
    <row r="90" spans="2:19">
      <c r="B90" s="7"/>
    </row>
    <row r="91" spans="2:19">
      <c r="B91" s="7"/>
    </row>
    <row r="92" spans="2:19">
      <c r="B92" s="7"/>
    </row>
    <row r="93" spans="2:19">
      <c r="B93" s="7"/>
    </row>
    <row r="94" spans="2:19">
      <c r="B94" s="7"/>
    </row>
    <row r="95" spans="2:19">
      <c r="B95" s="7"/>
    </row>
    <row r="96" spans="2:19">
      <c r="B96" s="7"/>
    </row>
    <row r="97" spans="2:2">
      <c r="B97" s="7"/>
    </row>
    <row r="98" spans="2:2">
      <c r="B98" s="7"/>
    </row>
    <row r="99" spans="2:2">
      <c r="B99" s="7"/>
    </row>
    <row r="100" spans="2:2">
      <c r="B100" s="7"/>
    </row>
    <row r="101" spans="2:2">
      <c r="B101" s="7"/>
    </row>
    <row r="102" spans="2:2">
      <c r="B102" s="7"/>
    </row>
    <row r="103" spans="2:2">
      <c r="B103" s="7"/>
    </row>
    <row r="104" spans="2:2">
      <c r="B104" s="7"/>
    </row>
    <row r="105" spans="2:2">
      <c r="B105" s="7"/>
    </row>
    <row r="106" spans="2:2">
      <c r="B106" s="7"/>
    </row>
    <row r="107" spans="2:2">
      <c r="B107" s="7"/>
    </row>
    <row r="108" spans="2:2">
      <c r="B108" s="7"/>
    </row>
    <row r="109" spans="2:2">
      <c r="B109" s="7"/>
    </row>
    <row r="110" spans="2:2">
      <c r="B110" s="7"/>
    </row>
    <row r="111" spans="2:2">
      <c r="B111" s="7"/>
    </row>
    <row r="112" spans="2:2">
      <c r="B112" s="7"/>
    </row>
    <row r="113" spans="2:2">
      <c r="B113" s="7"/>
    </row>
    <row r="114" spans="2:2">
      <c r="B114" s="7"/>
    </row>
    <row r="115" spans="2:2">
      <c r="B115" s="7"/>
    </row>
    <row r="116" spans="2:2">
      <c r="B116" s="7"/>
    </row>
    <row r="117" spans="2:2">
      <c r="B117" s="7"/>
    </row>
    <row r="118" spans="2:2">
      <c r="B118" s="7"/>
    </row>
    <row r="119" spans="2:2">
      <c r="B119" s="7"/>
    </row>
    <row r="120" spans="2:2">
      <c r="B120" s="7"/>
    </row>
    <row r="121" spans="2:2">
      <c r="B121" s="7"/>
    </row>
    <row r="122" spans="2:2">
      <c r="B122" s="7"/>
    </row>
    <row r="123" spans="2:2">
      <c r="B123" s="7"/>
    </row>
    <row r="124" spans="2:2">
      <c r="B124" s="7"/>
    </row>
    <row r="125" spans="2:2">
      <c r="B125" s="7"/>
    </row>
    <row r="126" spans="2:2">
      <c r="B126" s="7"/>
    </row>
    <row r="127" spans="2:2">
      <c r="B127" s="7"/>
    </row>
    <row r="128" spans="2:2">
      <c r="B128" s="7"/>
    </row>
    <row r="129" spans="2:2">
      <c r="B129" s="7"/>
    </row>
    <row r="130" spans="2:2">
      <c r="B130" s="7"/>
    </row>
    <row r="131" spans="2:2">
      <c r="B131" s="7"/>
    </row>
    <row r="132" spans="2:2">
      <c r="B132" s="7"/>
    </row>
    <row r="133" spans="2:2">
      <c r="B133" s="7"/>
    </row>
    <row r="134" spans="2:2">
      <c r="B134" s="7"/>
    </row>
    <row r="135" spans="2:2">
      <c r="B135" s="7"/>
    </row>
    <row r="136" spans="2:2">
      <c r="B136" s="7"/>
    </row>
    <row r="137" spans="2:2">
      <c r="B137" s="7"/>
    </row>
    <row r="138" spans="2:2">
      <c r="B138" s="7"/>
    </row>
    <row r="139" spans="2:2">
      <c r="B139" s="7"/>
    </row>
    <row r="140" spans="2:2">
      <c r="B140" s="7"/>
    </row>
    <row r="141" spans="2:2">
      <c r="B141" s="7"/>
    </row>
    <row r="142" spans="2:2">
      <c r="B142" s="7"/>
    </row>
    <row r="143" spans="2:2">
      <c r="B143" s="7"/>
    </row>
    <row r="144" spans="2:2">
      <c r="B144" s="7"/>
    </row>
    <row r="145" spans="2:2">
      <c r="B145" s="7"/>
    </row>
    <row r="146" spans="2:2">
      <c r="B146" s="7"/>
    </row>
    <row r="147" spans="2:2">
      <c r="B147" s="7"/>
    </row>
    <row r="148" spans="2:2">
      <c r="B148" s="7"/>
    </row>
    <row r="149" spans="2:2">
      <c r="B149" s="7"/>
    </row>
    <row r="150" spans="2:2">
      <c r="B150" s="7"/>
    </row>
    <row r="151" spans="2:2">
      <c r="B151" s="7"/>
    </row>
    <row r="152" spans="2:2">
      <c r="B152" s="7"/>
    </row>
    <row r="153" spans="2:2">
      <c r="B153" s="7"/>
    </row>
    <row r="154" spans="2:2">
      <c r="B154" s="7"/>
    </row>
    <row r="155" spans="2:2">
      <c r="B155" s="7"/>
    </row>
    <row r="156" spans="2:2">
      <c r="B156" s="7"/>
    </row>
    <row r="157" spans="2:2">
      <c r="B157" s="7"/>
    </row>
    <row r="158" spans="2:2">
      <c r="B158" s="7"/>
    </row>
    <row r="159" spans="2:2">
      <c r="B159" s="7"/>
    </row>
    <row r="160" spans="2:2">
      <c r="B160" s="7"/>
    </row>
    <row r="161" spans="2:2">
      <c r="B161" s="7"/>
    </row>
  </sheetData>
  <sheetProtection formatCells="0"/>
  <mergeCells count="9">
    <mergeCell ref="B62:T62"/>
    <mergeCell ref="C4:G4"/>
    <mergeCell ref="H4:L4"/>
    <mergeCell ref="M4:Q4"/>
    <mergeCell ref="R4:V4"/>
    <mergeCell ref="C41:G41"/>
    <mergeCell ref="H41:L41"/>
    <mergeCell ref="M41:Q41"/>
    <mergeCell ref="R41:V41"/>
  </mergeCells>
  <phoneticPr fontId="2"/>
  <printOptions horizontalCentered="1" verticalCentered="1"/>
  <pageMargins left="0.59055118110236227" right="0.27559055118110237" top="0.39370078740157483" bottom="0.39370078740157483" header="0.51181102362204722" footer="0.51181102362204722"/>
  <pageSetup paperSize="9" scale="50" fitToHeight="0" orientation="landscape" r:id="rId1"/>
  <headerFooter alignWithMargins="0"/>
  <rowBreaks count="1" manualBreakCount="1">
    <brk id="39" min="1" max="2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★集計表</vt:lpstr>
      <vt:lpstr>★集計表!Print_Area</vt:lpstr>
      <vt:lpstr>★集計表!Print_Titles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行政情報化推進課</dc:creator>
  <cp:lastModifiedBy>ㅤ</cp:lastModifiedBy>
  <cp:lastPrinted>2021-05-13T08:22:06Z</cp:lastPrinted>
  <dcterms:created xsi:type="dcterms:W3CDTF">1997-01-08T22:48:59Z</dcterms:created>
  <dcterms:modified xsi:type="dcterms:W3CDTF">2021-05-18T08:36:09Z</dcterms:modified>
</cp:coreProperties>
</file>