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600" windowHeight="11760" firstSheet="1" activeTab="1"/>
  </bookViews>
  <sheets>
    <sheet name="INPUT" sheetId="3" state="hidden" r:id="rId1"/>
    <sheet name="SALES ORDER" sheetId="5" r:id="rId2"/>
    <sheet name="DEPOSIT RECEIPT" sheetId="8" r:id="rId3"/>
    <sheet name="DELIVERY NOTE" sheetId="7" r:id="rId4"/>
    <sheet name="SETTLEMENT RECEIPT" sheetId="9" r:id="rId5"/>
  </sheets>
  <definedNames>
    <definedName name="ADDON">INPUT!$E$2:$E$24</definedName>
    <definedName name="baseCOLOR">INPUT!$C$2:$C$15</definedName>
    <definedName name="COLOR">INPUT!$C$1:$C$19</definedName>
    <definedName name="LEATHER">INPUT!$F$1:$F$99</definedName>
    <definedName name="MODEL">INPUT!$A$2:$A$109</definedName>
    <definedName name="SIZE">INPUT!$D$2:$D$3</definedName>
    <definedName name="TYPE">INPUT!$B$2:$B$121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5" l="1"/>
  <c r="B62" i="5"/>
  <c r="B40" i="7"/>
  <c r="B39" i="7"/>
  <c r="B23" i="7" l="1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H22" i="7"/>
  <c r="C22" i="7"/>
  <c r="D22" i="7"/>
  <c r="E22" i="7"/>
  <c r="F22" i="7"/>
  <c r="G22" i="7"/>
  <c r="B22" i="7"/>
  <c r="H16" i="7"/>
  <c r="H15" i="7"/>
  <c r="G14" i="7"/>
  <c r="E16" i="7"/>
  <c r="E15" i="7"/>
  <c r="E14" i="7"/>
  <c r="C15" i="7"/>
  <c r="C16" i="7"/>
  <c r="C14" i="7"/>
  <c r="G9" i="7"/>
  <c r="G7" i="7"/>
  <c r="C10" i="7"/>
  <c r="C9" i="7"/>
  <c r="C8" i="7"/>
  <c r="C7" i="7"/>
  <c r="G1" i="7"/>
  <c r="J36" i="9" l="1"/>
  <c r="G36" i="9"/>
  <c r="F36" i="9"/>
  <c r="E36" i="9"/>
  <c r="D36" i="9"/>
  <c r="C36" i="9"/>
  <c r="B36" i="9"/>
  <c r="J35" i="9"/>
  <c r="G35" i="9"/>
  <c r="F35" i="9"/>
  <c r="E35" i="9"/>
  <c r="D35" i="9"/>
  <c r="C35" i="9"/>
  <c r="B35" i="9"/>
  <c r="J34" i="9"/>
  <c r="G34" i="9"/>
  <c r="F34" i="9"/>
  <c r="E34" i="9"/>
  <c r="D34" i="9"/>
  <c r="C34" i="9"/>
  <c r="B34" i="9"/>
  <c r="J33" i="9"/>
  <c r="G33" i="9"/>
  <c r="F33" i="9"/>
  <c r="E33" i="9"/>
  <c r="D33" i="9"/>
  <c r="C33" i="9"/>
  <c r="B33" i="9"/>
  <c r="J32" i="9"/>
  <c r="G32" i="9"/>
  <c r="F32" i="9"/>
  <c r="E32" i="9"/>
  <c r="D32" i="9"/>
  <c r="C32" i="9"/>
  <c r="B32" i="9"/>
  <c r="J31" i="9"/>
  <c r="G31" i="9"/>
  <c r="F31" i="9"/>
  <c r="E31" i="9"/>
  <c r="D31" i="9"/>
  <c r="C31" i="9"/>
  <c r="B31" i="9"/>
  <c r="J30" i="9"/>
  <c r="G30" i="9"/>
  <c r="F30" i="9"/>
  <c r="E30" i="9"/>
  <c r="D30" i="9"/>
  <c r="C30" i="9"/>
  <c r="B30" i="9"/>
  <c r="J29" i="9"/>
  <c r="G29" i="9"/>
  <c r="F29" i="9"/>
  <c r="E29" i="9"/>
  <c r="D29" i="9"/>
  <c r="C29" i="9"/>
  <c r="B29" i="9"/>
  <c r="J28" i="9"/>
  <c r="G28" i="9"/>
  <c r="F28" i="9"/>
  <c r="E28" i="9"/>
  <c r="D28" i="9"/>
  <c r="C28" i="9"/>
  <c r="B28" i="9"/>
  <c r="J27" i="9"/>
  <c r="G27" i="9"/>
  <c r="F27" i="9"/>
  <c r="E27" i="9"/>
  <c r="D27" i="9"/>
  <c r="C27" i="9"/>
  <c r="B27" i="9"/>
  <c r="J26" i="9"/>
  <c r="G26" i="9"/>
  <c r="F26" i="9"/>
  <c r="E26" i="9"/>
  <c r="D26" i="9"/>
  <c r="C26" i="9"/>
  <c r="B26" i="9"/>
  <c r="J25" i="9"/>
  <c r="G25" i="9"/>
  <c r="F25" i="9"/>
  <c r="E25" i="9"/>
  <c r="D25" i="9"/>
  <c r="C25" i="9"/>
  <c r="B25" i="9"/>
  <c r="J24" i="9"/>
  <c r="G24" i="9"/>
  <c r="F24" i="9"/>
  <c r="E24" i="9"/>
  <c r="D24" i="9"/>
  <c r="C24" i="9"/>
  <c r="B24" i="9"/>
  <c r="J23" i="9"/>
  <c r="G23" i="9"/>
  <c r="F23" i="9"/>
  <c r="E23" i="9"/>
  <c r="D23" i="9"/>
  <c r="C23" i="9"/>
  <c r="B23" i="9"/>
  <c r="J22" i="9"/>
  <c r="G22" i="9"/>
  <c r="F22" i="9"/>
  <c r="E22" i="9"/>
  <c r="D22" i="9"/>
  <c r="C22" i="9"/>
  <c r="B22" i="9"/>
  <c r="H16" i="9"/>
  <c r="H15" i="9"/>
  <c r="G14" i="9"/>
  <c r="E16" i="9"/>
  <c r="E15" i="9"/>
  <c r="E14" i="9"/>
  <c r="C15" i="9"/>
  <c r="C16" i="9"/>
  <c r="C14" i="9"/>
  <c r="G9" i="9"/>
  <c r="G7" i="9"/>
  <c r="C10" i="9"/>
  <c r="C9" i="9"/>
  <c r="C8" i="9"/>
  <c r="C7" i="9"/>
  <c r="G1" i="9"/>
  <c r="G1" i="8"/>
  <c r="G46" i="8"/>
  <c r="G47" i="8"/>
  <c r="G48" i="8"/>
  <c r="G45" i="8"/>
  <c r="C48" i="8"/>
  <c r="C47" i="8"/>
  <c r="C46" i="8"/>
  <c r="C45" i="8"/>
  <c r="J36" i="8"/>
  <c r="G36" i="8"/>
  <c r="F36" i="8"/>
  <c r="E36" i="8"/>
  <c r="D36" i="8"/>
  <c r="C36" i="8"/>
  <c r="B36" i="8"/>
  <c r="J35" i="8"/>
  <c r="G35" i="8"/>
  <c r="F35" i="8"/>
  <c r="E35" i="8"/>
  <c r="D35" i="8"/>
  <c r="C35" i="8"/>
  <c r="B35" i="8"/>
  <c r="J34" i="8"/>
  <c r="G34" i="8"/>
  <c r="F34" i="8"/>
  <c r="E34" i="8"/>
  <c r="D34" i="8"/>
  <c r="C34" i="8"/>
  <c r="B34" i="8"/>
  <c r="J33" i="8"/>
  <c r="G33" i="8"/>
  <c r="F33" i="8"/>
  <c r="E33" i="8"/>
  <c r="D33" i="8"/>
  <c r="C33" i="8"/>
  <c r="B33" i="8"/>
  <c r="J32" i="8"/>
  <c r="G32" i="8"/>
  <c r="F32" i="8"/>
  <c r="E32" i="8"/>
  <c r="D32" i="8"/>
  <c r="C32" i="8"/>
  <c r="B32" i="8"/>
  <c r="J31" i="8"/>
  <c r="G31" i="8"/>
  <c r="F31" i="8"/>
  <c r="E31" i="8"/>
  <c r="D31" i="8"/>
  <c r="C31" i="8"/>
  <c r="B31" i="8"/>
  <c r="J30" i="8"/>
  <c r="G30" i="8"/>
  <c r="F30" i="8"/>
  <c r="E30" i="8"/>
  <c r="D30" i="8"/>
  <c r="C30" i="8"/>
  <c r="B30" i="8"/>
  <c r="J29" i="8"/>
  <c r="G29" i="8"/>
  <c r="F29" i="8"/>
  <c r="E29" i="8"/>
  <c r="D29" i="8"/>
  <c r="C29" i="8"/>
  <c r="B29" i="8"/>
  <c r="J28" i="8"/>
  <c r="G28" i="8"/>
  <c r="F28" i="8"/>
  <c r="E28" i="8"/>
  <c r="D28" i="8"/>
  <c r="C28" i="8"/>
  <c r="B28" i="8"/>
  <c r="J27" i="8"/>
  <c r="G27" i="8"/>
  <c r="F27" i="8"/>
  <c r="E27" i="8"/>
  <c r="D27" i="8"/>
  <c r="C27" i="8"/>
  <c r="B27" i="8"/>
  <c r="J26" i="8"/>
  <c r="G26" i="8"/>
  <c r="F26" i="8"/>
  <c r="E26" i="8"/>
  <c r="D26" i="8"/>
  <c r="C26" i="8"/>
  <c r="B26" i="8"/>
  <c r="J25" i="8"/>
  <c r="G25" i="8"/>
  <c r="F25" i="8"/>
  <c r="E25" i="8"/>
  <c r="D25" i="8"/>
  <c r="C25" i="8"/>
  <c r="B25" i="8"/>
  <c r="J24" i="8"/>
  <c r="G24" i="8"/>
  <c r="F24" i="8"/>
  <c r="E24" i="8"/>
  <c r="D24" i="8"/>
  <c r="C24" i="8"/>
  <c r="B24" i="8"/>
  <c r="J23" i="8"/>
  <c r="G23" i="8"/>
  <c r="F23" i="8"/>
  <c r="E23" i="8"/>
  <c r="D23" i="8"/>
  <c r="C23" i="8"/>
  <c r="B23" i="8"/>
  <c r="J22" i="8"/>
  <c r="G22" i="8"/>
  <c r="F22" i="8"/>
  <c r="E22" i="8"/>
  <c r="D22" i="8"/>
  <c r="C22" i="8"/>
  <c r="B22" i="8"/>
  <c r="H15" i="8"/>
  <c r="H16" i="8"/>
  <c r="G14" i="8"/>
  <c r="E16" i="8"/>
  <c r="E15" i="8"/>
  <c r="E14" i="8"/>
  <c r="C16" i="8"/>
  <c r="C15" i="8"/>
  <c r="C14" i="8"/>
  <c r="G10" i="8"/>
  <c r="G9" i="8"/>
  <c r="G7" i="8"/>
  <c r="C10" i="8"/>
  <c r="C9" i="8"/>
  <c r="C8" i="8"/>
  <c r="C7" i="8"/>
  <c r="J23" i="5" l="1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22" i="5"/>
  <c r="J38" i="5" l="1"/>
  <c r="H39" i="5" s="1"/>
  <c r="J40" i="5" l="1"/>
  <c r="H41" i="5" s="1"/>
  <c r="H37" i="8" l="1"/>
  <c r="B41" i="5"/>
  <c r="J44" i="5"/>
  <c r="H40" i="8" s="1"/>
  <c r="B40" i="8" s="1"/>
  <c r="H37" i="9" l="1"/>
  <c r="H40" i="9" s="1"/>
  <c r="B40" i="9" s="1"/>
  <c r="G10" i="9"/>
</calcChain>
</file>

<file path=xl/sharedStrings.xml><?xml version="1.0" encoding="utf-8"?>
<sst xmlns="http://schemas.openxmlformats.org/spreadsheetml/2006/main" count="609" uniqueCount="476">
  <si>
    <t>NAME</t>
  </si>
  <si>
    <t>TYPE</t>
  </si>
  <si>
    <t>COLOR</t>
  </si>
  <si>
    <t>SIZE</t>
  </si>
  <si>
    <t>ADD ON</t>
  </si>
  <si>
    <t>ALFREDO</t>
  </si>
  <si>
    <t>RBASE</t>
  </si>
  <si>
    <t>&lt;BLACK&gt;</t>
  </si>
  <si>
    <t>M</t>
  </si>
  <si>
    <t>FULL ARM</t>
  </si>
  <si>
    <t>ANGELO</t>
  </si>
  <si>
    <t>&lt;BROWN&gt;</t>
  </si>
  <si>
    <t>L</t>
  </si>
  <si>
    <t>1 ARM - LEFT HAND SITTING</t>
  </si>
  <si>
    <t>Centurion - Blu De Nord</t>
  </si>
  <si>
    <t xml:space="preserve">OBASE </t>
  </si>
  <si>
    <t>&lt;NATURAL&gt;</t>
  </si>
  <si>
    <t>1 ARM - RIGHT HAND SITTING</t>
  </si>
  <si>
    <t>Centurion - Caramel Verones</t>
  </si>
  <si>
    <t>ATERA</t>
  </si>
  <si>
    <t>OFFICE</t>
  </si>
  <si>
    <t>--------------------------------</t>
  </si>
  <si>
    <t>NO ARM</t>
  </si>
  <si>
    <t>Centurion - Ficelle Beige</t>
  </si>
  <si>
    <t>AVENTA</t>
  </si>
  <si>
    <t>PBASE</t>
  </si>
  <si>
    <t>&lt;OAK&gt;</t>
  </si>
  <si>
    <t>Centurion - Gris Griolet</t>
  </si>
  <si>
    <t>BABBO</t>
  </si>
  <si>
    <t>SBASE</t>
  </si>
  <si>
    <t>&lt;WALNUT&gt;</t>
  </si>
  <si>
    <t>VARM &lt;WALNUT&gt;</t>
  </si>
  <si>
    <t>Centurion - Gris Mouette</t>
  </si>
  <si>
    <t>BATTELLO</t>
  </si>
  <si>
    <t>UBASE</t>
  </si>
  <si>
    <t>VARM &lt;OAK&gt;</t>
  </si>
  <si>
    <t>BELLA</t>
  </si>
  <si>
    <t>XBASE</t>
  </si>
  <si>
    <t>&lt;BRUSHED&gt;</t>
  </si>
  <si>
    <t>Centurion - Meil Mokka</t>
  </si>
  <si>
    <t>ZBASE</t>
  </si>
  <si>
    <t>&lt;IMPERIAL WHITE&gt;</t>
  </si>
  <si>
    <t>สินค้าตัวโชว์</t>
  </si>
  <si>
    <t>Centurion - Paris Noir</t>
  </si>
  <si>
    <t>BENZ</t>
  </si>
  <si>
    <t>------------------------------------------------------</t>
  </si>
  <si>
    <t>&lt;LIMONCELLO YELLOW&gt;</t>
  </si>
  <si>
    <t>Centurion - Perla Akoya</t>
  </si>
  <si>
    <t>BERLINO</t>
  </si>
  <si>
    <t>1 SEATER</t>
  </si>
  <si>
    <t>&lt;MIDNIGHT BLACK&gt;</t>
  </si>
  <si>
    <t>Centurion - Saffron Sable</t>
  </si>
  <si>
    <t>BERLINTON</t>
  </si>
  <si>
    <t>1.9 SEATER</t>
  </si>
  <si>
    <t>&lt;MINT GREY&gt;</t>
  </si>
  <si>
    <t>Centurion - Vert De Gris</t>
  </si>
  <si>
    <t>CANALI</t>
  </si>
  <si>
    <t>2 SEATER</t>
  </si>
  <si>
    <t>&lt;NICKEL BLACK&gt;</t>
  </si>
  <si>
    <t>CARRERO</t>
  </si>
  <si>
    <t>2.9 SEATER</t>
  </si>
  <si>
    <t>&lt;VIVID RED&gt;</t>
  </si>
  <si>
    <t>Royal - Cognac Orange</t>
  </si>
  <si>
    <t>CASTILLO</t>
  </si>
  <si>
    <t>3 SEATER</t>
  </si>
  <si>
    <t>Royal - Cointreau Tan</t>
  </si>
  <si>
    <t>CENTURINO</t>
  </si>
  <si>
    <t>Royal - Galliano Yellow</t>
  </si>
  <si>
    <t>CEO</t>
  </si>
  <si>
    <t>Royal - Godiva Brown</t>
  </si>
  <si>
    <t>CICCIO</t>
  </si>
  <si>
    <t>Royal - Havana Blue</t>
  </si>
  <si>
    <t>CONSOLE CONDOVATION</t>
  </si>
  <si>
    <t>Royal - Kahlua Green</t>
  </si>
  <si>
    <t>CONSOLE MULTIFUNCTIONAL</t>
  </si>
  <si>
    <t>Royal - Macchiato Sand</t>
  </si>
  <si>
    <t>CONSOLE ZEROWALL</t>
  </si>
  <si>
    <t>Royal - Shiraz Burgundy</t>
  </si>
  <si>
    <t>CUBE</t>
  </si>
  <si>
    <t>Royal - Sumatra Chocolate</t>
  </si>
  <si>
    <t>DECONO</t>
  </si>
  <si>
    <t>DEVON</t>
  </si>
  <si>
    <t>Natural - Almas Grey</t>
  </si>
  <si>
    <t>DOMANI</t>
  </si>
  <si>
    <t>Natural - Bailey Beige</t>
  </si>
  <si>
    <t>DUCA</t>
  </si>
  <si>
    <t>Natural - Barcelona Grey</t>
  </si>
  <si>
    <t>ESTELLA</t>
  </si>
  <si>
    <t>REMOVABLE ADJUSTABLE PILLOW</t>
  </si>
  <si>
    <t>Natural - Bohemian Blue</t>
  </si>
  <si>
    <t>EVITA</t>
  </si>
  <si>
    <t>Natural - Diamond Blanc</t>
  </si>
  <si>
    <t>FAVINO</t>
  </si>
  <si>
    <t>INCLINED SOFA</t>
  </si>
  <si>
    <t>Natural - Ferrari Red</t>
  </si>
  <si>
    <t>FORTE</t>
  </si>
  <si>
    <t xml:space="preserve">CORNER </t>
  </si>
  <si>
    <t>Natural - Hermes Tan</t>
  </si>
  <si>
    <t>FOUNDER</t>
  </si>
  <si>
    <t>END CORNER</t>
  </si>
  <si>
    <t>Natural - Indigo Navy</t>
  </si>
  <si>
    <t>GIACOMO</t>
  </si>
  <si>
    <t>LEFT OPEN-END SOFA [SPL]</t>
  </si>
  <si>
    <t>Natural - Jamon Caramel</t>
  </si>
  <si>
    <t>HANA</t>
  </si>
  <si>
    <t>RIGHT OPEN-END SOFA [SPR]</t>
  </si>
  <si>
    <t>Natural - Lilac Rose</t>
  </si>
  <si>
    <t>INFINITE</t>
  </si>
  <si>
    <t>Natural - Luwak Latte</t>
  </si>
  <si>
    <t>KASAI</t>
  </si>
  <si>
    <t>Natural - Noir Black</t>
  </si>
  <si>
    <t>LEONARDO</t>
  </si>
  <si>
    <t>Natural - Moet Green</t>
  </si>
  <si>
    <t>LEONE</t>
  </si>
  <si>
    <t>Natural - Olive Green</t>
  </si>
  <si>
    <t>LEVINI</t>
  </si>
  <si>
    <t>Natural - Pearl Ivory</t>
  </si>
  <si>
    <t>LEXUS</t>
  </si>
  <si>
    <t>Natural - Portland Emerald</t>
  </si>
  <si>
    <t>LUGAZO</t>
  </si>
  <si>
    <t>RECTANGLE SHAPE</t>
  </si>
  <si>
    <t>Natural - Prague Grey</t>
  </si>
  <si>
    <t>LUNENO</t>
  </si>
  <si>
    <t>TRIANGULAR SHAPE</t>
  </si>
  <si>
    <t>Natural - Stilion Yellow</t>
  </si>
  <si>
    <t>LUPAS</t>
  </si>
  <si>
    <t>Natural - Truffle Grey</t>
  </si>
  <si>
    <t>MADISON</t>
  </si>
  <si>
    <t>CHAISE XL</t>
  </si>
  <si>
    <t>MAISON</t>
  </si>
  <si>
    <t>CHAISELOUNGE</t>
  </si>
  <si>
    <t>MASSETTO</t>
  </si>
  <si>
    <t>ICHAISE</t>
  </si>
  <si>
    <t>Classic - Anchor</t>
  </si>
  <si>
    <t>MAXILANO</t>
  </si>
  <si>
    <t>WCHAISE</t>
  </si>
  <si>
    <t>Classic - Black</t>
  </si>
  <si>
    <t>MELLO</t>
  </si>
  <si>
    <t>ZCHAISE</t>
  </si>
  <si>
    <t>Classic - Coffee</t>
  </si>
  <si>
    <t>MEZZALUNA</t>
  </si>
  <si>
    <t>Classic - Espresso</t>
  </si>
  <si>
    <t>MEZZO</t>
  </si>
  <si>
    <t>SINGLE SIZE BED</t>
  </si>
  <si>
    <t>Classic - Fossil</t>
  </si>
  <si>
    <t>MILANO</t>
  </si>
  <si>
    <t>QUEEN SIZE BED</t>
  </si>
  <si>
    <t>Classic - Ruby</t>
  </si>
  <si>
    <t>MODERNO</t>
  </si>
  <si>
    <t>KING SIZE BED</t>
  </si>
  <si>
    <t>Classic - Sand</t>
  </si>
  <si>
    <t>MOLLA</t>
  </si>
  <si>
    <t>Classic - Sea</t>
  </si>
  <si>
    <t>Classic - Smoke</t>
  </si>
  <si>
    <t>NORWAY 02</t>
  </si>
  <si>
    <t>Classic - Space</t>
  </si>
  <si>
    <t>NORWAY 06</t>
  </si>
  <si>
    <t>Classic - Stone</t>
  </si>
  <si>
    <t>NORWAY 12</t>
  </si>
  <si>
    <t>Classic - Vanilla</t>
  </si>
  <si>
    <t>PAGANI</t>
  </si>
  <si>
    <t>Classic - Vista Red</t>
  </si>
  <si>
    <t>PANAZO</t>
  </si>
  <si>
    <t>Classic - Yellow</t>
  </si>
  <si>
    <t>PISOLINO</t>
  </si>
  <si>
    <t>PLATINUM</t>
  </si>
  <si>
    <t>Fabric - Arcadia</t>
  </si>
  <si>
    <t>PORTO</t>
  </si>
  <si>
    <t>Fabric - Aspen</t>
  </si>
  <si>
    <t>PRESIDENT</t>
  </si>
  <si>
    <t>Fabric - Baton</t>
  </si>
  <si>
    <t>QUATTRO</t>
  </si>
  <si>
    <t>Fabric - Cordoba</t>
  </si>
  <si>
    <t>RESERVE</t>
  </si>
  <si>
    <t>Fabric - Lima</t>
  </si>
  <si>
    <t>ROMANO</t>
  </si>
  <si>
    <t>Fabric - Oxford</t>
  </si>
  <si>
    <t>RUSTO</t>
  </si>
  <si>
    <t>SCALA</t>
  </si>
  <si>
    <t>SCANIA</t>
  </si>
  <si>
    <t>SIGMA</t>
  </si>
  <si>
    <t>SOROCCO</t>
  </si>
  <si>
    <t>TOCKA</t>
  </si>
  <si>
    <t>TOTORO</t>
  </si>
  <si>
    <t>TRENTO</t>
  </si>
  <si>
    <t>URBANO</t>
  </si>
  <si>
    <t>VATOZ</t>
  </si>
  <si>
    <t>VERRA</t>
  </si>
  <si>
    <t>VITORO</t>
  </si>
  <si>
    <t>VIVA</t>
  </si>
  <si>
    <t>ZAMMA</t>
  </si>
  <si>
    <t>SUB TOTAL AFTER DISCOUNT</t>
  </si>
  <si>
    <t>GRAND TOTAL</t>
  </si>
  <si>
    <t>THB</t>
  </si>
  <si>
    <t>DELIVERY ADDRESS</t>
  </si>
  <si>
    <t>CUSTOMER SIGNATURE</t>
  </si>
  <si>
    <t>ALPHA 203 [MELLO]</t>
  </si>
  <si>
    <t>ALPHA 211 [VIVA]</t>
  </si>
  <si>
    <t>CHIRON</t>
  </si>
  <si>
    <t>COMMUNE</t>
  </si>
  <si>
    <t>CUCINA</t>
  </si>
  <si>
    <t>DAVOS</t>
  </si>
  <si>
    <t>DN01</t>
  </si>
  <si>
    <t>DN02</t>
  </si>
  <si>
    <t>ESSA</t>
  </si>
  <si>
    <t>HUAYRA</t>
  </si>
  <si>
    <t>MEDIC</t>
  </si>
  <si>
    <t>RXC FIOLA</t>
  </si>
  <si>
    <t>SAVOY</t>
  </si>
  <si>
    <t>SH01</t>
  </si>
  <si>
    <t>TF06 (SCANIA)</t>
  </si>
  <si>
    <t>TF11 (KASAI)</t>
  </si>
  <si>
    <t>VEYRON</t>
  </si>
  <si>
    <t>ZENVO</t>
  </si>
  <si>
    <t>Infinite - Camoscio</t>
  </si>
  <si>
    <t>Infinite - Cemento</t>
  </si>
  <si>
    <t>Infinite - Crema</t>
  </si>
  <si>
    <t>Infinite - Fango</t>
  </si>
  <si>
    <t>Infinite - Notte</t>
  </si>
  <si>
    <t>Infinite - Tortora</t>
  </si>
  <si>
    <t>Natural - Fillico Aqua</t>
  </si>
  <si>
    <t>Natural - Lapis Blue</t>
  </si>
  <si>
    <t>Natural - Macaroons Pink</t>
  </si>
  <si>
    <t>Natural - Maotai White</t>
  </si>
  <si>
    <t>Royal - Angostura Brown</t>
  </si>
  <si>
    <t>Royal - Caciocavallo Orange</t>
  </si>
  <si>
    <t>Royal - Copenhagen Gray</t>
  </si>
  <si>
    <t>Royal - Luxardo Cherry</t>
  </si>
  <si>
    <t>Royal - Margarita Green</t>
  </si>
  <si>
    <t>Royal - Tahitian Cream</t>
  </si>
  <si>
    <t>Royal - Ultramarine Blue</t>
  </si>
  <si>
    <t>Royal - Very Peri</t>
  </si>
  <si>
    <t>Royal - Zurich Chiffon</t>
  </si>
  <si>
    <t>OTTOMAN CHAIR</t>
  </si>
  <si>
    <t>OTTOMAN SOFA</t>
  </si>
  <si>
    <t>RXC OBASE</t>
  </si>
  <si>
    <t>RXC PBASE</t>
  </si>
  <si>
    <t>RXC LBASE</t>
  </si>
  <si>
    <t>1.7 SEATER</t>
  </si>
  <si>
    <t>2.7 SEATER</t>
  </si>
  <si>
    <t>STOOL LBASE</t>
  </si>
  <si>
    <t>STOOL OBASE</t>
  </si>
  <si>
    <t>STOOL PBASE</t>
  </si>
  <si>
    <t>STOOL RBASE</t>
  </si>
  <si>
    <t>STOOL SBASE</t>
  </si>
  <si>
    <t xml:space="preserve">STOOL SINGLE </t>
  </si>
  <si>
    <t xml:space="preserve">STOOL TWINS </t>
  </si>
  <si>
    <t>STOOL XBASE</t>
  </si>
  <si>
    <t>STOOL ZBASE</t>
  </si>
  <si>
    <t>MULTI 1S [STANDARD ARM]</t>
  </si>
  <si>
    <t>MULTI SWIVEL [STANDARD ARM]</t>
  </si>
  <si>
    <t>ORDER INFORMAITON</t>
  </si>
  <si>
    <t>PASSWORD: 123456789</t>
  </si>
  <si>
    <t>LEATHER</t>
  </si>
  <si>
    <t>MODEL NAME
ชื่อรุ่น</t>
  </si>
  <si>
    <t>DESCRIPTION
รายละเอียด</t>
  </si>
  <si>
    <t>COLOR
สีฐาน</t>
  </si>
  <si>
    <t>SIZE
ขนาด</t>
  </si>
  <si>
    <t>ADD ON 
ออฟชั่นเสริม</t>
  </si>
  <si>
    <t>----------------------------------------</t>
  </si>
  <si>
    <t>Half Classic - Anchor</t>
  </si>
  <si>
    <t>Half Classic - Black</t>
  </si>
  <si>
    <t>Half Classic - Fossil</t>
  </si>
  <si>
    <t>Half Classic - Vanilla</t>
  </si>
  <si>
    <t>UPHOLSTERY COLOR
วัตถุดิบหุ้มและสี</t>
  </si>
  <si>
    <t>UNIT PRICE
ราคาต่อหน่วย</t>
  </si>
  <si>
    <t>TOTAL PRICE
ราคารวม</t>
  </si>
  <si>
    <t>QTY
จำนวน</t>
  </si>
  <si>
    <t>SALES ORDER</t>
  </si>
  <si>
    <r>
      <rPr>
        <b/>
        <sz val="9"/>
        <color theme="1"/>
        <rFont val="Tahoma"/>
        <family val="2"/>
        <scheme val="minor"/>
      </rPr>
      <t xml:space="preserve">TELEPHONE </t>
    </r>
    <r>
      <rPr>
        <sz val="9"/>
        <color theme="1"/>
        <rFont val="Tahoma"/>
        <family val="2"/>
        <charset val="222"/>
        <scheme val="minor"/>
      </rPr>
      <t>-</t>
    </r>
    <r>
      <rPr>
        <sz val="8"/>
        <color theme="1"/>
        <rFont val="Tahoma"/>
        <family val="2"/>
        <scheme val="minor"/>
      </rPr>
      <t xml:space="preserve"> เบอร์ติดต่อ</t>
    </r>
  </si>
  <si>
    <r>
      <rPr>
        <b/>
        <sz val="9"/>
        <color theme="1"/>
        <rFont val="Tahoma"/>
        <family val="2"/>
        <scheme val="minor"/>
      </rPr>
      <t>EMAIL DETAIL</t>
    </r>
    <r>
      <rPr>
        <sz val="9"/>
        <color theme="1"/>
        <rFont val="Tahoma"/>
        <family val="2"/>
        <charset val="222"/>
        <scheme val="minor"/>
      </rPr>
      <t xml:space="preserve"> -</t>
    </r>
    <r>
      <rPr>
        <sz val="8"/>
        <color theme="1"/>
        <rFont val="Tahoma"/>
        <family val="2"/>
        <scheme val="minor"/>
      </rPr>
      <t xml:space="preserve"> อีเมล</t>
    </r>
  </si>
  <si>
    <r>
      <rPr>
        <b/>
        <sz val="9"/>
        <color theme="1"/>
        <rFont val="Tahoma"/>
        <family val="2"/>
        <scheme val="minor"/>
      </rPr>
      <t xml:space="preserve">NATIONAL ID / TAX ID </t>
    </r>
    <r>
      <rPr>
        <sz val="9"/>
        <color theme="1"/>
        <rFont val="Tahoma"/>
        <family val="2"/>
        <charset val="222"/>
        <scheme val="minor"/>
      </rPr>
      <t xml:space="preserve">
</t>
    </r>
    <r>
      <rPr>
        <sz val="8"/>
        <color theme="1"/>
        <rFont val="Tahoma"/>
        <family val="2"/>
        <scheme val="minor"/>
      </rPr>
      <t>เลขที่บัตรประชาชน / ผู้เสียภาษี</t>
    </r>
  </si>
  <si>
    <r>
      <rPr>
        <b/>
        <sz val="9"/>
        <color theme="1"/>
        <rFont val="Tahoma"/>
        <family val="2"/>
        <scheme val="minor"/>
      </rPr>
      <t>DATE OF PURCHASE</t>
    </r>
    <r>
      <rPr>
        <sz val="9"/>
        <color theme="1"/>
        <rFont val="Tahoma"/>
        <family val="2"/>
        <charset val="222"/>
        <scheme val="minor"/>
      </rPr>
      <t xml:space="preserve">
</t>
    </r>
    <r>
      <rPr>
        <sz val="8"/>
        <color theme="1"/>
        <rFont val="Tahoma"/>
        <family val="2"/>
        <scheme val="minor"/>
      </rPr>
      <t>วันที่สั่งซื้อ</t>
    </r>
  </si>
  <si>
    <r>
      <rPr>
        <b/>
        <sz val="9"/>
        <color theme="1"/>
        <rFont val="Tahoma"/>
        <family val="2"/>
        <scheme val="minor"/>
      </rPr>
      <t>SALES ASSOCIATE</t>
    </r>
    <r>
      <rPr>
        <sz val="9"/>
        <color theme="1"/>
        <rFont val="Tahoma"/>
        <family val="2"/>
        <charset val="222"/>
        <scheme val="minor"/>
      </rPr>
      <t xml:space="preserve"> -</t>
    </r>
    <r>
      <rPr>
        <sz val="8"/>
        <color theme="1"/>
        <rFont val="Tahoma"/>
        <family val="2"/>
        <scheme val="minor"/>
      </rPr>
      <t xml:space="preserve"> ชื่อพนักงาน</t>
    </r>
  </si>
  <si>
    <r>
      <rPr>
        <b/>
        <sz val="9"/>
        <color theme="1"/>
        <rFont val="Tahoma"/>
        <family val="2"/>
        <scheme val="minor"/>
      </rPr>
      <t>ESTIMATE READY DATE</t>
    </r>
    <r>
      <rPr>
        <sz val="9"/>
        <color theme="1"/>
        <rFont val="Tahoma"/>
        <family val="2"/>
        <charset val="222"/>
        <scheme val="minor"/>
      </rPr>
      <t xml:space="preserve">
</t>
    </r>
    <r>
      <rPr>
        <sz val="8"/>
        <color theme="1"/>
        <rFont val="Tahoma"/>
        <family val="2"/>
        <scheme val="minor"/>
      </rPr>
      <t>วันที่งานผลิตเสร็จ</t>
    </r>
  </si>
  <si>
    <r>
      <rPr>
        <b/>
        <sz val="9"/>
        <color theme="1"/>
        <rFont val="Tahoma"/>
        <family val="2"/>
        <scheme val="minor"/>
      </rPr>
      <t>ZIP CODE -</t>
    </r>
    <r>
      <rPr>
        <sz val="9"/>
        <color theme="1"/>
        <rFont val="Tahoma"/>
        <family val="2"/>
        <charset val="222"/>
        <scheme val="minor"/>
      </rPr>
      <t xml:space="preserve"> </t>
    </r>
    <r>
      <rPr>
        <sz val="8"/>
        <color theme="1"/>
        <rFont val="Tahoma"/>
        <family val="2"/>
        <scheme val="minor"/>
      </rPr>
      <t>รหัสไปรษณีย์</t>
    </r>
  </si>
  <si>
    <r>
      <rPr>
        <b/>
        <sz val="9"/>
        <color theme="1"/>
        <rFont val="Tahoma"/>
        <family val="2"/>
        <scheme val="minor"/>
      </rPr>
      <t>HOUSE NO.</t>
    </r>
    <r>
      <rPr>
        <sz val="10"/>
        <color theme="1"/>
        <rFont val="Tahoma"/>
        <family val="2"/>
        <charset val="222"/>
        <scheme val="minor"/>
      </rPr>
      <t xml:space="preserve"> - </t>
    </r>
    <r>
      <rPr>
        <sz val="8"/>
        <color theme="1"/>
        <rFont val="Tahoma"/>
        <family val="2"/>
        <scheme val="minor"/>
      </rPr>
      <t>ที่อยู่เลขที่</t>
    </r>
  </si>
  <si>
    <r>
      <rPr>
        <b/>
        <sz val="9"/>
        <color theme="1"/>
        <rFont val="Tahoma"/>
        <family val="2"/>
        <scheme val="minor"/>
      </rPr>
      <t>VILLAGE NO.</t>
    </r>
    <r>
      <rPr>
        <sz val="10"/>
        <color theme="1"/>
        <rFont val="Tahoma"/>
        <family val="2"/>
        <charset val="222"/>
        <scheme val="minor"/>
      </rPr>
      <t xml:space="preserve"> -</t>
    </r>
    <r>
      <rPr>
        <sz val="8"/>
        <color theme="1"/>
        <rFont val="Tahoma"/>
        <family val="2"/>
        <scheme val="minor"/>
      </rPr>
      <t xml:space="preserve"> หมู่ที่</t>
    </r>
  </si>
  <si>
    <r>
      <rPr>
        <b/>
        <sz val="9"/>
        <color theme="1"/>
        <rFont val="Tahoma"/>
        <family val="2"/>
        <scheme val="minor"/>
      </rPr>
      <t>APARTMENT</t>
    </r>
    <r>
      <rPr>
        <sz val="10"/>
        <color theme="1"/>
        <rFont val="Tahoma"/>
        <family val="2"/>
        <charset val="222"/>
        <scheme val="minor"/>
      </rPr>
      <t xml:space="preserve"> -</t>
    </r>
    <r>
      <rPr>
        <sz val="8"/>
        <color theme="1"/>
        <rFont val="Tahoma"/>
        <family val="2"/>
        <scheme val="minor"/>
      </rPr>
      <t xml:space="preserve"> หมู่บ้าน/ดอนโด</t>
    </r>
  </si>
  <si>
    <r>
      <rPr>
        <b/>
        <sz val="9"/>
        <color theme="1"/>
        <rFont val="Tahoma"/>
        <family val="2"/>
        <scheme val="minor"/>
      </rPr>
      <t xml:space="preserve">ALLEY </t>
    </r>
    <r>
      <rPr>
        <sz val="10"/>
        <color theme="1"/>
        <rFont val="Tahoma"/>
        <family val="2"/>
        <charset val="222"/>
        <scheme val="minor"/>
      </rPr>
      <t xml:space="preserve">- </t>
    </r>
    <r>
      <rPr>
        <sz val="8"/>
        <color theme="1"/>
        <rFont val="Tahoma"/>
        <family val="2"/>
        <scheme val="minor"/>
      </rPr>
      <t>ซอย</t>
    </r>
  </si>
  <si>
    <r>
      <rPr>
        <b/>
        <sz val="9"/>
        <color theme="1"/>
        <rFont val="Tahoma"/>
        <family val="2"/>
        <scheme val="minor"/>
      </rPr>
      <t>ROAD</t>
    </r>
    <r>
      <rPr>
        <sz val="10"/>
        <color theme="1"/>
        <rFont val="Tahoma"/>
        <family val="2"/>
        <charset val="222"/>
        <scheme val="minor"/>
      </rPr>
      <t xml:space="preserve"> -</t>
    </r>
    <r>
      <rPr>
        <sz val="8"/>
        <color theme="1"/>
        <rFont val="Tahoma"/>
        <family val="2"/>
        <scheme val="minor"/>
      </rPr>
      <t xml:space="preserve"> ถนน</t>
    </r>
  </si>
  <si>
    <r>
      <rPr>
        <b/>
        <sz val="9"/>
        <color theme="1"/>
        <rFont val="Tahoma"/>
        <family val="2"/>
        <scheme val="minor"/>
      </rPr>
      <t>SUBDISTRICT</t>
    </r>
    <r>
      <rPr>
        <sz val="10"/>
        <color theme="1"/>
        <rFont val="Tahoma"/>
        <family val="2"/>
        <charset val="222"/>
        <scheme val="minor"/>
      </rPr>
      <t xml:space="preserve"> - </t>
    </r>
    <r>
      <rPr>
        <sz val="8"/>
        <color theme="1"/>
        <rFont val="Tahoma"/>
        <family val="2"/>
        <scheme val="minor"/>
      </rPr>
      <t>แขวง / ตำบล</t>
    </r>
  </si>
  <si>
    <r>
      <rPr>
        <b/>
        <sz val="9"/>
        <color theme="1"/>
        <rFont val="Tahoma"/>
        <family val="2"/>
        <scheme val="minor"/>
      </rPr>
      <t>DISTRICT</t>
    </r>
    <r>
      <rPr>
        <sz val="10"/>
        <color theme="1"/>
        <rFont val="Tahoma"/>
        <family val="2"/>
        <charset val="222"/>
        <scheme val="minor"/>
      </rPr>
      <t xml:space="preserve"> - </t>
    </r>
    <r>
      <rPr>
        <sz val="8"/>
        <color theme="1"/>
        <rFont val="Tahoma"/>
        <family val="2"/>
        <scheme val="minor"/>
      </rPr>
      <t>เขต / อำเภอ</t>
    </r>
  </si>
  <si>
    <r>
      <rPr>
        <b/>
        <sz val="9"/>
        <color theme="1"/>
        <rFont val="Tahoma"/>
        <family val="2"/>
        <scheme val="minor"/>
      </rPr>
      <t>PROVINCE</t>
    </r>
    <r>
      <rPr>
        <sz val="10"/>
        <color theme="1"/>
        <rFont val="Tahoma"/>
        <family val="2"/>
        <charset val="222"/>
        <scheme val="minor"/>
      </rPr>
      <t xml:space="preserve"> - </t>
    </r>
    <r>
      <rPr>
        <sz val="8"/>
        <color theme="1"/>
        <rFont val="Tahoma"/>
        <family val="2"/>
        <scheme val="minor"/>
      </rPr>
      <t>จังหวัด</t>
    </r>
  </si>
  <si>
    <r>
      <rPr>
        <b/>
        <sz val="11"/>
        <color theme="1"/>
        <rFont val="Tahoma"/>
        <family val="2"/>
        <scheme val="minor"/>
      </rPr>
      <t>REMARK</t>
    </r>
    <r>
      <rPr>
        <sz val="11"/>
        <color theme="1"/>
        <rFont val="Tahoma"/>
        <family val="2"/>
        <charset val="222"/>
        <scheme val="minor"/>
      </rPr>
      <t xml:space="preserve"> - </t>
    </r>
    <r>
      <rPr>
        <sz val="8"/>
        <color theme="1"/>
        <rFont val="Tahoma"/>
        <family val="2"/>
        <scheme val="minor"/>
      </rPr>
      <t>หมายเหตุ</t>
    </r>
  </si>
  <si>
    <t>DD/MM/YY</t>
  </si>
  <si>
    <t>VALUE ADDED TAX %</t>
  </si>
  <si>
    <t>DISCOUNT %</t>
  </si>
  <si>
    <r>
      <rPr>
        <b/>
        <sz val="10"/>
        <color theme="1"/>
        <rFont val="Tahoma"/>
        <family val="2"/>
        <scheme val="minor"/>
      </rPr>
      <t>EXPECTED DELIVERY DATE</t>
    </r>
    <r>
      <rPr>
        <sz val="11"/>
        <color theme="1"/>
        <rFont val="Tahoma"/>
        <family val="2"/>
        <charset val="222"/>
        <scheme val="minor"/>
      </rPr>
      <t xml:space="preserve">
</t>
    </r>
    <r>
      <rPr>
        <sz val="8"/>
        <color theme="1"/>
        <rFont val="Tahoma"/>
        <family val="2"/>
        <scheme val="minor"/>
      </rPr>
      <t>วันส่งของ</t>
    </r>
  </si>
  <si>
    <t>A) PERSONAL DETAILS</t>
  </si>
  <si>
    <t>B) ADDRESS DETAILS</t>
  </si>
  <si>
    <r>
      <rPr>
        <b/>
        <sz val="9"/>
        <color theme="1"/>
        <rFont val="Tahoma"/>
        <family val="2"/>
        <scheme val="minor"/>
      </rPr>
      <t>1) BEST TIME TO MAKE APPOINTMENT -</t>
    </r>
    <r>
      <rPr>
        <sz val="9"/>
        <color theme="1"/>
        <rFont val="Tahoma"/>
        <family val="2"/>
        <charset val="222"/>
        <scheme val="minor"/>
      </rPr>
      <t xml:space="preserve"> </t>
    </r>
    <r>
      <rPr>
        <sz val="8"/>
        <color theme="1"/>
        <rFont val="Tahoma"/>
        <family val="2"/>
        <scheme val="minor"/>
      </rPr>
      <t>ช่วงเวลาที่สะดวกให้โทรนัดเวลาส่ง</t>
    </r>
  </si>
  <si>
    <r>
      <rPr>
        <b/>
        <sz val="9"/>
        <color theme="1"/>
        <rFont val="Tahoma"/>
        <family val="2"/>
        <scheme val="minor"/>
      </rPr>
      <t>2) DELIVERY PERIOD -</t>
    </r>
    <r>
      <rPr>
        <sz val="9"/>
        <color theme="1"/>
        <rFont val="Tahoma"/>
        <family val="2"/>
        <charset val="222"/>
        <scheme val="minor"/>
      </rPr>
      <t xml:space="preserve"> </t>
    </r>
    <r>
      <rPr>
        <sz val="8"/>
        <color theme="1"/>
        <rFont val="Tahoma"/>
        <family val="2"/>
        <scheme val="minor"/>
      </rPr>
      <t>ช่วงเวลาที่สะดวกรับของ</t>
    </r>
  </si>
  <si>
    <t>DEPOSIT%</t>
  </si>
  <si>
    <t>C) DEPOSIT DETAILS</t>
  </si>
  <si>
    <t>REF NUMBER</t>
  </si>
  <si>
    <r>
      <rPr>
        <b/>
        <sz val="9"/>
        <color theme="1"/>
        <rFont val="Tahoma"/>
        <family val="2"/>
        <scheme val="minor"/>
      </rPr>
      <t>3) GOOGLE MAP SUPPORTED -</t>
    </r>
    <r>
      <rPr>
        <sz val="9"/>
        <color theme="1"/>
        <rFont val="Tahoma"/>
        <family val="2"/>
        <charset val="222"/>
        <scheme val="minor"/>
      </rPr>
      <t xml:space="preserve"> หาที่อยู่จาก Google map </t>
    </r>
  </si>
  <si>
    <r>
      <rPr>
        <b/>
        <sz val="11"/>
        <color theme="1"/>
        <rFont val="Calibri"/>
        <family val="2"/>
      </rPr>
      <t>MORNING</t>
    </r>
    <r>
      <rPr>
        <sz val="11"/>
        <color theme="1"/>
        <rFont val="Calibri"/>
        <family val="2"/>
        <charset val="222"/>
      </rPr>
      <t xml:space="preserve"> - เช้า [09:00am - 12:00pm]</t>
    </r>
  </si>
  <si>
    <r>
      <rPr>
        <b/>
        <sz val="11"/>
        <color theme="1"/>
        <rFont val="Tahoma"/>
        <family val="2"/>
        <scheme val="minor"/>
      </rPr>
      <t>NOON</t>
    </r>
    <r>
      <rPr>
        <sz val="11"/>
        <color theme="1"/>
        <rFont val="Tahoma"/>
        <family val="2"/>
        <charset val="222"/>
        <scheme val="minor"/>
      </rPr>
      <t xml:space="preserve"> - บ่าย [12:01pm - 16:00pm]</t>
    </r>
  </si>
  <si>
    <r>
      <rPr>
        <b/>
        <sz val="11"/>
        <color theme="1"/>
        <rFont val="Tahoma"/>
        <family val="2"/>
        <scheme val="minor"/>
      </rPr>
      <t>EVENING</t>
    </r>
    <r>
      <rPr>
        <sz val="11"/>
        <color theme="1"/>
        <rFont val="Tahoma"/>
        <family val="2"/>
        <charset val="222"/>
        <scheme val="minor"/>
      </rPr>
      <t xml:space="preserve"> - เย็น [16:01pm - 20:00pm] </t>
    </r>
  </si>
  <si>
    <r>
      <rPr>
        <b/>
        <sz val="11"/>
        <color theme="1"/>
        <rFont val="Tahoma"/>
        <family val="2"/>
        <scheme val="minor"/>
      </rPr>
      <t>NOON</t>
    </r>
    <r>
      <rPr>
        <sz val="11"/>
        <color theme="1"/>
        <rFont val="Tahoma"/>
        <family val="2"/>
        <charset val="222"/>
        <scheme val="minor"/>
      </rPr>
      <t xml:space="preserve"> - บ่าย [12:01pm - 17:00pm]</t>
    </r>
  </si>
  <si>
    <r>
      <rPr>
        <b/>
        <sz val="9"/>
        <color theme="1"/>
        <rFont val="Tahoma"/>
        <family val="2"/>
        <scheme val="minor"/>
      </rPr>
      <t>TELEGRAPHIC TRANSFER</t>
    </r>
    <r>
      <rPr>
        <sz val="8"/>
        <color theme="1"/>
        <rFont val="Tahoma"/>
        <family val="2"/>
        <scheme val="minor"/>
      </rPr>
      <t xml:space="preserve"> - โอนเงิน</t>
    </r>
  </si>
  <si>
    <r>
      <rPr>
        <b/>
        <sz val="9"/>
        <color theme="1"/>
        <rFont val="Tahoma"/>
        <family val="2"/>
        <scheme val="minor"/>
      </rPr>
      <t>CREDIT CARD</t>
    </r>
    <r>
      <rPr>
        <b/>
        <sz val="10"/>
        <color theme="1"/>
        <rFont val="Tahoma"/>
        <family val="2"/>
        <scheme val="minor"/>
      </rPr>
      <t xml:space="preserve"> </t>
    </r>
    <r>
      <rPr>
        <sz val="8"/>
        <color theme="1"/>
        <rFont val="Tahoma"/>
        <family val="2"/>
        <scheme val="minor"/>
      </rPr>
      <t>- รูดบัตร</t>
    </r>
  </si>
  <si>
    <r>
      <rPr>
        <b/>
        <sz val="9"/>
        <color theme="1"/>
        <rFont val="Tahoma"/>
        <family val="2"/>
        <scheme val="minor"/>
      </rPr>
      <t>GB PRIME</t>
    </r>
    <r>
      <rPr>
        <sz val="9"/>
        <color theme="1"/>
        <rFont val="Tahoma"/>
        <family val="2"/>
        <scheme val="minor"/>
      </rPr>
      <t xml:space="preserve"> </t>
    </r>
    <r>
      <rPr>
        <sz val="8"/>
        <color theme="1"/>
        <rFont val="Tahoma"/>
        <family val="2"/>
        <scheme val="minor"/>
      </rPr>
      <t>- ระบบจ่ายเงินออนไลน์</t>
    </r>
  </si>
  <si>
    <r>
      <rPr>
        <b/>
        <sz val="9"/>
        <color theme="1"/>
        <rFont val="Tahoma"/>
        <family val="2"/>
        <scheme val="minor"/>
      </rPr>
      <t>DATE</t>
    </r>
    <r>
      <rPr>
        <sz val="8"/>
        <color theme="1"/>
        <rFont val="Tahoma"/>
        <family val="2"/>
        <scheme val="minor"/>
      </rPr>
      <t xml:space="preserve"> - วันที่</t>
    </r>
  </si>
  <si>
    <r>
      <rPr>
        <b/>
        <sz val="11"/>
        <color theme="1"/>
        <rFont val="Tahoma"/>
        <family val="2"/>
        <scheme val="minor"/>
      </rPr>
      <t>YES</t>
    </r>
    <r>
      <rPr>
        <sz val="8"/>
        <color theme="1"/>
        <rFont val="Tahoma"/>
        <family val="2"/>
        <scheme val="minor"/>
      </rPr>
      <t xml:space="preserve"> - หาเจอ</t>
    </r>
  </si>
  <si>
    <r>
      <rPr>
        <b/>
        <sz val="11"/>
        <color theme="1"/>
        <rFont val="Tahoma"/>
        <family val="2"/>
        <scheme val="minor"/>
      </rPr>
      <t xml:space="preserve">NO </t>
    </r>
    <r>
      <rPr>
        <sz val="8"/>
        <color theme="1"/>
        <rFont val="Tahoma"/>
        <family val="2"/>
        <scheme val="minor"/>
      </rPr>
      <t>- หาไม่เจอ</t>
    </r>
  </si>
  <si>
    <t>EXTRA DELIVERY COST</t>
  </si>
  <si>
    <t>D) DELIVERY DETAILS</t>
  </si>
  <si>
    <t>INSTALLMENT</t>
  </si>
  <si>
    <t>MAPS OR PHOTO ATTACHED</t>
  </si>
  <si>
    <t>FOR STAFF ONLY</t>
  </si>
  <si>
    <r>
      <rPr>
        <b/>
        <sz val="9"/>
        <color theme="1"/>
        <rFont val="Tahoma"/>
        <family val="2"/>
        <scheme val="minor"/>
      </rPr>
      <t>4) Carry furniture up stairs / lift?</t>
    </r>
    <r>
      <rPr>
        <sz val="8"/>
        <color theme="1"/>
        <rFont val="Tahoma"/>
        <family val="2"/>
        <scheme val="minor"/>
      </rPr>
      <t xml:space="preserve"> - ต้องยกขึ้นชั้นบนไหม</t>
    </r>
  </si>
  <si>
    <r>
      <rPr>
        <b/>
        <sz val="11"/>
        <color theme="1"/>
        <rFont val="Tahoma"/>
        <family val="2"/>
        <scheme val="minor"/>
      </rPr>
      <t xml:space="preserve">YES - </t>
    </r>
    <r>
      <rPr>
        <sz val="8"/>
        <color theme="1"/>
        <rFont val="Tahoma"/>
        <family val="2"/>
        <scheme val="minor"/>
      </rPr>
      <t>ใช่</t>
    </r>
  </si>
  <si>
    <r>
      <rPr>
        <b/>
        <sz val="9"/>
        <color theme="1"/>
        <rFont val="Tahoma"/>
        <family val="2"/>
        <scheme val="minor"/>
      </rPr>
      <t>5) Width of the stair or lift</t>
    </r>
    <r>
      <rPr>
        <sz val="9"/>
        <color theme="1"/>
        <rFont val="Tahoma"/>
        <family val="2"/>
        <scheme val="minor"/>
      </rPr>
      <t xml:space="preserve"> </t>
    </r>
    <r>
      <rPr>
        <sz val="8"/>
        <color theme="1"/>
        <rFont val="Tahoma"/>
        <family val="2"/>
        <scheme val="minor"/>
      </rPr>
      <t>- ขนาดความกว้างของบันได หรือ ลิฟท์ขนของ</t>
    </r>
  </si>
  <si>
    <t>cm</t>
  </si>
  <si>
    <r>
      <t xml:space="preserve">6) Carton box needed? </t>
    </r>
    <r>
      <rPr>
        <sz val="8"/>
        <color theme="1"/>
        <rFont val="Tahoma"/>
        <family val="2"/>
        <scheme val="minor"/>
      </rPr>
      <t>- ต้องการให้ทางเราห่อกล่องไว้ไหม</t>
    </r>
  </si>
  <si>
    <r>
      <rPr>
        <b/>
        <sz val="11"/>
        <color theme="1"/>
        <rFont val="Tahoma"/>
        <family val="2"/>
        <scheme val="minor"/>
      </rPr>
      <t>YES</t>
    </r>
    <r>
      <rPr>
        <sz val="8"/>
        <color theme="1"/>
        <rFont val="Tahoma"/>
        <family val="2"/>
        <scheme val="minor"/>
      </rPr>
      <t xml:space="preserve"> - ต้องการกล่อง</t>
    </r>
  </si>
  <si>
    <r>
      <rPr>
        <b/>
        <sz val="11"/>
        <color theme="1"/>
        <rFont val="Tahoma"/>
        <family val="2"/>
        <scheme val="minor"/>
      </rPr>
      <t xml:space="preserve">NO </t>
    </r>
    <r>
      <rPr>
        <sz val="8"/>
        <color theme="1"/>
        <rFont val="Tahoma"/>
        <family val="2"/>
        <scheme val="minor"/>
      </rPr>
      <t>- ไม่ต้องการกล่องให้ประกอบงานให้เลย</t>
    </r>
  </si>
  <si>
    <t xml:space="preserve">D) TERMS AND CONDITION </t>
  </si>
  <si>
    <t>หลังจากที่ทางบริษัทฯ มีการผลิตสินค้า ทางบริษัทฯ ขอสงวนสิทธิ์ในการคืนเงินหรือเปลียนแปลงสินค้าทุกกรณี</t>
  </si>
  <si>
    <r>
      <rPr>
        <b/>
        <sz val="11"/>
        <color theme="1"/>
        <rFont val="Tahoma"/>
        <family val="2"/>
        <scheme val="minor"/>
      </rPr>
      <t>AGREE</t>
    </r>
    <r>
      <rPr>
        <sz val="11"/>
        <color theme="1"/>
        <rFont val="Tahoma"/>
        <family val="2"/>
        <charset val="222"/>
        <scheme val="minor"/>
      </rPr>
      <t xml:space="preserve"> </t>
    </r>
    <r>
      <rPr>
        <sz val="8"/>
        <color theme="1"/>
        <rFont val="Tahoma"/>
        <family val="2"/>
        <scheme val="minor"/>
      </rPr>
      <t>- รับทราบ</t>
    </r>
  </si>
  <si>
    <t>ลูกค้าสามารถติดตาม tracking order ได้โดยสามารถติดต่อทางเจ้าหน้าที่ หรือ ทาง LINE Official (scan QR code) ได้ในวันจันทร์ - เสาร์ เวลา 10.00น - 20.00 น</t>
  </si>
  <si>
    <t xml:space="preserve">หากพบปัญหาเกี่ยวกับสินค้ากรุณาเตรียมหลักฐานการชำระเงิน สำหรับยืนยันกับพนักงานของเรา พร้อมแนบภาพถ่ายสินค้าที่มีปัญหาส่งให้เจ้าหน้าที่ทาง LINE </t>
  </si>
  <si>
    <t>ZEDERE REPRESENTATIVE SIGNATURE</t>
  </si>
  <si>
    <r>
      <rPr>
        <b/>
        <sz val="9"/>
        <color theme="1"/>
        <rFont val="Tahoma"/>
        <family val="2"/>
        <scheme val="minor"/>
      </rPr>
      <t xml:space="preserve">CASH </t>
    </r>
    <r>
      <rPr>
        <sz val="8"/>
        <color theme="1"/>
        <rFont val="Tahoma"/>
        <family val="2"/>
        <scheme val="minor"/>
      </rPr>
      <t>- เงินสด</t>
    </r>
  </si>
  <si>
    <t>DELIVERY NOTE</t>
  </si>
  <si>
    <t>SALES ORDER NO.</t>
  </si>
  <si>
    <t>CUSTOMER 
RECEIVED</t>
  </si>
  <si>
    <r>
      <rPr>
        <b/>
        <sz val="10"/>
        <color theme="1"/>
        <rFont val="Tahoma"/>
        <family val="2"/>
        <scheme val="minor"/>
      </rPr>
      <t>DELIVERY DATE</t>
    </r>
    <r>
      <rPr>
        <sz val="11"/>
        <color theme="1"/>
        <rFont val="Tahoma"/>
        <family val="2"/>
        <charset val="222"/>
        <scheme val="minor"/>
      </rPr>
      <t xml:space="preserve">
</t>
    </r>
    <r>
      <rPr>
        <sz val="8"/>
        <color theme="1"/>
        <rFont val="Tahoma"/>
        <family val="2"/>
        <scheme val="minor"/>
      </rPr>
      <t>วันส่งของ</t>
    </r>
  </si>
  <si>
    <r>
      <rPr>
        <b/>
        <sz val="9"/>
        <color theme="1"/>
        <rFont val="Tahoma"/>
        <family val="2"/>
        <scheme val="minor"/>
      </rPr>
      <t>DELIVERY PERIOD -</t>
    </r>
    <r>
      <rPr>
        <sz val="9"/>
        <color theme="1"/>
        <rFont val="Tahoma"/>
        <family val="2"/>
        <charset val="222"/>
        <scheme val="minor"/>
      </rPr>
      <t xml:space="preserve"> </t>
    </r>
    <r>
      <rPr>
        <sz val="8"/>
        <color theme="1"/>
        <rFont val="Tahoma"/>
        <family val="2"/>
        <scheme val="minor"/>
      </rPr>
      <t>ช่วงเวลาที่สะดวกรับของ</t>
    </r>
  </si>
  <si>
    <r>
      <rPr>
        <b/>
        <sz val="11"/>
        <color theme="1"/>
        <rFont val="Calibri"/>
        <family val="2"/>
      </rPr>
      <t>MORNING</t>
    </r>
    <r>
      <rPr>
        <sz val="11"/>
        <color theme="1"/>
        <rFont val="Calibri"/>
        <family val="2"/>
        <charset val="222"/>
      </rPr>
      <t xml:space="preserve"> - เช้า </t>
    </r>
  </si>
  <si>
    <r>
      <rPr>
        <b/>
        <sz val="11"/>
        <color theme="1"/>
        <rFont val="Tahoma"/>
        <family val="2"/>
        <scheme val="minor"/>
      </rPr>
      <t>NOON</t>
    </r>
    <r>
      <rPr>
        <sz val="11"/>
        <color theme="1"/>
        <rFont val="Tahoma"/>
        <family val="2"/>
        <charset val="222"/>
        <scheme val="minor"/>
      </rPr>
      <t xml:space="preserve"> - บ่าย </t>
    </r>
  </si>
  <si>
    <t>ระบุเวลา</t>
  </si>
  <si>
    <t>INVOICE</t>
  </si>
  <si>
    <t>WARRANTY</t>
  </si>
  <si>
    <t>FG CHECK
SERIAL NUMBER</t>
  </si>
  <si>
    <r>
      <t>OTHER ATTACHMENT</t>
    </r>
    <r>
      <rPr>
        <sz val="10"/>
        <color theme="1"/>
        <rFont val="Tahoma"/>
        <family val="2"/>
        <scheme val="minor"/>
      </rPr>
      <t xml:space="preserve"> - แนบเอกสาร</t>
    </r>
  </si>
  <si>
    <t>ZEDERE LOGISTIC SIGNATURE</t>
  </si>
  <si>
    <t>ZEDERE INVENTORY SIGNATURE</t>
  </si>
  <si>
    <t>DEPOSIT RECEIPT</t>
  </si>
  <si>
    <t>DEPOSIT RECEIVED</t>
  </si>
  <si>
    <r>
      <rPr>
        <b/>
        <sz val="16"/>
        <color theme="0"/>
        <rFont val="Tahoma"/>
        <family val="2"/>
        <scheme val="minor"/>
      </rPr>
      <t>ZEDERE CO., LTD</t>
    </r>
    <r>
      <rPr>
        <sz val="11"/>
        <color theme="0"/>
        <rFont val="Tahoma"/>
        <family val="2"/>
        <scheme val="minor"/>
      </rPr>
      <t xml:space="preserve">
</t>
    </r>
    <r>
      <rPr>
        <sz val="10"/>
        <color theme="0"/>
        <rFont val="Tahoma"/>
        <family val="2"/>
        <scheme val="minor"/>
      </rPr>
      <t>FACTORY ADDRESS (HQ): 19/4 Moo 7, Nong-ri, Muang District, Chonburi 20000, Thailand
SHOWROOM ADDRESS: Megabangna 1st floor, Blue Zone, Bang Na-Trat Frontage Rd, Bang Kaeo, Bang Phli District, Samut Prakan 10540, Thailand</t>
    </r>
  </si>
  <si>
    <t>SETTLEMENT RECEIVED</t>
  </si>
  <si>
    <t>REMAINING</t>
  </si>
  <si>
    <t>SETTLEMENT RECEIPT</t>
  </si>
  <si>
    <r>
      <rPr>
        <b/>
        <sz val="9"/>
        <color theme="1"/>
        <rFont val="Tahoma"/>
        <family val="2"/>
        <scheme val="minor"/>
      </rPr>
      <t xml:space="preserve">NAME / COMPANY NAME </t>
    </r>
    <r>
      <rPr>
        <sz val="9"/>
        <color theme="1"/>
        <rFont val="Tahoma"/>
        <family val="2"/>
        <charset val="222"/>
        <scheme val="minor"/>
      </rPr>
      <t xml:space="preserve">
</t>
    </r>
    <r>
      <rPr>
        <sz val="8"/>
        <color theme="1"/>
        <rFont val="Tahoma"/>
        <family val="2"/>
        <scheme val="minor"/>
      </rPr>
      <t>ชื่อผู้ซื้อ / ชื่อนิติบุคคล</t>
    </r>
  </si>
  <si>
    <t>Period / งวดเดือน</t>
  </si>
  <si>
    <r>
      <rPr>
        <b/>
        <sz val="9"/>
        <color theme="1"/>
        <rFont val="Tahoma"/>
        <family val="2"/>
        <scheme val="minor"/>
      </rPr>
      <t>HOUSE NO.</t>
    </r>
    <r>
      <rPr>
        <sz val="9"/>
        <color theme="1"/>
        <rFont val="Tahoma"/>
        <family val="2"/>
        <scheme val="minor"/>
      </rPr>
      <t xml:space="preserve"> - ที่อยู่เลขที่</t>
    </r>
  </si>
  <si>
    <r>
      <rPr>
        <b/>
        <sz val="9"/>
        <color theme="1"/>
        <rFont val="Tahoma"/>
        <family val="2"/>
        <scheme val="minor"/>
      </rPr>
      <t>VILLAGE NO.</t>
    </r>
    <r>
      <rPr>
        <sz val="9"/>
        <color theme="1"/>
        <rFont val="Tahoma"/>
        <family val="2"/>
        <scheme val="minor"/>
      </rPr>
      <t xml:space="preserve"> - หมู่ที่</t>
    </r>
  </si>
  <si>
    <r>
      <rPr>
        <b/>
        <sz val="9"/>
        <color theme="1"/>
        <rFont val="Tahoma"/>
        <family val="2"/>
        <scheme val="minor"/>
      </rPr>
      <t>APARTMENT</t>
    </r>
    <r>
      <rPr>
        <sz val="9"/>
        <color theme="1"/>
        <rFont val="Tahoma"/>
        <family val="2"/>
        <scheme val="minor"/>
      </rPr>
      <t xml:space="preserve"> - หมู่บ้าน/ดอนโด</t>
    </r>
  </si>
  <si>
    <r>
      <rPr>
        <b/>
        <sz val="9"/>
        <color theme="1"/>
        <rFont val="Tahoma"/>
        <family val="2"/>
        <scheme val="minor"/>
      </rPr>
      <t xml:space="preserve">ALLEY </t>
    </r>
    <r>
      <rPr>
        <sz val="9"/>
        <color theme="1"/>
        <rFont val="Tahoma"/>
        <family val="2"/>
        <scheme val="minor"/>
      </rPr>
      <t>- ซอย</t>
    </r>
  </si>
  <si>
    <r>
      <rPr>
        <b/>
        <sz val="9"/>
        <color theme="1"/>
        <rFont val="Tahoma"/>
        <family val="2"/>
        <scheme val="minor"/>
      </rPr>
      <t>ROAD</t>
    </r>
    <r>
      <rPr>
        <sz val="9"/>
        <color theme="1"/>
        <rFont val="Tahoma"/>
        <family val="2"/>
        <scheme val="minor"/>
      </rPr>
      <t xml:space="preserve"> - ถนน</t>
    </r>
  </si>
  <si>
    <r>
      <rPr>
        <b/>
        <sz val="9"/>
        <color theme="1"/>
        <rFont val="Tahoma"/>
        <family val="2"/>
        <scheme val="minor"/>
      </rPr>
      <t>SUBDISTRICT</t>
    </r>
    <r>
      <rPr>
        <sz val="9"/>
        <color theme="1"/>
        <rFont val="Tahoma"/>
        <family val="2"/>
        <scheme val="minor"/>
      </rPr>
      <t xml:space="preserve"> - แขวง / ตำบล</t>
    </r>
  </si>
  <si>
    <r>
      <rPr>
        <b/>
        <sz val="9"/>
        <color theme="1"/>
        <rFont val="Tahoma"/>
        <family val="2"/>
        <scheme val="minor"/>
      </rPr>
      <t>DISTRICT</t>
    </r>
    <r>
      <rPr>
        <sz val="9"/>
        <color theme="1"/>
        <rFont val="Tahoma"/>
        <family val="2"/>
        <scheme val="minor"/>
      </rPr>
      <t xml:space="preserve"> - เขต / อำเภอ</t>
    </r>
  </si>
  <si>
    <r>
      <rPr>
        <b/>
        <sz val="9"/>
        <color theme="1"/>
        <rFont val="Tahoma"/>
        <family val="2"/>
        <scheme val="minor"/>
      </rPr>
      <t>PROVINCE</t>
    </r>
    <r>
      <rPr>
        <sz val="9"/>
        <color theme="1"/>
        <rFont val="Tahoma"/>
        <family val="2"/>
        <scheme val="minor"/>
      </rPr>
      <t xml:space="preserve"> - จังหวัด</t>
    </r>
  </si>
  <si>
    <r>
      <rPr>
        <b/>
        <sz val="9"/>
        <color theme="1"/>
        <rFont val="Tahoma"/>
        <family val="2"/>
        <scheme val="minor"/>
      </rPr>
      <t>ZIP CODE -</t>
    </r>
    <r>
      <rPr>
        <sz val="9"/>
        <color theme="1"/>
        <rFont val="Tahoma"/>
        <family val="2"/>
        <scheme val="minor"/>
      </rPr>
      <t xml:space="preserve"> รหัสไปรษณีย์</t>
    </r>
  </si>
  <si>
    <t>Grand Total</t>
  </si>
  <si>
    <t>Deposit Received</t>
  </si>
  <si>
    <t>Settlement Received</t>
  </si>
  <si>
    <t>TOP ไม้ &lt;WALNUT&gt;</t>
  </si>
  <si>
    <t>TOP ไม้ &lt;OAK&gt;</t>
  </si>
  <si>
    <t>TOP หนัง</t>
  </si>
  <si>
    <r>
      <rPr>
        <b/>
        <sz val="10"/>
        <color theme="1"/>
        <rFont val="Tahoma"/>
        <family val="2"/>
        <scheme val="minor"/>
      </rPr>
      <t xml:space="preserve">DELIVERY ADDRESS - </t>
    </r>
    <r>
      <rPr>
        <sz val="8"/>
        <color theme="1"/>
        <rFont val="Tahoma"/>
        <family val="2"/>
        <scheme val="minor"/>
      </rPr>
      <t>ที่อยู่จัดส่ง</t>
    </r>
  </si>
  <si>
    <t>ในกรณีต้องการให้เลือนวันส่งหรือฝากของไว้ทางเรา ทางบริษัทฯ ยินดีเลื่อนและรับฝากได้นานสุดคือ 6 เดือน หากต้องการฝากนานกว่านี้จะต้องชำระส่วนต่างที่เหลือเต็มจำนวน</t>
  </si>
  <si>
    <r>
      <t xml:space="preserve">ทางพนักงานส่งของบริษัทฯ ขออนุญาต </t>
    </r>
    <r>
      <rPr>
        <u/>
        <sz val="8"/>
        <color theme="1"/>
        <rFont val="Tahoma"/>
        <family val="2"/>
        <scheme val="minor"/>
      </rPr>
      <t>งดรับเงินสด</t>
    </r>
    <r>
      <rPr>
        <sz val="8"/>
        <color theme="1"/>
        <rFont val="Tahoma"/>
        <family val="2"/>
        <scheme val="minor"/>
      </rPr>
      <t xml:space="preserve"> จำนวนเงินที่คงเหลือสามารถชำระได้โดยการ โอนเงิน รูดบัตร หรือระบบจ่ายเงินออนไลน์ เท่านั้น  </t>
    </r>
  </si>
  <si>
    <r>
      <t>ทางบริษัทฯจะมีเจ้าหน้าที่ติดต่อเพื่อยืนยันคำสั่งซื้อเพื่อ</t>
    </r>
    <r>
      <rPr>
        <u/>
        <sz val="8"/>
        <color theme="1"/>
        <rFont val="Tahoma"/>
        <family val="2"/>
        <scheme val="minor"/>
      </rPr>
      <t xml:space="preserve">เริ่มผลิต </t>
    </r>
    <r>
      <rPr>
        <sz val="8"/>
        <color theme="1"/>
        <rFont val="Tahoma"/>
        <family val="2"/>
        <charset val="222"/>
        <scheme val="minor"/>
      </rPr>
      <t xml:space="preserve">และ </t>
    </r>
    <r>
      <rPr>
        <u/>
        <sz val="8"/>
        <color theme="1"/>
        <rFont val="Tahoma"/>
        <family val="2"/>
        <scheme val="minor"/>
      </rPr>
      <t>นัดหมายการจัดส่งสินค้า</t>
    </r>
    <r>
      <rPr>
        <sz val="8"/>
        <color theme="1"/>
        <rFont val="Tahoma"/>
        <family val="2"/>
        <charset val="222"/>
        <scheme val="minor"/>
      </rPr>
      <t xml:space="preserve"> หากยังไม่ได้รับการยืนยันจากเจ้าหน้าที่ถือว่าการสั่งซื้อยังไม่สมบูรณ์ </t>
    </r>
  </si>
  <si>
    <t>STOOL</t>
  </si>
  <si>
    <t>MULTI 1S VARM &lt;WALNUT&gt;</t>
  </si>
  <si>
    <t>MULTI 1S VARM &lt;OAK&gt;</t>
  </si>
  <si>
    <t>MULTI 1S [OVERLAY ARM]</t>
  </si>
  <si>
    <t>MULTI SWIVEL VARM &lt;OAK&gt;</t>
  </si>
  <si>
    <t>MULTI SWIVEL VARM &lt;WALNUT&gt;</t>
  </si>
  <si>
    <t>MULTI SWIVEL [OVERLAY ARM]</t>
  </si>
  <si>
    <t>BEVEL PROFILES</t>
  </si>
  <si>
    <t>CHAMFER PROFILES</t>
  </si>
  <si>
    <t>EASED PROFILES</t>
  </si>
  <si>
    <t>HALF BULLNOSE PROFILES</t>
  </si>
  <si>
    <t>FULL BULLNOSE PROFILES</t>
  </si>
  <si>
    <t>DOUBLE CHAMFER PROFILES</t>
  </si>
  <si>
    <t>SHARK NOSE PROFILES</t>
  </si>
  <si>
    <t>CLASSIC OGEE PROFILES</t>
  </si>
  <si>
    <t>DOUBLE RADIUS PROFILES</t>
  </si>
  <si>
    <t>AEOLUS</t>
  </si>
  <si>
    <t>WOOL</t>
  </si>
  <si>
    <t>DAYLIGHT ZEN</t>
  </si>
  <si>
    <t>GREIGE</t>
  </si>
  <si>
    <t>MIDDAY ZEN</t>
  </si>
  <si>
    <t>MIDNIGHT ZEN</t>
  </si>
  <si>
    <t>ARTEMIS</t>
  </si>
  <si>
    <t>EREBUS</t>
  </si>
  <si>
    <t>ERAMO</t>
  </si>
  <si>
    <t>ALIVERI</t>
  </si>
  <si>
    <t>BLUETTE</t>
  </si>
  <si>
    <t>DIONYSOS</t>
  </si>
  <si>
    <t>PALISSANDRO</t>
  </si>
  <si>
    <t>NESTOS ROYAL</t>
  </si>
  <si>
    <t>NESTOS GREY</t>
  </si>
  <si>
    <t>&lt;POLISHED&gt;</t>
  </si>
  <si>
    <t>&lt;SATIN BRASS&gt;</t>
  </si>
  <si>
    <t>SQUARE COFFEE TABLE</t>
  </si>
  <si>
    <t>RECTANGULAR CONSOLE TABLE</t>
  </si>
  <si>
    <t>SQUARE ELEVATE TABLE</t>
  </si>
  <si>
    <t>SQUARE SIDE TABLE</t>
  </si>
  <si>
    <t>RECTANGULAR DINNING TABLE</t>
  </si>
  <si>
    <t>OVAL COFFEE TABLE</t>
  </si>
  <si>
    <t>OVAL CONSOLE TABLE</t>
  </si>
  <si>
    <t>CIRCLE ELEVATE TABLE</t>
  </si>
  <si>
    <t>CIRCLE SIDE TABLE</t>
  </si>
  <si>
    <t>OVAL DINNING TABLE</t>
  </si>
  <si>
    <t xml:space="preserve">CUSTOM SIZE </t>
  </si>
  <si>
    <t>DT [2mX1.2m]</t>
  </si>
  <si>
    <t>DT [2.6mX1.2m]</t>
  </si>
  <si>
    <t>DT [2.8mX1.2m]</t>
  </si>
  <si>
    <t>DT [3mX1.2m]</t>
  </si>
  <si>
    <t>DT [3.2mX1.2m]</t>
  </si>
  <si>
    <t>DT [3.4mX1.2m]</t>
  </si>
  <si>
    <t>DT [3.6mX1.2m]</t>
  </si>
  <si>
    <t>DT [3.8mX1.2m]</t>
  </si>
  <si>
    <t>DT [4mX1.2m]</t>
  </si>
  <si>
    <t>DT [ROUND 1mX1m]</t>
  </si>
  <si>
    <t>DT [ROUND 0.8mX0.8m]</t>
  </si>
  <si>
    <t>DT [ROUND 1.2mX1.2m]</t>
  </si>
  <si>
    <t>DT [ROUND 1.8mX1.8m]</t>
  </si>
  <si>
    <t>DT [1.35mX0.75m]</t>
  </si>
  <si>
    <t>DT [1.5mX0.90m]</t>
  </si>
  <si>
    <t>DT [1.95mX0.90m]</t>
  </si>
  <si>
    <t>DT [2.6mX0.90m]</t>
  </si>
  <si>
    <t>โต๊ะ DINNING TABLE กลม</t>
  </si>
  <si>
    <t>โต๊ะ DINNING TABLE เหลียม</t>
  </si>
  <si>
    <t>โต๊ะ COFFEE TABLE</t>
  </si>
  <si>
    <t>CT [0.45mX0.45m]</t>
  </si>
  <si>
    <t>CT [0.55mX0.55m]</t>
  </si>
  <si>
    <t>CT [0.40mX0.40m]</t>
  </si>
  <si>
    <t>CT [0.50mX0.50m]</t>
  </si>
  <si>
    <t>CT [0.60mX0.60m]</t>
  </si>
  <si>
    <t>CT [0.80mX0.80m]</t>
  </si>
  <si>
    <t>CT [1.20mX1.20m]</t>
  </si>
  <si>
    <t>CT [1.20mX0.6m]</t>
  </si>
  <si>
    <t>CT [1.20mX0.8m]</t>
  </si>
  <si>
    <t>CT [1.40mX1.40m]</t>
  </si>
  <si>
    <t>DT [2mX1m]</t>
  </si>
  <si>
    <t>DT [2.8mX1.3m]</t>
  </si>
  <si>
    <t>DT [2mX1.1m]</t>
  </si>
  <si>
    <t>โต๊ะ SIDE / ELEVATE TABLE</t>
  </si>
  <si>
    <t>SE [0.35mX0.35m]</t>
  </si>
  <si>
    <t>SE [0.44mX0.44m]</t>
  </si>
  <si>
    <t>SE [0.60mX0.60m]</t>
  </si>
  <si>
    <t>SE [0.80mX0.80m]</t>
  </si>
  <si>
    <t>C [0.80mX0.80m]</t>
  </si>
  <si>
    <t>โต๊ะ CONSOLE TABLE</t>
  </si>
  <si>
    <t>C [1.70mX0.45m]</t>
  </si>
  <si>
    <t>C [1.60mX0.45m]</t>
  </si>
  <si>
    <t>MOBI</t>
  </si>
  <si>
    <t>Motion 65</t>
  </si>
  <si>
    <t>Motion 80</t>
  </si>
  <si>
    <t>Motion 97</t>
  </si>
  <si>
    <t>**** DT [2.4mX1.2m]</t>
  </si>
  <si>
    <t>**** DT [ROUND 1.6mX1.6m]</t>
  </si>
  <si>
    <t>****  CT [1.80mX0.8m]</t>
  </si>
  <si>
    <t>****  CT [1.40mX0.70m]</t>
  </si>
  <si>
    <t>**** SE [0.70mX0.70m]</t>
  </si>
  <si>
    <t>SE [1mX10m]</t>
  </si>
  <si>
    <t>****  SE [0.55mX0.55m]</t>
  </si>
  <si>
    <t>**** C [1.45mX0.45m]</t>
  </si>
  <si>
    <t>**** C [1.80mX0.45m]</t>
  </si>
  <si>
    <t>ZBKN-01224001</t>
  </si>
  <si>
    <t>ป่าน(093-0134539)</t>
  </si>
  <si>
    <t>กฤติทร ฟ้าอำนวยผล</t>
  </si>
  <si>
    <t>088-8259996</t>
  </si>
  <si>
    <t>เลขที่ 168/2</t>
  </si>
  <si>
    <t>งามวงศ์วาน47 แยก1</t>
  </si>
  <si>
    <t>หลักสี่</t>
  </si>
  <si>
    <t>ทุ่งสองห้อง</t>
  </si>
  <si>
    <t>กทม.</t>
  </si>
  <si>
    <t>ธ.กสิกร xxx-x-x2340-x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</si>
</sst>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[$฿-41E]* #,##0.00_-;\-[$฿-41E]* #,##0.00_-;_-[$฿-41E]* &quot;-&quot;??_-;_-@_-"/>
    <numFmt numFmtId="188" formatCode="0.0%"/>
  </numFmts>
  <fonts count="41">
    <font>
      <sz val="11"/>
      <color theme="1"/>
      <name val="Tahoma"/>
      <family val="2"/>
      <charset val="222"/>
      <scheme val="minor"/>
    </font>
    <font>
      <sz val="12"/>
      <color theme="1"/>
      <name val="Tahoma"/>
      <family val="2"/>
      <scheme val="minor"/>
    </font>
    <font>
      <sz val="9"/>
      <color theme="1"/>
      <name val="Tahoma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theme="1"/>
      <name val="Tahoma"/>
      <family val="2"/>
      <scheme val="minor"/>
    </font>
    <font>
      <b/>
      <sz val="16"/>
      <color theme="0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  <font>
      <sz val="8"/>
      <color theme="1"/>
      <name val="Tahoma"/>
      <family val="2"/>
      <scheme val="minor"/>
    </font>
    <font>
      <b/>
      <sz val="9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8"/>
      <color theme="1"/>
      <name val="Tahoma"/>
      <family val="2"/>
      <charset val="222"/>
      <scheme val="minor"/>
    </font>
    <font>
      <sz val="11"/>
      <color theme="1"/>
      <name val="Calibri"/>
      <family val="2"/>
      <charset val="222"/>
    </font>
    <font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theme="0"/>
      <name val="Tahoma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Tahoma"/>
      <family val="2"/>
      <charset val="222"/>
      <scheme val="minor"/>
    </font>
    <font>
      <b/>
      <sz val="36"/>
      <color theme="5"/>
      <name val="Tahoma"/>
      <family val="2"/>
      <scheme val="minor"/>
    </font>
    <font>
      <i/>
      <sz val="16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6"/>
      <color theme="1"/>
      <name val="Tahoma"/>
      <family val="2"/>
      <scheme val="minor"/>
    </font>
    <font>
      <b/>
      <sz val="18"/>
      <color theme="1"/>
      <name val="Tahoma"/>
      <family val="2"/>
      <scheme val="minor"/>
    </font>
    <font>
      <b/>
      <sz val="28"/>
      <color theme="5"/>
      <name val="Tahoma"/>
      <family val="2"/>
      <scheme val="minor"/>
    </font>
    <font>
      <sz val="18"/>
      <color theme="1"/>
      <name val="Tahoma"/>
      <family val="2"/>
      <charset val="222"/>
      <scheme val="minor"/>
    </font>
    <font>
      <b/>
      <i/>
      <sz val="11"/>
      <color theme="1"/>
      <name val="Tahoma"/>
      <family val="2"/>
      <scheme val="minor"/>
    </font>
    <font>
      <b/>
      <sz val="28"/>
      <color theme="4" tint="-0.249977111117893"/>
      <name val="Tahoma"/>
      <family val="2"/>
      <scheme val="minor"/>
    </font>
    <font>
      <sz val="28"/>
      <color theme="1"/>
      <name val="Tahoma"/>
      <family val="2"/>
      <charset val="222"/>
      <scheme val="minor"/>
    </font>
    <font>
      <sz val="20"/>
      <color theme="1"/>
      <name val="Tahoma"/>
      <family val="2"/>
      <charset val="222"/>
      <scheme val="minor"/>
    </font>
    <font>
      <u/>
      <sz val="8"/>
      <color theme="1"/>
      <name val="Tahoma"/>
      <family val="2"/>
      <scheme val="minor"/>
    </font>
    <font>
      <sz val="10"/>
      <color theme="1"/>
      <name val="Calibri"/>
      <family val="2"/>
    </font>
    <font>
      <sz val="14"/>
      <color theme="1"/>
      <name val="Tahoma"/>
      <family val="2"/>
      <charset val="222"/>
      <scheme val="minor"/>
    </font>
    <font>
      <sz val="7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</cellStyleXfs>
  <cellXfs count="182">
    <xf numFmtId="0" fontId="0" fillId="0" borderId="0" xfId="0"/>
    <xf numFmtId="0" fontId="2" fillId="2" borderId="0" xfId="1" applyFont="1" applyFill="1" applyAlignment="1">
      <alignment horizontal="center"/>
    </xf>
    <xf numFmtId="0" fontId="2" fillId="2" borderId="0" xfId="1" applyFont="1" applyFill="1"/>
    <xf numFmtId="0" fontId="1" fillId="0" borderId="0" xfId="1"/>
    <xf numFmtId="0" fontId="4" fillId="0" borderId="1" xfId="2" applyFont="1" applyBorder="1" applyAlignment="1">
      <alignment horizontal="center" wrapText="1"/>
    </xf>
    <xf numFmtId="0" fontId="5" fillId="0" borderId="0" xfId="1" applyFont="1" applyAlignment="1">
      <alignment horizontal="center"/>
    </xf>
    <xf numFmtId="0" fontId="4" fillId="0" borderId="2" xfId="2" applyFont="1" applyBorder="1" applyAlignment="1">
      <alignment horizontal="center" wrapText="1"/>
    </xf>
    <xf numFmtId="0" fontId="4" fillId="0" borderId="4" xfId="2" quotePrefix="1" applyFont="1" applyBorder="1" applyAlignment="1">
      <alignment horizontal="center" wrapText="1"/>
    </xf>
    <xf numFmtId="0" fontId="5" fillId="0" borderId="5" xfId="1" applyFont="1" applyBorder="1" applyAlignment="1">
      <alignment horizontal="center"/>
    </xf>
    <xf numFmtId="0" fontId="4" fillId="0" borderId="0" xfId="2" applyFont="1" applyAlignment="1">
      <alignment horizontal="center" wrapText="1"/>
    </xf>
    <xf numFmtId="0" fontId="4" fillId="0" borderId="3" xfId="2" applyFont="1" applyBorder="1" applyAlignment="1">
      <alignment horizontal="center" wrapText="1"/>
    </xf>
    <xf numFmtId="0" fontId="1" fillId="0" borderId="0" xfId="1" applyAlignment="1">
      <alignment horizontal="center"/>
    </xf>
    <xf numFmtId="0" fontId="4" fillId="0" borderId="4" xfId="2" applyFont="1" applyBorder="1" applyAlignment="1">
      <alignment horizontal="center" wrapText="1"/>
    </xf>
    <xf numFmtId="0" fontId="4" fillId="0" borderId="1" xfId="6" applyFont="1" applyBorder="1" applyAlignment="1">
      <alignment horizontal="center" wrapText="1"/>
    </xf>
    <xf numFmtId="0" fontId="0" fillId="0" borderId="0" xfId="0" applyAlignment="1">
      <alignment horizontal="center"/>
    </xf>
    <xf numFmtId="0" fontId="12" fillId="0" borderId="0" xfId="0" applyFont="1"/>
    <xf numFmtId="0" fontId="0" fillId="0" borderId="11" xfId="0" applyBorder="1" applyAlignment="1">
      <alignment horizontal="center"/>
    </xf>
    <xf numFmtId="0" fontId="11" fillId="0" borderId="0" xfId="0" applyFont="1" applyAlignment="1">
      <alignment horizontal="right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5" fillId="0" borderId="0" xfId="0" applyFont="1"/>
    <xf numFmtId="0" fontId="7" fillId="0" borderId="0" xfId="0" applyFont="1"/>
    <xf numFmtId="0" fontId="18" fillId="0" borderId="0" xfId="0" applyFont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right" vertical="top"/>
    </xf>
    <xf numFmtId="0" fontId="7" fillId="0" borderId="0" xfId="0" applyFont="1" applyAlignment="1">
      <alignment wrapText="1"/>
    </xf>
    <xf numFmtId="0" fontId="10" fillId="0" borderId="0" xfId="0" applyFont="1"/>
    <xf numFmtId="0" fontId="0" fillId="0" borderId="6" xfId="0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17" fillId="0" borderId="0" xfId="0" applyFont="1"/>
    <xf numFmtId="0" fontId="0" fillId="4" borderId="0" xfId="0" applyFill="1" applyAlignment="1">
      <alignment horizontal="center"/>
    </xf>
    <xf numFmtId="0" fontId="7" fillId="5" borderId="0" xfId="0" applyFont="1" applyFill="1"/>
    <xf numFmtId="0" fontId="0" fillId="5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right" vertical="center"/>
    </xf>
    <xf numFmtId="0" fontId="0" fillId="4" borderId="11" xfId="0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right" vertical="center"/>
    </xf>
    <xf numFmtId="0" fontId="0" fillId="4" borderId="0" xfId="0" applyFill="1"/>
    <xf numFmtId="0" fontId="8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1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4" borderId="0" xfId="0" applyNumberFormat="1" applyFill="1" applyAlignment="1">
      <alignment horizontal="center"/>
    </xf>
    <xf numFmtId="0" fontId="12" fillId="0" borderId="0" xfId="0" applyFont="1" applyAlignment="1">
      <alignment horizontal="center" wrapText="1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right"/>
    </xf>
    <xf numFmtId="3" fontId="11" fillId="4" borderId="20" xfId="0" applyNumberFormat="1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1" fillId="4" borderId="23" xfId="0" applyFont="1" applyFill="1" applyBorder="1" applyAlignment="1">
      <alignment horizontal="right" vertical="center"/>
    </xf>
    <xf numFmtId="0" fontId="24" fillId="0" borderId="7" xfId="0" applyFont="1" applyBorder="1"/>
    <xf numFmtId="0" fontId="14" fillId="0" borderId="0" xfId="0" applyFont="1" applyAlignment="1">
      <alignment horizontal="right"/>
    </xf>
    <xf numFmtId="187" fontId="11" fillId="4" borderId="0" xfId="0" applyNumberFormat="1" applyFont="1" applyFill="1" applyAlignment="1">
      <alignment horizontal="right" vertical="center"/>
    </xf>
    <xf numFmtId="187" fontId="11" fillId="4" borderId="11" xfId="0" applyNumberFormat="1" applyFont="1" applyFill="1" applyBorder="1" applyAlignment="1">
      <alignment horizontal="right" vertical="center"/>
    </xf>
    <xf numFmtId="187" fontId="11" fillId="0" borderId="7" xfId="0" applyNumberFormat="1" applyFont="1" applyBorder="1" applyAlignment="1">
      <alignment horizontal="right"/>
    </xf>
    <xf numFmtId="187" fontId="0" fillId="0" borderId="7" xfId="0" applyNumberFormat="1" applyBorder="1" applyAlignment="1">
      <alignment horizontal="right"/>
    </xf>
    <xf numFmtId="187" fontId="0" fillId="0" borderId="7" xfId="0" applyNumberFormat="1" applyBorder="1"/>
    <xf numFmtId="0" fontId="0" fillId="4" borderId="0" xfId="0" applyFill="1" applyAlignment="1">
      <alignment horizontal="centerContinuous"/>
    </xf>
    <xf numFmtId="0" fontId="7" fillId="4" borderId="0" xfId="0" applyFont="1" applyFill="1" applyAlignment="1">
      <alignment horizontal="centerContinuous" vertical="center"/>
    </xf>
    <xf numFmtId="0" fontId="14" fillId="4" borderId="0" xfId="0" applyFont="1" applyFill="1" applyAlignment="1">
      <alignment horizontal="centerContinuous" vertical="center"/>
    </xf>
    <xf numFmtId="0" fontId="12" fillId="4" borderId="0" xfId="0" applyFont="1" applyFill="1" applyAlignment="1">
      <alignment horizontal="centerContinuous"/>
    </xf>
    <xf numFmtId="0" fontId="28" fillId="0" borderId="0" xfId="0" applyFont="1" applyAlignment="1">
      <alignment horizontal="right"/>
    </xf>
    <xf numFmtId="0" fontId="29" fillId="0" borderId="0" xfId="0" applyFont="1" applyAlignment="1">
      <alignment horizontal="right"/>
    </xf>
    <xf numFmtId="0" fontId="31" fillId="0" borderId="0" xfId="0" applyFont="1" applyAlignment="1">
      <alignment horizontal="right"/>
    </xf>
    <xf numFmtId="2" fontId="11" fillId="4" borderId="0" xfId="0" applyNumberFormat="1" applyFont="1" applyFill="1" applyAlignment="1">
      <alignment horizontal="right" vertical="center"/>
    </xf>
    <xf numFmtId="2" fontId="11" fillId="4" borderId="0" xfId="0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Continuous"/>
    </xf>
    <xf numFmtId="0" fontId="32" fillId="0" borderId="0" xfId="0" applyFont="1" applyAlignment="1">
      <alignment horizontal="left"/>
    </xf>
    <xf numFmtId="0" fontId="30" fillId="0" borderId="7" xfId="0" applyFont="1" applyBorder="1" applyAlignment="1">
      <alignment horizontal="right" vertical="center"/>
    </xf>
    <xf numFmtId="0" fontId="25" fillId="0" borderId="7" xfId="0" applyFont="1" applyBorder="1" applyAlignment="1">
      <alignment horizontal="right" vertical="center"/>
    </xf>
    <xf numFmtId="0" fontId="33" fillId="0" borderId="7" xfId="0" applyFont="1" applyBorder="1" applyAlignment="1">
      <alignment horizontal="right" vertical="center"/>
    </xf>
    <xf numFmtId="2" fontId="11" fillId="4" borderId="27" xfId="0" applyNumberFormat="1" applyFont="1" applyFill="1" applyBorder="1" applyAlignment="1">
      <alignment horizontal="center" vertical="center"/>
    </xf>
    <xf numFmtId="2" fontId="11" fillId="4" borderId="11" xfId="0" applyNumberFormat="1" applyFont="1" applyFill="1" applyBorder="1" applyAlignment="1">
      <alignment horizontal="center" vertical="center"/>
    </xf>
    <xf numFmtId="0" fontId="0" fillId="6" borderId="0" xfId="0" applyFill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" fillId="0" borderId="29" xfId="6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7" fillId="4" borderId="0" xfId="0" applyFont="1" applyFill="1" applyAlignment="1" applyProtection="1">
      <alignment vertical="center"/>
      <protection locked="0"/>
    </xf>
    <xf numFmtId="0" fontId="0" fillId="4" borderId="0" xfId="0" applyFill="1" applyAlignment="1" applyProtection="1">
      <alignment vertical="center"/>
      <protection locked="0"/>
    </xf>
    <xf numFmtId="49" fontId="7" fillId="4" borderId="0" xfId="0" applyNumberFormat="1" applyFont="1" applyFill="1" applyAlignment="1" applyProtection="1">
      <alignment vertical="center"/>
      <protection locked="0"/>
    </xf>
    <xf numFmtId="0" fontId="0" fillId="4" borderId="0" xfId="0" applyFill="1" applyAlignment="1" applyProtection="1">
      <alignment horizontal="left"/>
      <protection locked="0"/>
    </xf>
    <xf numFmtId="0" fontId="2" fillId="4" borderId="0" xfId="0" applyFont="1" applyFill="1" applyAlignment="1" applyProtection="1">
      <alignment horizontal="left"/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2" fontId="11" fillId="4" borderId="0" xfId="0" applyNumberFormat="1" applyFont="1" applyFill="1" applyAlignment="1" applyProtection="1">
      <alignment horizontal="center" vertical="center"/>
      <protection locked="0"/>
    </xf>
    <xf numFmtId="187" fontId="11" fillId="4" borderId="0" xfId="0" applyNumberFormat="1" applyFont="1" applyFill="1" applyAlignment="1" applyProtection="1">
      <alignment horizontal="center" vertical="center"/>
      <protection locked="0"/>
    </xf>
    <xf numFmtId="187" fontId="0" fillId="4" borderId="0" xfId="0" applyNumberFormat="1" applyFill="1" applyAlignment="1" applyProtection="1">
      <alignment horizontal="center" vertical="center"/>
      <protection locked="0"/>
    </xf>
    <xf numFmtId="0" fontId="11" fillId="4" borderId="11" xfId="0" applyFont="1" applyFill="1" applyBorder="1" applyAlignment="1" applyProtection="1">
      <alignment horizontal="center" vertical="center"/>
      <protection locked="0"/>
    </xf>
    <xf numFmtId="2" fontId="0" fillId="4" borderId="11" xfId="0" applyNumberFormat="1" applyFill="1" applyBorder="1" applyAlignment="1" applyProtection="1">
      <alignment horizontal="center" vertical="center"/>
      <protection locked="0"/>
    </xf>
    <xf numFmtId="187" fontId="0" fillId="4" borderId="11" xfId="0" applyNumberFormat="1" applyFill="1" applyBorder="1" applyAlignment="1" applyProtection="1">
      <alignment horizontal="center" vertical="center"/>
      <protection locked="0"/>
    </xf>
    <xf numFmtId="187" fontId="11" fillId="0" borderId="0" xfId="0" applyNumberFormat="1" applyFont="1" applyAlignment="1" applyProtection="1">
      <alignment horizontal="right"/>
      <protection locked="0"/>
    </xf>
    <xf numFmtId="188" fontId="0" fillId="4" borderId="7" xfId="0" applyNumberFormat="1" applyFill="1" applyBorder="1" applyAlignment="1" applyProtection="1">
      <alignment horizontal="center"/>
      <protection locked="0"/>
    </xf>
    <xf numFmtId="9" fontId="0" fillId="4" borderId="7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0" fillId="4" borderId="0" xfId="0" applyNumberFormat="1" applyFill="1" applyAlignment="1" applyProtection="1">
      <alignment horizontal="centerContinuous"/>
      <protection locked="0"/>
    </xf>
    <xf numFmtId="14" fontId="0" fillId="4" borderId="0" xfId="0" applyNumberFormat="1" applyFill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4" fontId="35" fillId="4" borderId="0" xfId="0" applyNumberFormat="1" applyFont="1" applyFill="1" applyAlignment="1" applyProtection="1">
      <alignment horizontal="center" vertical="center"/>
      <protection locked="0"/>
    </xf>
    <xf numFmtId="0" fontId="0" fillId="4" borderId="0" xfId="0" applyFill="1" applyProtection="1">
      <protection locked="0"/>
    </xf>
    <xf numFmtId="0" fontId="0" fillId="6" borderId="28" xfId="0" applyFill="1" applyBorder="1" applyProtection="1"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14" fontId="0" fillId="4" borderId="0" xfId="0" applyNumberFormat="1" applyFill="1" applyAlignment="1">
      <alignment horizontal="left" vertical="center"/>
    </xf>
    <xf numFmtId="49" fontId="0" fillId="4" borderId="0" xfId="0" applyNumberFormat="1" applyFill="1" applyAlignment="1" applyProtection="1">
      <alignment horizontal="centerContinuous" vertical="top"/>
      <protection locked="0"/>
    </xf>
    <xf numFmtId="0" fontId="37" fillId="0" borderId="0" xfId="1" applyFont="1" applyAlignment="1">
      <alignment horizontal="center"/>
    </xf>
    <xf numFmtId="0" fontId="37" fillId="0" borderId="0" xfId="1" quotePrefix="1" applyFont="1" applyAlignment="1">
      <alignment horizontal="center"/>
    </xf>
    <xf numFmtId="0" fontId="0" fillId="7" borderId="28" xfId="0" applyFill="1" applyBorder="1" applyProtection="1">
      <protection locked="0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14" fontId="38" fillId="4" borderId="0" xfId="0" applyNumberFormat="1" applyFont="1" applyFill="1" applyAlignment="1" applyProtection="1">
      <alignment horizontal="left" vertical="center"/>
      <protection locked="0"/>
    </xf>
    <xf numFmtId="0" fontId="7" fillId="4" borderId="0" xfId="0" applyFont="1" applyFill="1" applyAlignment="1" applyProtection="1">
      <alignment horizontal="left"/>
      <protection locked="0"/>
    </xf>
    <xf numFmtId="0" fontId="7" fillId="4" borderId="0" xfId="0" applyFont="1" applyFill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4" borderId="0" xfId="0" applyFont="1" applyFill="1"/>
    <xf numFmtId="0" fontId="0" fillId="0" borderId="28" xfId="0" applyBorder="1" applyProtection="1">
      <protection locked="0"/>
    </xf>
    <xf numFmtId="0" fontId="40" fillId="4" borderId="0" xfId="0" applyFont="1" applyFill="1"/>
    <xf numFmtId="0" fontId="40" fillId="4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0" fillId="0" borderId="6" xfId="0" applyBorder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34" fillId="5" borderId="0" xfId="0" applyFont="1" applyFill="1" applyAlignment="1" applyProtection="1">
      <alignment horizontal="right" vertical="center"/>
      <protection locked="0"/>
    </xf>
    <xf numFmtId="0" fontId="20" fillId="5" borderId="0" xfId="0" applyFont="1" applyFill="1" applyAlignment="1">
      <alignment horizontal="center" vertical="center"/>
    </xf>
    <xf numFmtId="0" fontId="39" fillId="0" borderId="0" xfId="0" applyFont="1" applyAlignment="1">
      <alignment horizontal="left" vertical="top"/>
    </xf>
    <xf numFmtId="0" fontId="18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7" xfId="0" applyFill="1" applyBorder="1" applyAlignment="1" applyProtection="1">
      <alignment horizontal="center"/>
      <protection locked="0"/>
    </xf>
    <xf numFmtId="187" fontId="26" fillId="0" borderId="6" xfId="0" applyNumberFormat="1" applyFont="1" applyBorder="1" applyAlignment="1">
      <alignment horizontal="center"/>
    </xf>
    <xf numFmtId="187" fontId="29" fillId="0" borderId="8" xfId="0" applyNumberFormat="1" applyFont="1" applyBorder="1" applyAlignment="1">
      <alignment horizontal="center"/>
    </xf>
    <xf numFmtId="0" fontId="21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/>
    </xf>
    <xf numFmtId="0" fontId="18" fillId="0" borderId="6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left"/>
    </xf>
    <xf numFmtId="187" fontId="29" fillId="4" borderId="7" xfId="0" applyNumberFormat="1" applyFont="1" applyFill="1" applyBorder="1" applyAlignment="1">
      <alignment horizontal="center"/>
    </xf>
    <xf numFmtId="187" fontId="29" fillId="0" borderId="25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4" borderId="24" xfId="0" applyFill="1" applyBorder="1" applyAlignment="1">
      <alignment horizontal="center"/>
    </xf>
    <xf numFmtId="0" fontId="34" fillId="5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left" vertical="center"/>
    </xf>
    <xf numFmtId="14" fontId="11" fillId="4" borderId="0" xfId="0" applyNumberFormat="1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8" fillId="0" borderId="0" xfId="0" applyFont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horizontal="left"/>
    </xf>
    <xf numFmtId="49" fontId="7" fillId="4" borderId="0" xfId="0" applyNumberFormat="1" applyFont="1" applyFill="1" applyAlignment="1">
      <alignment horizontal="left" vertical="center"/>
    </xf>
    <xf numFmtId="0" fontId="12" fillId="4" borderId="0" xfId="0" applyFont="1" applyFill="1" applyAlignment="1">
      <alignment horizontal="left"/>
    </xf>
    <xf numFmtId="14" fontId="0" fillId="4" borderId="0" xfId="0" applyNumberFormat="1" applyFill="1" applyAlignment="1" applyProtection="1">
      <alignment horizontal="left" vertical="center"/>
      <protection locked="0"/>
    </xf>
    <xf numFmtId="0" fontId="0" fillId="4" borderId="0" xfId="0" applyFill="1" applyAlignment="1" applyProtection="1">
      <alignment horizontal="left" vertical="center"/>
      <protection locked="0"/>
    </xf>
    <xf numFmtId="0" fontId="15" fillId="0" borderId="6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33" fillId="0" borderId="0" xfId="0" applyFont="1" applyAlignment="1">
      <alignment horizontal="right" vertical="center"/>
    </xf>
    <xf numFmtId="0" fontId="0" fillId="4" borderId="0" xfId="0" applyFill="1" applyAlignment="1" applyProtection="1">
      <alignment horizontal="center"/>
      <protection locked="0"/>
    </xf>
    <xf numFmtId="0" fontId="0" fillId="4" borderId="11" xfId="0" applyFill="1" applyBorder="1" applyAlignment="1">
      <alignment horizontal="center"/>
    </xf>
    <xf numFmtId="187" fontId="29" fillId="0" borderId="26" xfId="0" applyNumberFormat="1" applyFont="1" applyBorder="1" applyAlignment="1">
      <alignment horizontal="center"/>
    </xf>
  </cellXfs>
  <cellStyles count="7">
    <cellStyle name="Comma 2" xfId="3"/>
    <cellStyle name="Currency 2" xfId="5"/>
    <cellStyle name="Normal" xfId="0" builtinId="0"/>
    <cellStyle name="Normal 2" xfId="1"/>
    <cellStyle name="Normal_INPUT" xfId="2"/>
    <cellStyle name="Normal_INPUT_1" xfId="6"/>
    <cellStyle name="Percent 2" xfId="4"/>
  </cellStyles>
  <dxfs count="3"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122</xdr:row>
      <xdr:rowOff>57150</xdr:rowOff>
    </xdr:from>
    <xdr:to>
      <xdr:col>1</xdr:col>
      <xdr:colOff>486276</xdr:colOff>
      <xdr:row>125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C24093A-608F-43ED-A435-396B49712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6317575"/>
          <a:ext cx="660901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51</xdr:row>
      <xdr:rowOff>28575</xdr:rowOff>
    </xdr:from>
    <xdr:to>
      <xdr:col>1</xdr:col>
      <xdr:colOff>504992</xdr:colOff>
      <xdr:row>54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7575BA6F-E508-464D-8569-986A10688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801600"/>
          <a:ext cx="698667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104775</xdr:colOff>
      <xdr:row>2</xdr:row>
      <xdr:rowOff>102627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FBC45EE-36D5-4408-83ED-6D15231DC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19300" cy="464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7937</xdr:colOff>
      <xdr:row>87</xdr:row>
      <xdr:rowOff>133350</xdr:rowOff>
    </xdr:from>
    <xdr:ext cx="65" cy="170239"/>
    <xdr:sp macro="" textlink="">
      <xdr:nvSpPr>
        <xdr:cNvPr id="15" name="กล่องข้อความ 14">
          <a:extLst>
            <a:ext uri="{FF2B5EF4-FFF2-40B4-BE49-F238E27FC236}">
              <a16:creationId xmlns:a16="http://schemas.microsoft.com/office/drawing/2014/main" xmlns="" id="{FBE40FE1-752D-739A-1990-FD03371E145B}"/>
            </a:ext>
          </a:extLst>
        </xdr:cNvPr>
        <xdr:cNvSpPr txBox="1"/>
      </xdr:nvSpPr>
      <xdr:spPr>
        <a:xfrm>
          <a:off x="5008562" y="19497675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50</xdr:row>
      <xdr:rowOff>28575</xdr:rowOff>
    </xdr:from>
    <xdr:to>
      <xdr:col>1</xdr:col>
      <xdr:colOff>498642</xdr:colOff>
      <xdr:row>53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87D0514-EC1C-4AE5-8904-19982D4F8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801600"/>
          <a:ext cx="698667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1774371</xdr:colOff>
      <xdr:row>2</xdr:row>
      <xdr:rowOff>83577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05F009C-3D0B-4FC8-ADF5-66E4A34ED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19300" cy="464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55</xdr:row>
      <xdr:rowOff>57150</xdr:rowOff>
    </xdr:from>
    <xdr:to>
      <xdr:col>1</xdr:col>
      <xdr:colOff>479926</xdr:colOff>
      <xdr:row>58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149B6EF-19CD-486A-BFED-4FAA6A486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6317575"/>
          <a:ext cx="660901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103094</xdr:colOff>
      <xdr:row>2</xdr:row>
      <xdr:rowOff>83577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62B1C9D-2F5A-47D6-924C-998F50AC7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19300" cy="464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49</xdr:row>
      <xdr:rowOff>28575</xdr:rowOff>
    </xdr:from>
    <xdr:to>
      <xdr:col>1</xdr:col>
      <xdr:colOff>498642</xdr:colOff>
      <xdr:row>52</xdr:row>
      <xdr:rowOff>161926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6A69DB7-68AA-4F57-BBF4-921BD03B9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687300"/>
          <a:ext cx="698667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100693</xdr:colOff>
      <xdr:row>2</xdr:row>
      <xdr:rowOff>83577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81FC46D-8416-4B72-A7A7-A25F9DDA1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19300" cy="464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21"/>
  <sheetViews>
    <sheetView zoomScale="115" zoomScaleNormal="115" workbookViewId="0">
      <selection activeCell="B5" sqref="B5"/>
    </sheetView>
  </sheetViews>
  <sheetFormatPr defaultColWidth="9.125" defaultRowHeight="15"/>
  <cols>
    <col min="1" max="1" width="31.375" style="11" customWidth="1"/>
    <col min="2" max="2" width="39.125" style="11" customWidth="1"/>
    <col min="3" max="3" width="21.75" style="11" customWidth="1"/>
    <col min="4" max="4" width="3.75" style="11" bestFit="1" customWidth="1"/>
    <col min="5" max="5" width="27.875" style="11" bestFit="1" customWidth="1"/>
    <col min="6" max="6" width="26.625" style="11" bestFit="1" customWidth="1"/>
    <col min="7" max="16384" width="9.125" style="3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253</v>
      </c>
      <c r="G1" s="2"/>
    </row>
    <row r="2" spans="1:9">
      <c r="A2" s="13" t="s">
        <v>5</v>
      </c>
      <c r="B2" s="4" t="s">
        <v>20</v>
      </c>
      <c r="C2" s="5" t="s">
        <v>7</v>
      </c>
      <c r="D2" s="5" t="s">
        <v>8</v>
      </c>
      <c r="E2" s="5" t="s">
        <v>9</v>
      </c>
      <c r="F2" s="13" t="s">
        <v>14</v>
      </c>
      <c r="I2" s="3" t="s">
        <v>252</v>
      </c>
    </row>
    <row r="3" spans="1:9">
      <c r="A3" s="13" t="s">
        <v>196</v>
      </c>
      <c r="B3" s="4" t="s">
        <v>6</v>
      </c>
      <c r="C3" s="5" t="s">
        <v>11</v>
      </c>
      <c r="D3" s="5" t="s">
        <v>12</v>
      </c>
      <c r="E3" s="5" t="s">
        <v>13</v>
      </c>
      <c r="F3" s="13" t="s">
        <v>18</v>
      </c>
    </row>
    <row r="4" spans="1:9" ht="15.75" customHeight="1">
      <c r="A4" s="13" t="s">
        <v>197</v>
      </c>
      <c r="B4" s="6" t="s">
        <v>34</v>
      </c>
      <c r="C4" s="5" t="s">
        <v>16</v>
      </c>
      <c r="D4" s="5"/>
      <c r="E4" s="5" t="s">
        <v>17</v>
      </c>
      <c r="F4" s="13" t="s">
        <v>23</v>
      </c>
    </row>
    <row r="5" spans="1:9">
      <c r="A5" s="13" t="s">
        <v>10</v>
      </c>
      <c r="B5" s="6" t="s">
        <v>37</v>
      </c>
      <c r="C5" s="7" t="s">
        <v>21</v>
      </c>
      <c r="D5" s="5"/>
      <c r="E5" s="5" t="s">
        <v>22</v>
      </c>
      <c r="F5" s="13" t="s">
        <v>27</v>
      </c>
    </row>
    <row r="6" spans="1:9">
      <c r="A6" s="13" t="s">
        <v>19</v>
      </c>
      <c r="B6" s="4" t="s">
        <v>15</v>
      </c>
      <c r="C6" s="5" t="s">
        <v>26</v>
      </c>
      <c r="D6" s="5"/>
      <c r="E6" s="7" t="s">
        <v>21</v>
      </c>
      <c r="F6" s="13" t="s">
        <v>32</v>
      </c>
    </row>
    <row r="7" spans="1:9">
      <c r="A7" s="13" t="s">
        <v>24</v>
      </c>
      <c r="B7" s="6" t="s">
        <v>29</v>
      </c>
      <c r="C7" s="5" t="s">
        <v>30</v>
      </c>
      <c r="D7" s="5"/>
      <c r="E7" s="5" t="s">
        <v>31</v>
      </c>
      <c r="F7" s="13" t="s">
        <v>39</v>
      </c>
    </row>
    <row r="8" spans="1:9">
      <c r="A8" s="13" t="s">
        <v>28</v>
      </c>
      <c r="B8" s="6" t="s">
        <v>25</v>
      </c>
      <c r="C8" s="7" t="s">
        <v>21</v>
      </c>
      <c r="D8" s="5"/>
      <c r="E8" s="5" t="s">
        <v>35</v>
      </c>
      <c r="F8" s="13" t="s">
        <v>43</v>
      </c>
    </row>
    <row r="9" spans="1:9">
      <c r="A9" s="13" t="s">
        <v>33</v>
      </c>
      <c r="B9" s="6" t="s">
        <v>40</v>
      </c>
      <c r="C9" s="5" t="s">
        <v>38</v>
      </c>
      <c r="D9" s="5"/>
      <c r="E9" s="7" t="s">
        <v>21</v>
      </c>
      <c r="F9" s="13" t="s">
        <v>47</v>
      </c>
    </row>
    <row r="10" spans="1:9">
      <c r="A10" s="13" t="s">
        <v>36</v>
      </c>
      <c r="B10" s="7" t="s">
        <v>45</v>
      </c>
      <c r="C10" s="5" t="s">
        <v>41</v>
      </c>
      <c r="D10" s="5"/>
      <c r="E10" s="8" t="s">
        <v>42</v>
      </c>
      <c r="F10" s="13" t="s">
        <v>51</v>
      </c>
    </row>
    <row r="11" spans="1:9">
      <c r="A11" s="13" t="s">
        <v>44</v>
      </c>
      <c r="B11" s="5" t="s">
        <v>454</v>
      </c>
      <c r="C11" s="5" t="s">
        <v>46</v>
      </c>
      <c r="D11" s="5"/>
      <c r="E11" s="7" t="s">
        <v>21</v>
      </c>
      <c r="F11" s="13" t="s">
        <v>55</v>
      </c>
    </row>
    <row r="12" spans="1:9">
      <c r="A12" s="13" t="s">
        <v>48</v>
      </c>
      <c r="B12" s="5" t="s">
        <v>455</v>
      </c>
      <c r="C12" s="5" t="s">
        <v>50</v>
      </c>
      <c r="D12" s="5"/>
      <c r="E12" s="5" t="s">
        <v>360</v>
      </c>
      <c r="F12" s="13" t="s">
        <v>133</v>
      </c>
    </row>
    <row r="13" spans="1:9">
      <c r="A13" s="13" t="s">
        <v>52</v>
      </c>
      <c r="B13" s="5" t="s">
        <v>456</v>
      </c>
      <c r="C13" s="5" t="s">
        <v>54</v>
      </c>
      <c r="D13" s="5"/>
      <c r="E13" s="5" t="s">
        <v>361</v>
      </c>
      <c r="F13" s="13" t="s">
        <v>136</v>
      </c>
    </row>
    <row r="14" spans="1:9">
      <c r="A14" s="13" t="s">
        <v>56</v>
      </c>
      <c r="B14" s="7" t="s">
        <v>45</v>
      </c>
      <c r="C14" s="5" t="s">
        <v>58</v>
      </c>
      <c r="D14" s="5"/>
      <c r="E14" s="5" t="s">
        <v>362</v>
      </c>
      <c r="F14" s="13" t="s">
        <v>139</v>
      </c>
    </row>
    <row r="15" spans="1:9">
      <c r="A15" s="13" t="s">
        <v>59</v>
      </c>
      <c r="B15" s="9" t="s">
        <v>49</v>
      </c>
      <c r="C15" s="5" t="s">
        <v>61</v>
      </c>
      <c r="D15" s="5"/>
      <c r="E15" s="7" t="s">
        <v>21</v>
      </c>
      <c r="F15" s="13" t="s">
        <v>141</v>
      </c>
    </row>
    <row r="16" spans="1:9">
      <c r="A16" s="13" t="s">
        <v>63</v>
      </c>
      <c r="B16" s="9" t="s">
        <v>238</v>
      </c>
      <c r="C16" s="7" t="s">
        <v>21</v>
      </c>
      <c r="D16" s="5"/>
      <c r="E16" s="5" t="s">
        <v>374</v>
      </c>
      <c r="F16" s="13" t="s">
        <v>144</v>
      </c>
    </row>
    <row r="17" spans="1:6">
      <c r="A17" s="13" t="s">
        <v>66</v>
      </c>
      <c r="B17" s="9" t="s">
        <v>53</v>
      </c>
      <c r="C17" s="5" t="s">
        <v>398</v>
      </c>
      <c r="D17" s="5"/>
      <c r="E17" s="5" t="s">
        <v>375</v>
      </c>
      <c r="F17" s="13" t="s">
        <v>147</v>
      </c>
    </row>
    <row r="18" spans="1:6">
      <c r="A18" s="13" t="s">
        <v>68</v>
      </c>
      <c r="B18" s="10" t="s">
        <v>57</v>
      </c>
      <c r="C18" s="5" t="s">
        <v>399</v>
      </c>
      <c r="D18" s="5"/>
      <c r="E18" s="5" t="s">
        <v>376</v>
      </c>
      <c r="F18" s="13" t="s">
        <v>150</v>
      </c>
    </row>
    <row r="19" spans="1:6">
      <c r="A19" s="13" t="s">
        <v>198</v>
      </c>
      <c r="B19" s="10" t="s">
        <v>239</v>
      </c>
      <c r="C19" s="5" t="s">
        <v>7</v>
      </c>
      <c r="D19" s="5"/>
      <c r="E19" s="5" t="s">
        <v>377</v>
      </c>
      <c r="F19" s="13" t="s">
        <v>152</v>
      </c>
    </row>
    <row r="20" spans="1:6">
      <c r="A20" s="13" t="s">
        <v>70</v>
      </c>
      <c r="B20" s="4" t="s">
        <v>60</v>
      </c>
      <c r="D20" s="5"/>
      <c r="E20" s="5" t="s">
        <v>378</v>
      </c>
      <c r="F20" s="13" t="s">
        <v>153</v>
      </c>
    </row>
    <row r="21" spans="1:6">
      <c r="A21" s="13" t="s">
        <v>199</v>
      </c>
      <c r="B21" s="4" t="s">
        <v>64</v>
      </c>
      <c r="D21" s="5"/>
      <c r="E21" s="5" t="s">
        <v>379</v>
      </c>
      <c r="F21" s="13" t="s">
        <v>155</v>
      </c>
    </row>
    <row r="22" spans="1:6">
      <c r="A22" s="13" t="s">
        <v>72</v>
      </c>
      <c r="B22" s="7" t="s">
        <v>45</v>
      </c>
      <c r="D22" s="5"/>
      <c r="E22" s="5" t="s">
        <v>380</v>
      </c>
      <c r="F22" s="13" t="s">
        <v>157</v>
      </c>
    </row>
    <row r="23" spans="1:6">
      <c r="A23" s="13" t="s">
        <v>74</v>
      </c>
      <c r="B23" s="5" t="s">
        <v>235</v>
      </c>
      <c r="D23" s="5"/>
      <c r="E23" s="5" t="s">
        <v>381</v>
      </c>
      <c r="F23" s="13" t="s">
        <v>159</v>
      </c>
    </row>
    <row r="24" spans="1:6">
      <c r="A24" s="13" t="s">
        <v>76</v>
      </c>
      <c r="B24" s="5" t="s">
        <v>236</v>
      </c>
      <c r="D24" s="5"/>
      <c r="E24" s="5" t="s">
        <v>382</v>
      </c>
      <c r="F24" s="13" t="s">
        <v>161</v>
      </c>
    </row>
    <row r="25" spans="1:6">
      <c r="A25" s="13" t="s">
        <v>78</v>
      </c>
      <c r="B25" s="5" t="s">
        <v>237</v>
      </c>
      <c r="D25" s="5"/>
      <c r="E25" s="5"/>
      <c r="F25" s="13" t="s">
        <v>163</v>
      </c>
    </row>
    <row r="26" spans="1:6">
      <c r="A26" s="13" t="s">
        <v>200</v>
      </c>
      <c r="B26" s="7" t="s">
        <v>45</v>
      </c>
      <c r="D26" s="5"/>
      <c r="E26" s="5"/>
      <c r="F26" s="13" t="s">
        <v>166</v>
      </c>
    </row>
    <row r="27" spans="1:6">
      <c r="A27" s="13" t="s">
        <v>201</v>
      </c>
      <c r="B27" s="4" t="s">
        <v>249</v>
      </c>
      <c r="D27" s="5"/>
      <c r="E27" s="5"/>
      <c r="F27" s="13" t="s">
        <v>168</v>
      </c>
    </row>
    <row r="28" spans="1:6">
      <c r="A28" s="13" t="s">
        <v>80</v>
      </c>
      <c r="B28" s="4" t="s">
        <v>369</v>
      </c>
      <c r="D28" s="5"/>
      <c r="E28" s="5"/>
      <c r="F28" s="13" t="s">
        <v>170</v>
      </c>
    </row>
    <row r="29" spans="1:6">
      <c r="A29" s="13" t="s">
        <v>81</v>
      </c>
      <c r="B29" s="4" t="s">
        <v>368</v>
      </c>
      <c r="D29" s="5"/>
      <c r="E29" s="5"/>
      <c r="F29" s="13" t="s">
        <v>172</v>
      </c>
    </row>
    <row r="30" spans="1:6">
      <c r="A30" s="13" t="s">
        <v>202</v>
      </c>
      <c r="B30" s="4" t="s">
        <v>370</v>
      </c>
      <c r="D30" s="5"/>
      <c r="E30" s="5"/>
      <c r="F30" s="13" t="s">
        <v>174</v>
      </c>
    </row>
    <row r="31" spans="1:6">
      <c r="A31" s="13" t="s">
        <v>203</v>
      </c>
      <c r="B31" s="4" t="s">
        <v>250</v>
      </c>
      <c r="D31" s="5"/>
      <c r="E31" s="5"/>
      <c r="F31" s="13" t="s">
        <v>176</v>
      </c>
    </row>
    <row r="32" spans="1:6">
      <c r="A32" s="13" t="s">
        <v>83</v>
      </c>
      <c r="B32" s="4" t="s">
        <v>371</v>
      </c>
      <c r="C32" s="5"/>
      <c r="D32" s="5"/>
      <c r="E32" s="5"/>
      <c r="F32" s="13" t="s">
        <v>214</v>
      </c>
    </row>
    <row r="33" spans="1:6">
      <c r="A33" s="13" t="s">
        <v>85</v>
      </c>
      <c r="B33" s="4" t="s">
        <v>372</v>
      </c>
      <c r="C33" s="5"/>
      <c r="D33" s="5"/>
      <c r="E33" s="5"/>
      <c r="F33" s="13" t="s">
        <v>215</v>
      </c>
    </row>
    <row r="34" spans="1:6">
      <c r="A34" s="13" t="s">
        <v>204</v>
      </c>
      <c r="B34" s="4" t="s">
        <v>373</v>
      </c>
      <c r="C34" s="5"/>
      <c r="D34" s="5"/>
      <c r="E34" s="5"/>
      <c r="F34" s="13" t="s">
        <v>216</v>
      </c>
    </row>
    <row r="35" spans="1:6">
      <c r="A35" s="13" t="s">
        <v>87</v>
      </c>
      <c r="B35" s="7" t="s">
        <v>45</v>
      </c>
      <c r="C35" s="5"/>
      <c r="D35" s="5"/>
      <c r="E35" s="5"/>
      <c r="F35" s="13" t="s">
        <v>217</v>
      </c>
    </row>
    <row r="36" spans="1:6">
      <c r="A36" s="13" t="s">
        <v>90</v>
      </c>
      <c r="B36" s="6" t="s">
        <v>367</v>
      </c>
      <c r="C36" s="5"/>
      <c r="D36" s="5"/>
      <c r="E36" s="5"/>
      <c r="F36" s="13" t="s">
        <v>218</v>
      </c>
    </row>
    <row r="37" spans="1:6">
      <c r="A37" s="13" t="s">
        <v>92</v>
      </c>
      <c r="B37" s="4" t="s">
        <v>240</v>
      </c>
      <c r="C37" s="5"/>
      <c r="D37" s="5"/>
      <c r="E37" s="5"/>
      <c r="F37" s="13" t="s">
        <v>219</v>
      </c>
    </row>
    <row r="38" spans="1:6">
      <c r="A38" s="13" t="s">
        <v>95</v>
      </c>
      <c r="B38" s="4" t="s">
        <v>241</v>
      </c>
      <c r="C38" s="5"/>
      <c r="D38" s="5"/>
      <c r="E38" s="5"/>
      <c r="F38" s="13" t="s">
        <v>82</v>
      </c>
    </row>
    <row r="39" spans="1:6">
      <c r="A39" s="13" t="s">
        <v>98</v>
      </c>
      <c r="B39" s="4" t="s">
        <v>242</v>
      </c>
      <c r="C39" s="5"/>
      <c r="D39" s="5"/>
      <c r="E39" s="5"/>
      <c r="F39" s="13" t="s">
        <v>84</v>
      </c>
    </row>
    <row r="40" spans="1:6">
      <c r="A40" s="13" t="s">
        <v>101</v>
      </c>
      <c r="B40" s="4" t="s">
        <v>243</v>
      </c>
      <c r="C40" s="5"/>
      <c r="D40" s="5"/>
      <c r="E40" s="5"/>
      <c r="F40" s="13" t="s">
        <v>86</v>
      </c>
    </row>
    <row r="41" spans="1:6">
      <c r="A41" s="13" t="s">
        <v>104</v>
      </c>
      <c r="B41" s="4" t="s">
        <v>244</v>
      </c>
      <c r="C41" s="5"/>
      <c r="D41" s="5"/>
      <c r="E41" s="5"/>
      <c r="F41" s="13" t="s">
        <v>89</v>
      </c>
    </row>
    <row r="42" spans="1:6">
      <c r="A42" s="13" t="s">
        <v>205</v>
      </c>
      <c r="B42" s="4" t="s">
        <v>245</v>
      </c>
      <c r="C42" s="5"/>
      <c r="D42" s="5"/>
      <c r="E42" s="5"/>
      <c r="F42" s="13" t="s">
        <v>91</v>
      </c>
    </row>
    <row r="43" spans="1:6">
      <c r="A43" s="13" t="s">
        <v>107</v>
      </c>
      <c r="B43" s="4" t="s">
        <v>246</v>
      </c>
      <c r="C43" s="5"/>
      <c r="D43" s="5"/>
      <c r="E43" s="5"/>
      <c r="F43" s="13" t="s">
        <v>94</v>
      </c>
    </row>
    <row r="44" spans="1:6">
      <c r="A44" s="13" t="s">
        <v>109</v>
      </c>
      <c r="B44" s="4" t="s">
        <v>247</v>
      </c>
      <c r="C44" s="5"/>
      <c r="D44" s="5"/>
      <c r="E44" s="5"/>
      <c r="F44" s="13" t="s">
        <v>220</v>
      </c>
    </row>
    <row r="45" spans="1:6">
      <c r="A45" s="13" t="s">
        <v>111</v>
      </c>
      <c r="B45" s="4" t="s">
        <v>248</v>
      </c>
      <c r="C45" s="5"/>
      <c r="D45" s="5"/>
      <c r="E45" s="5"/>
      <c r="F45" s="13" t="s">
        <v>97</v>
      </c>
    </row>
    <row r="46" spans="1:6">
      <c r="A46" s="13" t="s">
        <v>113</v>
      </c>
      <c r="B46" s="9" t="s">
        <v>88</v>
      </c>
      <c r="C46" s="5"/>
      <c r="D46" s="5"/>
      <c r="E46" s="5"/>
      <c r="F46" s="13" t="s">
        <v>100</v>
      </c>
    </row>
    <row r="47" spans="1:6">
      <c r="A47" s="13" t="s">
        <v>115</v>
      </c>
      <c r="B47" s="7" t="s">
        <v>45</v>
      </c>
      <c r="C47" s="5"/>
      <c r="D47" s="5"/>
      <c r="E47" s="5"/>
      <c r="F47" s="13" t="s">
        <v>103</v>
      </c>
    </row>
    <row r="48" spans="1:6">
      <c r="A48" s="13" t="s">
        <v>117</v>
      </c>
      <c r="B48" s="4" t="s">
        <v>138</v>
      </c>
      <c r="C48" s="5"/>
      <c r="D48" s="5"/>
      <c r="E48" s="5"/>
      <c r="F48" s="13" t="s">
        <v>221</v>
      </c>
    </row>
    <row r="49" spans="1:6">
      <c r="A49" s="13" t="s">
        <v>119</v>
      </c>
      <c r="B49" s="4" t="s">
        <v>130</v>
      </c>
      <c r="C49" s="5"/>
      <c r="D49" s="5"/>
      <c r="E49" s="5"/>
      <c r="F49" s="13" t="s">
        <v>106</v>
      </c>
    </row>
    <row r="50" spans="1:6">
      <c r="A50" s="13" t="s">
        <v>122</v>
      </c>
      <c r="B50" s="9" t="s">
        <v>132</v>
      </c>
      <c r="C50" s="5"/>
      <c r="D50" s="5"/>
      <c r="E50" s="5"/>
      <c r="F50" s="13" t="s">
        <v>108</v>
      </c>
    </row>
    <row r="51" spans="1:6">
      <c r="A51" s="13" t="s">
        <v>125</v>
      </c>
      <c r="B51" s="4" t="s">
        <v>135</v>
      </c>
      <c r="C51" s="5"/>
      <c r="D51" s="5"/>
      <c r="E51" s="5"/>
      <c r="F51" s="13" t="s">
        <v>222</v>
      </c>
    </row>
    <row r="52" spans="1:6">
      <c r="A52" s="13" t="s">
        <v>127</v>
      </c>
      <c r="B52" s="4" t="s">
        <v>128</v>
      </c>
      <c r="C52" s="5"/>
      <c r="D52" s="5"/>
      <c r="E52" s="5"/>
      <c r="F52" s="13" t="s">
        <v>223</v>
      </c>
    </row>
    <row r="53" spans="1:6">
      <c r="A53" s="13" t="s">
        <v>129</v>
      </c>
      <c r="B53" s="7" t="s">
        <v>45</v>
      </c>
      <c r="C53" s="5"/>
      <c r="D53" s="5"/>
      <c r="E53" s="5"/>
      <c r="F53" s="13" t="s">
        <v>112</v>
      </c>
    </row>
    <row r="54" spans="1:6">
      <c r="A54" s="13" t="s">
        <v>131</v>
      </c>
      <c r="B54" s="9" t="s">
        <v>120</v>
      </c>
      <c r="C54" s="5"/>
      <c r="D54" s="5"/>
      <c r="E54" s="5"/>
      <c r="F54" s="13" t="s">
        <v>110</v>
      </c>
    </row>
    <row r="55" spans="1:6">
      <c r="A55" s="13" t="s">
        <v>134</v>
      </c>
      <c r="B55" s="4" t="s">
        <v>123</v>
      </c>
      <c r="C55" s="5"/>
      <c r="D55" s="5"/>
      <c r="E55" s="5"/>
      <c r="F55" s="13" t="s">
        <v>114</v>
      </c>
    </row>
    <row r="56" spans="1:6">
      <c r="A56" s="13" t="s">
        <v>206</v>
      </c>
      <c r="B56" s="7" t="s">
        <v>45</v>
      </c>
      <c r="C56" s="5"/>
      <c r="D56" s="5"/>
      <c r="E56" s="5"/>
      <c r="F56" s="13" t="s">
        <v>116</v>
      </c>
    </row>
    <row r="57" spans="1:6">
      <c r="A57" s="13" t="s">
        <v>137</v>
      </c>
      <c r="B57" s="4" t="s">
        <v>96</v>
      </c>
      <c r="C57" s="5"/>
      <c r="D57" s="5"/>
      <c r="E57" s="5"/>
      <c r="F57" s="13" t="s">
        <v>118</v>
      </c>
    </row>
    <row r="58" spans="1:6">
      <c r="A58" s="13" t="s">
        <v>140</v>
      </c>
      <c r="B58" s="4" t="s">
        <v>93</v>
      </c>
      <c r="C58" s="5"/>
      <c r="D58" s="5"/>
      <c r="E58" s="5"/>
      <c r="F58" s="13" t="s">
        <v>121</v>
      </c>
    </row>
    <row r="59" spans="1:6">
      <c r="A59" s="13" t="s">
        <v>142</v>
      </c>
      <c r="B59" s="4" t="s">
        <v>99</v>
      </c>
      <c r="C59" s="5"/>
      <c r="D59" s="5"/>
      <c r="E59" s="5"/>
      <c r="F59" s="13" t="s">
        <v>124</v>
      </c>
    </row>
    <row r="60" spans="1:6">
      <c r="A60" s="13" t="s">
        <v>145</v>
      </c>
      <c r="B60" s="4" t="s">
        <v>102</v>
      </c>
      <c r="C60" s="5"/>
      <c r="D60" s="5"/>
      <c r="E60" s="5"/>
      <c r="F60" s="13" t="s">
        <v>126</v>
      </c>
    </row>
    <row r="61" spans="1:6">
      <c r="A61" s="123" t="s">
        <v>453</v>
      </c>
      <c r="B61" s="4" t="s">
        <v>105</v>
      </c>
      <c r="C61" s="5"/>
      <c r="D61" s="5"/>
      <c r="E61" s="5"/>
      <c r="F61" s="13" t="s">
        <v>224</v>
      </c>
    </row>
    <row r="62" spans="1:6">
      <c r="A62" s="13" t="s">
        <v>148</v>
      </c>
      <c r="B62" s="7" t="s">
        <v>45</v>
      </c>
      <c r="C62" s="5"/>
      <c r="D62" s="5"/>
      <c r="E62" s="5"/>
      <c r="F62" s="13" t="s">
        <v>225</v>
      </c>
    </row>
    <row r="63" spans="1:6">
      <c r="A63" s="13" t="s">
        <v>151</v>
      </c>
      <c r="B63" s="9" t="s">
        <v>143</v>
      </c>
      <c r="C63" s="5"/>
      <c r="D63" s="5"/>
      <c r="E63" s="5"/>
      <c r="F63" s="13" t="s">
        <v>62</v>
      </c>
    </row>
    <row r="64" spans="1:6">
      <c r="A64" s="13" t="s">
        <v>154</v>
      </c>
      <c r="B64" s="12" t="s">
        <v>146</v>
      </c>
      <c r="C64" s="5"/>
      <c r="D64" s="5"/>
      <c r="E64" s="5"/>
      <c r="F64" s="13" t="s">
        <v>65</v>
      </c>
    </row>
    <row r="65" spans="1:6">
      <c r="A65" s="13" t="s">
        <v>156</v>
      </c>
      <c r="B65" s="4" t="s">
        <v>149</v>
      </c>
      <c r="C65" s="5"/>
      <c r="D65" s="5"/>
      <c r="E65" s="5"/>
      <c r="F65" s="13" t="s">
        <v>226</v>
      </c>
    </row>
    <row r="66" spans="1:6">
      <c r="A66" s="87" t="s">
        <v>158</v>
      </c>
      <c r="B66" s="7" t="s">
        <v>45</v>
      </c>
      <c r="C66" s="5"/>
      <c r="D66" s="5"/>
      <c r="E66" s="5"/>
      <c r="F66" s="13" t="s">
        <v>67</v>
      </c>
    </row>
    <row r="67" spans="1:6">
      <c r="A67" s="123" t="s">
        <v>233</v>
      </c>
      <c r="B67" s="4" t="s">
        <v>410</v>
      </c>
      <c r="C67" s="5"/>
      <c r="D67" s="5"/>
      <c r="E67" s="5"/>
      <c r="F67" s="13" t="s">
        <v>69</v>
      </c>
    </row>
    <row r="68" spans="1:6">
      <c r="A68" s="123" t="s">
        <v>234</v>
      </c>
      <c r="B68" s="7" t="s">
        <v>45</v>
      </c>
      <c r="C68" s="5"/>
      <c r="D68" s="5"/>
      <c r="E68" s="5"/>
      <c r="F68" s="13" t="s">
        <v>71</v>
      </c>
    </row>
    <row r="69" spans="1:6">
      <c r="A69" s="87" t="s">
        <v>160</v>
      </c>
      <c r="B69" s="11" t="s">
        <v>428</v>
      </c>
      <c r="C69" s="5"/>
      <c r="D69" s="5"/>
      <c r="E69" s="5"/>
      <c r="F69" s="13" t="s">
        <v>73</v>
      </c>
    </row>
    <row r="70" spans="1:6">
      <c r="A70" s="87" t="s">
        <v>162</v>
      </c>
      <c r="B70" s="88" t="s">
        <v>421</v>
      </c>
      <c r="C70" s="5"/>
      <c r="D70" s="5"/>
      <c r="E70" s="5"/>
      <c r="F70" s="13" t="s">
        <v>227</v>
      </c>
    </row>
    <row r="71" spans="1:6">
      <c r="A71" s="87" t="s">
        <v>164</v>
      </c>
      <c r="B71" s="88" t="s">
        <v>420</v>
      </c>
      <c r="C71" s="5"/>
      <c r="D71" s="5"/>
      <c r="E71" s="5"/>
      <c r="F71" s="13" t="s">
        <v>75</v>
      </c>
    </row>
    <row r="72" spans="1:6">
      <c r="A72" s="87" t="s">
        <v>165</v>
      </c>
      <c r="B72" s="88" t="s">
        <v>422</v>
      </c>
      <c r="C72" s="5"/>
      <c r="D72" s="5"/>
      <c r="E72" s="5"/>
      <c r="F72" s="13" t="s">
        <v>228</v>
      </c>
    </row>
    <row r="73" spans="1:6">
      <c r="A73" s="87" t="s">
        <v>167</v>
      </c>
      <c r="B73" s="88" t="s">
        <v>458</v>
      </c>
      <c r="C73" s="5"/>
      <c r="D73" s="5"/>
      <c r="E73" s="5"/>
      <c r="F73" s="13" t="s">
        <v>77</v>
      </c>
    </row>
    <row r="74" spans="1:6">
      <c r="A74" s="87" t="s">
        <v>169</v>
      </c>
      <c r="B74" s="88" t="s">
        <v>423</v>
      </c>
      <c r="C74" s="5"/>
      <c r="D74" s="5"/>
      <c r="E74" s="5"/>
      <c r="F74" s="13" t="s">
        <v>79</v>
      </c>
    </row>
    <row r="75" spans="1:6">
      <c r="A75" s="87" t="s">
        <v>171</v>
      </c>
      <c r="B75" s="11" t="s">
        <v>429</v>
      </c>
      <c r="C75" s="5"/>
      <c r="D75" s="5"/>
      <c r="E75" s="5"/>
      <c r="F75" s="13" t="s">
        <v>229</v>
      </c>
    </row>
    <row r="76" spans="1:6">
      <c r="A76" s="87" t="s">
        <v>173</v>
      </c>
      <c r="B76" s="88" t="s">
        <v>424</v>
      </c>
      <c r="C76" s="5"/>
      <c r="D76" s="5"/>
      <c r="E76" s="5"/>
      <c r="F76" s="13" t="s">
        <v>230</v>
      </c>
    </row>
    <row r="77" spans="1:6">
      <c r="A77" s="87" t="s">
        <v>175</v>
      </c>
      <c r="B77" s="88" t="s">
        <v>425</v>
      </c>
      <c r="C77" s="5"/>
      <c r="D77" s="5"/>
      <c r="E77" s="5"/>
      <c r="F77" s="13" t="s">
        <v>231</v>
      </c>
    </row>
    <row r="78" spans="1:6">
      <c r="A78" s="87" t="s">
        <v>177</v>
      </c>
      <c r="B78" s="88" t="s">
        <v>426</v>
      </c>
      <c r="C78" s="5"/>
      <c r="D78" s="5"/>
      <c r="E78" s="5"/>
      <c r="F78" s="13" t="s">
        <v>232</v>
      </c>
    </row>
    <row r="79" spans="1:6">
      <c r="A79" s="87" t="s">
        <v>207</v>
      </c>
      <c r="B79" s="88" t="s">
        <v>441</v>
      </c>
      <c r="C79" s="5"/>
      <c r="D79" s="5"/>
      <c r="E79" s="5"/>
      <c r="F79" s="7" t="s">
        <v>259</v>
      </c>
    </row>
    <row r="80" spans="1:6">
      <c r="A80" s="87" t="s">
        <v>208</v>
      </c>
      <c r="B80" s="88" t="s">
        <v>443</v>
      </c>
      <c r="C80" s="5"/>
      <c r="D80" s="5"/>
      <c r="E80" s="5"/>
      <c r="F80" s="13" t="s">
        <v>260</v>
      </c>
    </row>
    <row r="81" spans="1:6">
      <c r="A81" s="87" t="s">
        <v>178</v>
      </c>
      <c r="B81" s="88" t="s">
        <v>411</v>
      </c>
      <c r="C81" s="5"/>
      <c r="D81" s="5"/>
      <c r="E81" s="5"/>
      <c r="F81" s="13" t="s">
        <v>261</v>
      </c>
    </row>
    <row r="82" spans="1:6">
      <c r="A82" s="87" t="s">
        <v>179</v>
      </c>
      <c r="B82" s="88" t="s">
        <v>457</v>
      </c>
      <c r="C82" s="5"/>
      <c r="D82" s="5"/>
      <c r="E82" s="5"/>
      <c r="F82" s="13" t="s">
        <v>262</v>
      </c>
    </row>
    <row r="83" spans="1:6">
      <c r="A83" s="87" t="s">
        <v>209</v>
      </c>
      <c r="B83" s="88" t="s">
        <v>427</v>
      </c>
      <c r="C83" s="5"/>
      <c r="D83" s="5"/>
      <c r="E83" s="5"/>
      <c r="F83" s="13" t="s">
        <v>263</v>
      </c>
    </row>
    <row r="84" spans="1:6">
      <c r="A84" s="87" t="s">
        <v>180</v>
      </c>
      <c r="B84" s="88" t="s">
        <v>412</v>
      </c>
      <c r="C84" s="5"/>
      <c r="D84" s="5"/>
      <c r="E84" s="5"/>
      <c r="F84" s="7" t="s">
        <v>21</v>
      </c>
    </row>
    <row r="85" spans="1:6">
      <c r="A85" s="87" t="s">
        <v>181</v>
      </c>
      <c r="B85" s="88" t="s">
        <v>413</v>
      </c>
      <c r="C85" s="5"/>
      <c r="D85" s="5"/>
      <c r="E85" s="5"/>
      <c r="F85" s="5" t="s">
        <v>383</v>
      </c>
    </row>
    <row r="86" spans="1:6">
      <c r="A86" s="87" t="s">
        <v>210</v>
      </c>
      <c r="B86" s="88" t="s">
        <v>442</v>
      </c>
      <c r="C86" s="5"/>
      <c r="D86" s="5"/>
      <c r="E86" s="5"/>
      <c r="F86" s="5" t="s">
        <v>384</v>
      </c>
    </row>
    <row r="87" spans="1:6">
      <c r="A87" s="87" t="s">
        <v>211</v>
      </c>
      <c r="B87" s="88" t="s">
        <v>414</v>
      </c>
      <c r="C87" s="5"/>
      <c r="D87" s="5"/>
      <c r="E87" s="5"/>
      <c r="F87" s="5" t="s">
        <v>385</v>
      </c>
    </row>
    <row r="88" spans="1:6">
      <c r="A88" s="13" t="s">
        <v>182</v>
      </c>
      <c r="B88" s="88" t="s">
        <v>415</v>
      </c>
      <c r="C88" s="5"/>
      <c r="D88" s="5"/>
      <c r="E88" s="5"/>
      <c r="F88" s="5" t="s">
        <v>386</v>
      </c>
    </row>
    <row r="89" spans="1:6">
      <c r="A89" s="13" t="s">
        <v>183</v>
      </c>
      <c r="B89" s="88" t="s">
        <v>416</v>
      </c>
      <c r="C89" s="5"/>
      <c r="D89" s="5"/>
      <c r="E89" s="5"/>
      <c r="F89" s="5" t="s">
        <v>387</v>
      </c>
    </row>
    <row r="90" spans="1:6">
      <c r="A90" s="13" t="s">
        <v>184</v>
      </c>
      <c r="B90" s="88" t="s">
        <v>417</v>
      </c>
      <c r="C90" s="5"/>
      <c r="D90" s="5"/>
      <c r="E90" s="5"/>
      <c r="F90" s="5" t="s">
        <v>388</v>
      </c>
    </row>
    <row r="91" spans="1:6">
      <c r="A91" s="13" t="s">
        <v>185</v>
      </c>
      <c r="B91" s="88" t="s">
        <v>418</v>
      </c>
      <c r="C91" s="5"/>
      <c r="D91" s="5"/>
      <c r="E91" s="5"/>
      <c r="F91" s="5" t="s">
        <v>389</v>
      </c>
    </row>
    <row r="92" spans="1:6">
      <c r="A92" s="13" t="s">
        <v>186</v>
      </c>
      <c r="B92" s="88" t="s">
        <v>419</v>
      </c>
      <c r="C92" s="5"/>
      <c r="D92" s="5"/>
      <c r="E92" s="5"/>
      <c r="F92" s="5" t="s">
        <v>390</v>
      </c>
    </row>
    <row r="93" spans="1:6">
      <c r="A93" s="13" t="s">
        <v>187</v>
      </c>
      <c r="B93" s="11" t="s">
        <v>430</v>
      </c>
      <c r="C93" s="5"/>
      <c r="D93" s="5"/>
      <c r="E93" s="5"/>
      <c r="F93" s="5" t="s">
        <v>391</v>
      </c>
    </row>
    <row r="94" spans="1:6">
      <c r="A94" s="13" t="s">
        <v>212</v>
      </c>
      <c r="B94" s="5" t="s">
        <v>433</v>
      </c>
      <c r="C94" s="5"/>
      <c r="D94" s="5"/>
      <c r="E94" s="5"/>
      <c r="F94" s="5" t="s">
        <v>392</v>
      </c>
    </row>
    <row r="95" spans="1:6">
      <c r="A95" s="13" t="s">
        <v>188</v>
      </c>
      <c r="B95" s="5" t="s">
        <v>431</v>
      </c>
      <c r="C95" s="5"/>
      <c r="D95" s="5"/>
      <c r="E95" s="5"/>
      <c r="F95" s="5" t="s">
        <v>393</v>
      </c>
    </row>
    <row r="96" spans="1:6">
      <c r="A96" s="13" t="s">
        <v>189</v>
      </c>
      <c r="B96" s="5" t="s">
        <v>434</v>
      </c>
      <c r="C96" s="5"/>
      <c r="D96" s="5"/>
      <c r="E96" s="5"/>
      <c r="F96" s="5" t="s">
        <v>394</v>
      </c>
    </row>
    <row r="97" spans="1:6">
      <c r="A97" s="13" t="s">
        <v>190</v>
      </c>
      <c r="B97" s="5" t="s">
        <v>432</v>
      </c>
      <c r="C97" s="5"/>
      <c r="D97" s="5"/>
      <c r="E97" s="5"/>
      <c r="F97" s="5" t="s">
        <v>395</v>
      </c>
    </row>
    <row r="98" spans="1:6">
      <c r="A98" s="13" t="s">
        <v>213</v>
      </c>
      <c r="B98" s="5" t="s">
        <v>435</v>
      </c>
      <c r="C98" s="5"/>
      <c r="D98" s="5"/>
      <c r="E98" s="5"/>
      <c r="F98" s="5" t="s">
        <v>396</v>
      </c>
    </row>
    <row r="99" spans="1:6">
      <c r="A99" s="124" t="s">
        <v>259</v>
      </c>
      <c r="B99" s="5" t="s">
        <v>436</v>
      </c>
      <c r="C99" s="5"/>
      <c r="D99" s="5"/>
      <c r="E99" s="5"/>
      <c r="F99" s="5" t="s">
        <v>397</v>
      </c>
    </row>
    <row r="100" spans="1:6">
      <c r="A100" s="123" t="s">
        <v>400</v>
      </c>
      <c r="B100" s="5" t="s">
        <v>438</v>
      </c>
    </row>
    <row r="101" spans="1:6">
      <c r="A101" s="123" t="s">
        <v>401</v>
      </c>
      <c r="B101" s="5" t="s">
        <v>439</v>
      </c>
    </row>
    <row r="102" spans="1:6">
      <c r="A102" s="123" t="s">
        <v>402</v>
      </c>
      <c r="B102" s="5" t="s">
        <v>437</v>
      </c>
    </row>
    <row r="103" spans="1:6">
      <c r="A103" s="123" t="s">
        <v>403</v>
      </c>
      <c r="B103" s="5" t="s">
        <v>460</v>
      </c>
    </row>
    <row r="104" spans="1:6">
      <c r="A104" s="123" t="s">
        <v>404</v>
      </c>
      <c r="B104" s="5" t="s">
        <v>440</v>
      </c>
    </row>
    <row r="105" spans="1:6">
      <c r="A105" s="123" t="s">
        <v>405</v>
      </c>
      <c r="B105" s="5" t="s">
        <v>459</v>
      </c>
    </row>
    <row r="106" spans="1:6">
      <c r="A106" s="123" t="s">
        <v>406</v>
      </c>
      <c r="B106" s="7" t="s">
        <v>45</v>
      </c>
    </row>
    <row r="107" spans="1:6">
      <c r="A107" s="123" t="s">
        <v>407</v>
      </c>
      <c r="B107" s="11" t="s">
        <v>444</v>
      </c>
    </row>
    <row r="108" spans="1:6">
      <c r="A108" s="123" t="s">
        <v>408</v>
      </c>
      <c r="B108" s="5" t="s">
        <v>445</v>
      </c>
    </row>
    <row r="109" spans="1:6">
      <c r="A109" s="123" t="s">
        <v>409</v>
      </c>
      <c r="B109" s="5" t="s">
        <v>446</v>
      </c>
    </row>
    <row r="110" spans="1:6">
      <c r="B110" s="5" t="s">
        <v>463</v>
      </c>
    </row>
    <row r="111" spans="1:6">
      <c r="B111" s="5" t="s">
        <v>447</v>
      </c>
    </row>
    <row r="112" spans="1:6">
      <c r="B112" s="5" t="s">
        <v>461</v>
      </c>
    </row>
    <row r="113" spans="2:2">
      <c r="B113" s="5" t="s">
        <v>448</v>
      </c>
    </row>
    <row r="114" spans="2:2">
      <c r="B114" s="5" t="s">
        <v>462</v>
      </c>
    </row>
    <row r="115" spans="2:2">
      <c r="B115" s="7" t="s">
        <v>45</v>
      </c>
    </row>
    <row r="116" spans="2:2">
      <c r="B116" s="11" t="s">
        <v>450</v>
      </c>
    </row>
    <row r="117" spans="2:2">
      <c r="B117" s="5" t="s">
        <v>449</v>
      </c>
    </row>
    <row r="118" spans="2:2">
      <c r="B118" s="5" t="s">
        <v>464</v>
      </c>
    </row>
    <row r="119" spans="2:2">
      <c r="B119" s="5" t="s">
        <v>452</v>
      </c>
    </row>
    <row r="120" spans="2:2">
      <c r="B120" s="5" t="s">
        <v>451</v>
      </c>
    </row>
    <row r="121" spans="2:2">
      <c r="B121" s="5" t="s">
        <v>465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J126"/>
  <sheetViews>
    <sheetView tabSelected="1" showWhiteSpace="0" view="pageLayout" topLeftCell="A47" zoomScale="85" zoomScaleNormal="100" zoomScalePageLayoutView="85" workbookViewId="0">
      <selection activeCell="G50" sqref="G50"/>
    </sheetView>
  </sheetViews>
  <sheetFormatPr defaultRowHeight="14.25"/>
  <cols>
    <col min="1" max="1" width="3.25" style="14" bestFit="1" customWidth="1"/>
    <col min="2" max="2" width="23.375" customWidth="1"/>
    <col min="3" max="3" width="24.875" customWidth="1"/>
    <col min="4" max="4" width="18.25" customWidth="1"/>
    <col min="5" max="5" width="5.75" customWidth="1"/>
    <col min="6" max="6" width="22.125" customWidth="1"/>
    <col min="7" max="7" width="22.25" customWidth="1"/>
    <col min="8" max="8" width="6.75" customWidth="1"/>
    <col min="9" max="9" width="12.625" customWidth="1"/>
    <col min="10" max="10" width="12.375" customWidth="1"/>
    <col min="11" max="11" width="4.875" customWidth="1"/>
  </cols>
  <sheetData>
    <row r="1" spans="2:10" ht="14.45" customHeight="1">
      <c r="F1" s="144" t="s">
        <v>327</v>
      </c>
      <c r="G1" s="143" t="s">
        <v>466</v>
      </c>
      <c r="H1" s="143"/>
      <c r="I1" s="143"/>
      <c r="J1" s="143"/>
    </row>
    <row r="2" spans="2:10" ht="14.45" customHeight="1">
      <c r="F2" s="144"/>
      <c r="G2" s="143"/>
      <c r="H2" s="143"/>
      <c r="I2" s="143"/>
      <c r="J2" s="143"/>
    </row>
    <row r="3" spans="2:10" ht="14.45" customHeight="1"/>
    <row r="5" spans="2:10">
      <c r="B5" s="34" t="s">
        <v>289</v>
      </c>
    </row>
    <row r="7" spans="2:10" ht="21.75">
      <c r="B7" s="126" t="s">
        <v>346</v>
      </c>
      <c r="C7" s="90" t="s">
        <v>468</v>
      </c>
      <c r="D7" s="67"/>
      <c r="E7" s="15"/>
      <c r="F7" s="128" t="s">
        <v>272</v>
      </c>
      <c r="G7" s="131">
        <v>45631</v>
      </c>
      <c r="H7" s="68"/>
      <c r="I7" s="68"/>
    </row>
    <row r="8" spans="2:10">
      <c r="B8" s="127" t="s">
        <v>269</v>
      </c>
      <c r="C8" s="90" t="s">
        <v>469</v>
      </c>
      <c r="D8" s="67"/>
      <c r="E8" s="15"/>
      <c r="F8" s="129"/>
      <c r="G8" s="145" t="s">
        <v>285</v>
      </c>
      <c r="H8" s="145"/>
      <c r="I8" s="145"/>
    </row>
    <row r="9" spans="2:10">
      <c r="B9" s="127" t="s">
        <v>270</v>
      </c>
      <c r="C9" s="91"/>
      <c r="D9" s="67"/>
      <c r="E9" s="15"/>
      <c r="F9" s="130" t="s">
        <v>273</v>
      </c>
      <c r="G9" s="93" t="s">
        <v>467</v>
      </c>
      <c r="H9" s="66"/>
      <c r="I9" s="66"/>
    </row>
    <row r="10" spans="2:10" ht="21.75">
      <c r="B10" s="126" t="s">
        <v>271</v>
      </c>
      <c r="C10" s="92"/>
      <c r="D10" s="67"/>
      <c r="E10" s="15"/>
      <c r="F10" s="128" t="s">
        <v>274</v>
      </c>
      <c r="G10" s="120">
        <f>G7+45</f>
        <v>45676</v>
      </c>
      <c r="H10" s="89"/>
      <c r="I10" s="89"/>
    </row>
    <row r="11" spans="2:10">
      <c r="B11" s="15"/>
      <c r="C11" s="15"/>
      <c r="D11" s="15"/>
      <c r="E11" s="15"/>
    </row>
    <row r="12" spans="2:10">
      <c r="B12" s="34" t="s">
        <v>290</v>
      </c>
    </row>
    <row r="14" spans="2:10">
      <c r="B14" s="19" t="s">
        <v>348</v>
      </c>
      <c r="C14" s="132" t="s">
        <v>470</v>
      </c>
      <c r="D14" s="19" t="s">
        <v>349</v>
      </c>
      <c r="E14" s="94"/>
      <c r="F14" s="19" t="s">
        <v>350</v>
      </c>
      <c r="G14" s="132"/>
      <c r="H14" s="77"/>
      <c r="I14" s="69"/>
      <c r="J14" s="69"/>
    </row>
    <row r="15" spans="2:10">
      <c r="B15" s="19" t="s">
        <v>351</v>
      </c>
      <c r="C15" s="132" t="s">
        <v>471</v>
      </c>
      <c r="D15" s="19" t="s">
        <v>352</v>
      </c>
      <c r="E15" s="132"/>
      <c r="F15" s="133"/>
      <c r="G15" s="19" t="s">
        <v>353</v>
      </c>
      <c r="H15" s="93" t="s">
        <v>473</v>
      </c>
      <c r="I15" s="66"/>
      <c r="J15" s="66"/>
    </row>
    <row r="16" spans="2:10">
      <c r="B16" s="19" t="s">
        <v>354</v>
      </c>
      <c r="C16" s="93" t="s">
        <v>472</v>
      </c>
      <c r="D16" s="19" t="s">
        <v>355</v>
      </c>
      <c r="E16" s="132" t="s">
        <v>474</v>
      </c>
      <c r="F16" s="133"/>
      <c r="G16" s="19" t="s">
        <v>356</v>
      </c>
      <c r="H16" s="132">
        <v>10210</v>
      </c>
      <c r="I16" s="66"/>
      <c r="J16" s="66"/>
    </row>
    <row r="18" spans="1:10" ht="28.15" customHeight="1">
      <c r="G18" s="142" t="s">
        <v>268</v>
      </c>
      <c r="H18" s="142"/>
      <c r="I18" s="142"/>
      <c r="J18" s="142"/>
    </row>
    <row r="19" spans="1:10" ht="22.9" customHeight="1">
      <c r="A19" s="30"/>
      <c r="B19" s="141" t="s">
        <v>251</v>
      </c>
      <c r="C19" s="141"/>
      <c r="D19" s="141"/>
      <c r="E19" s="141"/>
      <c r="F19" s="141"/>
      <c r="G19" s="141"/>
      <c r="H19" s="141"/>
      <c r="I19" s="141"/>
      <c r="J19" s="141"/>
    </row>
    <row r="20" spans="1:10" ht="27.75" customHeight="1" thickBot="1">
      <c r="A20" s="16"/>
      <c r="B20" s="31" t="s">
        <v>254</v>
      </c>
      <c r="C20" s="31" t="s">
        <v>255</v>
      </c>
      <c r="D20" s="31" t="s">
        <v>256</v>
      </c>
      <c r="E20" s="31" t="s">
        <v>257</v>
      </c>
      <c r="F20" s="31" t="s">
        <v>258</v>
      </c>
      <c r="G20" s="31" t="s">
        <v>264</v>
      </c>
      <c r="H20" s="31" t="s">
        <v>267</v>
      </c>
      <c r="I20" s="31" t="s">
        <v>265</v>
      </c>
      <c r="J20" s="31" t="s">
        <v>266</v>
      </c>
    </row>
    <row r="21" spans="1:10" ht="25.5" customHeight="1">
      <c r="A21" s="33"/>
      <c r="B21" s="33"/>
      <c r="C21" s="33"/>
      <c r="D21" s="33"/>
      <c r="E21" s="33"/>
      <c r="F21" s="33"/>
      <c r="G21" s="33"/>
      <c r="H21" s="75"/>
      <c r="I21" s="33"/>
      <c r="J21" s="36"/>
    </row>
    <row r="22" spans="1:10" ht="25.5" customHeight="1">
      <c r="A22" s="37">
        <v>1</v>
      </c>
      <c r="B22" s="95" t="s">
        <v>36</v>
      </c>
      <c r="C22" s="95" t="s">
        <v>243</v>
      </c>
      <c r="D22" s="95" t="s">
        <v>7</v>
      </c>
      <c r="E22" s="95"/>
      <c r="F22" s="95"/>
      <c r="G22" s="95" t="s">
        <v>62</v>
      </c>
      <c r="H22" s="96">
        <v>1</v>
      </c>
      <c r="I22" s="97">
        <v>3500</v>
      </c>
      <c r="J22" s="61">
        <f>H22*I22</f>
        <v>3500</v>
      </c>
    </row>
    <row r="23" spans="1:10" ht="25.5" customHeight="1">
      <c r="A23" s="37">
        <v>2</v>
      </c>
      <c r="B23" s="95"/>
      <c r="C23" s="95"/>
      <c r="D23" s="95"/>
      <c r="E23" s="95"/>
      <c r="F23" s="95"/>
      <c r="G23" s="95"/>
      <c r="H23" s="96"/>
      <c r="I23" s="97"/>
      <c r="J23" s="61">
        <f t="shared" ref="J23:J36" si="0">H23*I23</f>
        <v>0</v>
      </c>
    </row>
    <row r="24" spans="1:10" ht="25.5" customHeight="1">
      <c r="A24" s="37">
        <v>3</v>
      </c>
      <c r="B24" s="95"/>
      <c r="C24" s="95"/>
      <c r="D24" s="95"/>
      <c r="E24" s="95"/>
      <c r="F24" s="95"/>
      <c r="G24" s="95"/>
      <c r="H24" s="96"/>
      <c r="I24" s="97"/>
      <c r="J24" s="61">
        <f t="shared" si="0"/>
        <v>0</v>
      </c>
    </row>
    <row r="25" spans="1:10" ht="25.5" customHeight="1">
      <c r="A25" s="37">
        <v>4</v>
      </c>
      <c r="B25" s="95"/>
      <c r="C25" s="95"/>
      <c r="D25" s="95"/>
      <c r="E25" s="95"/>
      <c r="F25" s="95"/>
      <c r="G25" s="95"/>
      <c r="H25" s="96"/>
      <c r="I25" s="97"/>
      <c r="J25" s="61">
        <f>H25*I25</f>
        <v>0</v>
      </c>
    </row>
    <row r="26" spans="1:10" ht="25.5" customHeight="1">
      <c r="A26" s="37">
        <v>5</v>
      </c>
      <c r="B26" s="95"/>
      <c r="C26" s="95"/>
      <c r="D26" s="95"/>
      <c r="E26" s="95"/>
      <c r="F26" s="95"/>
      <c r="G26" s="95"/>
      <c r="H26" s="96"/>
      <c r="I26" s="97"/>
      <c r="J26" s="61">
        <f t="shared" si="0"/>
        <v>0</v>
      </c>
    </row>
    <row r="27" spans="1:10" ht="25.5" customHeight="1">
      <c r="A27" s="37">
        <v>6</v>
      </c>
      <c r="B27" s="95"/>
      <c r="C27" s="95"/>
      <c r="D27" s="95"/>
      <c r="E27" s="95"/>
      <c r="F27" s="95"/>
      <c r="G27" s="95"/>
      <c r="H27" s="96"/>
      <c r="I27" s="97"/>
      <c r="J27" s="61">
        <f>H27*I27</f>
        <v>0</v>
      </c>
    </row>
    <row r="28" spans="1:10" ht="25.5" customHeight="1">
      <c r="A28" s="37">
        <v>7</v>
      </c>
      <c r="B28" s="95"/>
      <c r="C28" s="95"/>
      <c r="D28" s="95"/>
      <c r="E28" s="95"/>
      <c r="F28" s="95"/>
      <c r="G28" s="95"/>
      <c r="H28" s="96"/>
      <c r="I28" s="97"/>
      <c r="J28" s="61">
        <f t="shared" si="0"/>
        <v>0</v>
      </c>
    </row>
    <row r="29" spans="1:10" ht="25.5" customHeight="1">
      <c r="A29" s="37">
        <v>8</v>
      </c>
      <c r="B29" s="95"/>
      <c r="C29" s="95"/>
      <c r="D29" s="95"/>
      <c r="E29" s="95"/>
      <c r="F29" s="95"/>
      <c r="G29" s="95"/>
      <c r="H29" s="96"/>
      <c r="I29" s="97"/>
      <c r="J29" s="61">
        <f t="shared" si="0"/>
        <v>0</v>
      </c>
    </row>
    <row r="30" spans="1:10" ht="25.5" customHeight="1">
      <c r="A30" s="37">
        <v>9</v>
      </c>
      <c r="B30" s="95"/>
      <c r="C30" s="95"/>
      <c r="D30" s="95"/>
      <c r="E30" s="95"/>
      <c r="F30" s="95"/>
      <c r="G30" s="95"/>
      <c r="H30" s="96"/>
      <c r="I30" s="97"/>
      <c r="J30" s="61">
        <f t="shared" si="0"/>
        <v>0</v>
      </c>
    </row>
    <row r="31" spans="1:10" ht="25.5" customHeight="1">
      <c r="A31" s="37">
        <v>10</v>
      </c>
      <c r="B31" s="95"/>
      <c r="C31" s="95"/>
      <c r="D31" s="95"/>
      <c r="E31" s="95"/>
      <c r="F31" s="95"/>
      <c r="G31" s="95"/>
      <c r="H31" s="96"/>
      <c r="I31" s="97"/>
      <c r="J31" s="61">
        <f t="shared" si="0"/>
        <v>0</v>
      </c>
    </row>
    <row r="32" spans="1:10" ht="25.5" customHeight="1">
      <c r="A32" s="37">
        <v>11</v>
      </c>
      <c r="B32" s="95"/>
      <c r="C32" s="95"/>
      <c r="D32" s="95"/>
      <c r="E32" s="95"/>
      <c r="F32" s="95"/>
      <c r="G32" s="95"/>
      <c r="H32" s="96"/>
      <c r="I32" s="97"/>
      <c r="J32" s="61">
        <f t="shared" si="0"/>
        <v>0</v>
      </c>
    </row>
    <row r="33" spans="1:10" ht="25.5" customHeight="1">
      <c r="A33" s="37">
        <v>12</v>
      </c>
      <c r="B33" s="95"/>
      <c r="C33" s="95"/>
      <c r="D33" s="95"/>
      <c r="E33" s="95"/>
      <c r="F33" s="95"/>
      <c r="G33" s="95"/>
      <c r="H33" s="96"/>
      <c r="I33" s="97"/>
      <c r="J33" s="61">
        <f t="shared" si="0"/>
        <v>0</v>
      </c>
    </row>
    <row r="34" spans="1:10" ht="25.5" customHeight="1">
      <c r="A34" s="37">
        <v>13</v>
      </c>
      <c r="B34" s="95"/>
      <c r="C34" s="95"/>
      <c r="D34" s="95"/>
      <c r="E34" s="95"/>
      <c r="F34" s="95"/>
      <c r="G34" s="95"/>
      <c r="H34" s="96"/>
      <c r="I34" s="98"/>
      <c r="J34" s="61">
        <f t="shared" si="0"/>
        <v>0</v>
      </c>
    </row>
    <row r="35" spans="1:10" ht="25.5" customHeight="1">
      <c r="A35" s="37">
        <v>14</v>
      </c>
      <c r="B35" s="95"/>
      <c r="C35" s="95"/>
      <c r="D35" s="95"/>
      <c r="E35" s="95"/>
      <c r="F35" s="95"/>
      <c r="G35" s="95"/>
      <c r="H35" s="96"/>
      <c r="I35" s="98"/>
      <c r="J35" s="61">
        <f t="shared" si="0"/>
        <v>0</v>
      </c>
    </row>
    <row r="36" spans="1:10" ht="25.5" customHeight="1" thickBot="1">
      <c r="A36" s="40">
        <v>15</v>
      </c>
      <c r="B36" s="99"/>
      <c r="C36" s="99"/>
      <c r="D36" s="99"/>
      <c r="E36" s="99"/>
      <c r="F36" s="99"/>
      <c r="G36" s="99"/>
      <c r="H36" s="100"/>
      <c r="I36" s="101"/>
      <c r="J36" s="62">
        <f t="shared" si="0"/>
        <v>0</v>
      </c>
    </row>
    <row r="37" spans="1:10" ht="17.25" customHeight="1">
      <c r="A37" s="33"/>
      <c r="B37" s="136" t="s">
        <v>284</v>
      </c>
      <c r="C37" s="43"/>
      <c r="D37" s="43"/>
      <c r="E37" s="43"/>
      <c r="F37" s="43"/>
      <c r="G37" s="17" t="s">
        <v>307</v>
      </c>
      <c r="H37" s="14"/>
      <c r="I37" s="14"/>
      <c r="J37" s="102"/>
    </row>
    <row r="38" spans="1:10" ht="17.25" customHeight="1">
      <c r="A38" s="33"/>
      <c r="B38" s="140"/>
      <c r="C38" s="140"/>
      <c r="D38" s="110"/>
      <c r="E38" s="110"/>
      <c r="F38" s="110"/>
      <c r="G38" s="17" t="s">
        <v>287</v>
      </c>
      <c r="H38" s="103"/>
      <c r="I38" s="25"/>
      <c r="J38" s="63">
        <f>SUM(J22:J36)*H38</f>
        <v>0</v>
      </c>
    </row>
    <row r="39" spans="1:10" ht="19.5">
      <c r="A39" s="33"/>
      <c r="B39" s="110"/>
      <c r="C39" s="110"/>
      <c r="D39" s="110"/>
      <c r="E39" s="110"/>
      <c r="F39" s="110"/>
      <c r="G39" s="17" t="s">
        <v>191</v>
      </c>
      <c r="H39" s="151">
        <f>SUM(J22:J36)+J37-J38</f>
        <v>3500</v>
      </c>
      <c r="I39" s="151"/>
      <c r="J39" s="151"/>
    </row>
    <row r="40" spans="1:10">
      <c r="A40" s="78" t="s">
        <v>357</v>
      </c>
      <c r="G40" s="17" t="s">
        <v>286</v>
      </c>
      <c r="H40" s="104"/>
      <c r="I40" s="25"/>
      <c r="J40" s="64">
        <f>H39*H40</f>
        <v>0</v>
      </c>
    </row>
    <row r="41" spans="1:10" ht="39" customHeight="1" thickBot="1">
      <c r="B41" s="134" t="str">
        <f>BAHTTEXT(H41)</f>
        <v>สามพันห้าร้อยบาทถ้วน</v>
      </c>
      <c r="C41" s="135"/>
      <c r="D41" s="135"/>
      <c r="E41" s="135"/>
      <c r="F41" s="135"/>
      <c r="G41" s="71" t="s">
        <v>192</v>
      </c>
      <c r="H41" s="152">
        <f>H39+J40</f>
        <v>3500</v>
      </c>
      <c r="I41" s="152"/>
      <c r="J41" s="152"/>
    </row>
    <row r="42" spans="1:10" ht="9.75" customHeight="1" thickTop="1">
      <c r="H42" s="14"/>
      <c r="J42" s="27" t="s">
        <v>193</v>
      </c>
    </row>
    <row r="43" spans="1:10">
      <c r="H43" s="14"/>
    </row>
    <row r="44" spans="1:10">
      <c r="B44" s="35" t="s">
        <v>294</v>
      </c>
      <c r="G44" s="17" t="s">
        <v>293</v>
      </c>
      <c r="H44" s="104">
        <v>1</v>
      </c>
      <c r="I44" s="24"/>
      <c r="J44" s="65">
        <f>H41*H44</f>
        <v>3500</v>
      </c>
    </row>
    <row r="45" spans="1:10">
      <c r="C45" s="146" t="s">
        <v>295</v>
      </c>
      <c r="D45" s="146"/>
      <c r="H45" s="14"/>
    </row>
    <row r="46" spans="1:10">
      <c r="B46" s="32" t="s">
        <v>325</v>
      </c>
      <c r="C46" s="106"/>
      <c r="D46" s="66"/>
      <c r="F46" s="44" t="s">
        <v>304</v>
      </c>
      <c r="G46" s="107"/>
    </row>
    <row r="47" spans="1:10">
      <c r="B47" s="32" t="s">
        <v>301</v>
      </c>
      <c r="C47" s="106" t="s">
        <v>475</v>
      </c>
      <c r="D47" s="66"/>
      <c r="F47" s="44" t="s">
        <v>304</v>
      </c>
      <c r="G47" s="107">
        <v>45631</v>
      </c>
    </row>
    <row r="48" spans="1:10">
      <c r="B48" s="32" t="s">
        <v>302</v>
      </c>
      <c r="C48" s="122"/>
      <c r="D48" s="66"/>
      <c r="F48" s="44" t="s">
        <v>304</v>
      </c>
      <c r="G48" s="107"/>
      <c r="I48" s="156" t="s">
        <v>309</v>
      </c>
      <c r="J48" s="156"/>
    </row>
    <row r="49" spans="1:10">
      <c r="B49" s="32" t="s">
        <v>303</v>
      </c>
      <c r="C49" s="106"/>
      <c r="D49" s="66"/>
      <c r="F49" s="44" t="s">
        <v>304</v>
      </c>
      <c r="G49" s="107"/>
      <c r="I49" s="26" t="s">
        <v>347</v>
      </c>
      <c r="J49" s="108"/>
    </row>
    <row r="51" spans="1:10" ht="15" customHeight="1"/>
    <row r="52" spans="1:10">
      <c r="A52" s="153" t="s">
        <v>342</v>
      </c>
      <c r="B52" s="154"/>
      <c r="C52" s="154"/>
      <c r="D52" s="154"/>
      <c r="E52" s="154"/>
      <c r="F52" s="154"/>
      <c r="G52" s="154"/>
      <c r="H52" s="154"/>
      <c r="I52" s="154"/>
      <c r="J52" s="154"/>
    </row>
    <row r="53" spans="1:10">
      <c r="A53" s="154"/>
      <c r="B53" s="154"/>
      <c r="C53" s="154"/>
      <c r="D53" s="154"/>
      <c r="E53" s="154"/>
      <c r="F53" s="154"/>
      <c r="G53" s="154"/>
      <c r="H53" s="154"/>
      <c r="I53" s="154"/>
      <c r="J53" s="154"/>
    </row>
    <row r="54" spans="1:10">
      <c r="A54" s="154"/>
      <c r="B54" s="154"/>
      <c r="C54" s="154"/>
      <c r="D54" s="154"/>
      <c r="E54" s="154"/>
      <c r="F54" s="154"/>
      <c r="G54" s="154"/>
      <c r="H54" s="154"/>
      <c r="I54" s="154"/>
      <c r="J54" s="154"/>
    </row>
    <row r="55" spans="1:10">
      <c r="A55" s="154"/>
      <c r="B55" s="154"/>
      <c r="C55" s="154"/>
      <c r="D55" s="154"/>
      <c r="E55" s="154"/>
      <c r="F55" s="154"/>
      <c r="G55" s="154"/>
      <c r="H55" s="154"/>
      <c r="I55" s="154"/>
      <c r="J55" s="154"/>
    </row>
    <row r="57" spans="1:10">
      <c r="B57" s="35" t="s">
        <v>308</v>
      </c>
    </row>
    <row r="59" spans="1:10" ht="25.5">
      <c r="B59" s="28" t="s">
        <v>288</v>
      </c>
      <c r="C59" s="109">
        <v>45652</v>
      </c>
      <c r="D59" s="26" t="s">
        <v>285</v>
      </c>
    </row>
    <row r="61" spans="1:10">
      <c r="B61" s="21" t="s">
        <v>363</v>
      </c>
    </row>
    <row r="62" spans="1:10">
      <c r="B62" s="138" t="str">
        <f>IF(G1=0,"",CONCATENATE(C14," ",E14," ",G14," ",C15," ",E15," ",H15," ",C16," ",E16," ",H16))</f>
        <v>เลขที่ 168/2   งามวงศ์วาน47 แยก1  ทุ่งสองห้อง หลักสี่ กทม. 10210</v>
      </c>
      <c r="C62" s="138"/>
      <c r="D62" s="138"/>
      <c r="E62" s="138"/>
      <c r="F62" s="138"/>
      <c r="G62" s="138"/>
    </row>
    <row r="63" spans="1:10">
      <c r="B63" s="139"/>
      <c r="C63" s="138"/>
      <c r="D63" s="138"/>
      <c r="E63" s="138"/>
      <c r="F63" s="138"/>
      <c r="G63" s="138"/>
    </row>
    <row r="64" spans="1:10" ht="15" thickBot="1"/>
    <row r="65" spans="1:10" ht="15.75" thickBot="1">
      <c r="B65" s="19" t="s">
        <v>291</v>
      </c>
      <c r="E65" s="137"/>
      <c r="F65" s="29" t="s">
        <v>297</v>
      </c>
    </row>
    <row r="66" spans="1:10" ht="15" thickBot="1">
      <c r="E66" s="137"/>
      <c r="F66" s="22" t="s">
        <v>298</v>
      </c>
    </row>
    <row r="67" spans="1:10" ht="15" thickBot="1">
      <c r="E67" s="111"/>
      <c r="F67" s="22" t="s">
        <v>299</v>
      </c>
    </row>
    <row r="68" spans="1:10" ht="15" thickBot="1">
      <c r="E68" s="84"/>
    </row>
    <row r="69" spans="1:10" ht="15.75" thickBot="1">
      <c r="B69" s="19" t="s">
        <v>292</v>
      </c>
      <c r="E69" s="137"/>
      <c r="F69" s="29" t="s">
        <v>297</v>
      </c>
    </row>
    <row r="70" spans="1:10" ht="15" thickBot="1">
      <c r="E70" s="137"/>
      <c r="F70" s="22" t="s">
        <v>300</v>
      </c>
    </row>
    <row r="71" spans="1:10" ht="15" thickBot="1">
      <c r="E71" s="84"/>
    </row>
    <row r="72" spans="1:10" ht="15" thickBot="1">
      <c r="B72" s="19" t="s">
        <v>296</v>
      </c>
      <c r="E72" s="137"/>
      <c r="F72" s="22" t="s">
        <v>305</v>
      </c>
    </row>
    <row r="73" spans="1:10" ht="15" thickBot="1">
      <c r="E73" s="111"/>
      <c r="F73" s="22" t="s">
        <v>306</v>
      </c>
    </row>
    <row r="75" spans="1:10">
      <c r="A75" s="147" t="s">
        <v>310</v>
      </c>
      <c r="B75" s="148"/>
      <c r="C75" s="148"/>
      <c r="D75" s="148"/>
      <c r="E75" s="148"/>
      <c r="F75" s="148"/>
      <c r="G75" s="148"/>
      <c r="H75" s="148"/>
      <c r="I75" s="148"/>
      <c r="J75" s="149"/>
    </row>
    <row r="76" spans="1:10">
      <c r="A76" s="112"/>
      <c r="B76" s="105"/>
      <c r="C76" s="105"/>
      <c r="D76" s="105"/>
      <c r="E76" s="105"/>
      <c r="F76" s="105"/>
      <c r="G76" s="105"/>
      <c r="H76" s="105"/>
      <c r="I76" s="105"/>
      <c r="J76" s="113"/>
    </row>
    <row r="77" spans="1:10">
      <c r="A77" s="112"/>
      <c r="B77" s="105"/>
      <c r="C77" s="105"/>
      <c r="D77" s="105"/>
      <c r="E77" s="105"/>
      <c r="F77" s="105"/>
      <c r="G77" s="105"/>
      <c r="H77" s="105"/>
      <c r="I77" s="105"/>
      <c r="J77" s="113"/>
    </row>
    <row r="78" spans="1:10">
      <c r="A78" s="112"/>
      <c r="B78" s="105"/>
      <c r="C78" s="105"/>
      <c r="D78" s="105"/>
      <c r="E78" s="105"/>
      <c r="F78" s="105"/>
      <c r="G78" s="105"/>
      <c r="H78" s="105"/>
      <c r="I78" s="105"/>
      <c r="J78" s="113"/>
    </row>
    <row r="79" spans="1:10">
      <c r="A79" s="112"/>
      <c r="B79" s="105"/>
      <c r="C79" s="105"/>
      <c r="D79" s="105"/>
      <c r="E79" s="105"/>
      <c r="F79" s="105"/>
      <c r="G79" s="105"/>
      <c r="H79" s="105"/>
      <c r="I79" s="105"/>
      <c r="J79" s="113"/>
    </row>
    <row r="80" spans="1:10">
      <c r="A80" s="112"/>
      <c r="B80" s="105"/>
      <c r="C80" s="105"/>
      <c r="D80" s="105"/>
      <c r="E80" s="105"/>
      <c r="F80" s="105"/>
      <c r="G80" s="105"/>
      <c r="H80" s="105"/>
      <c r="I80" s="105"/>
      <c r="J80" s="113"/>
    </row>
    <row r="81" spans="1:10">
      <c r="A81" s="112"/>
      <c r="B81" s="105"/>
      <c r="C81" s="105"/>
      <c r="D81" s="105"/>
      <c r="E81" s="105"/>
      <c r="F81" s="105"/>
      <c r="G81" s="105"/>
      <c r="H81" s="105"/>
      <c r="I81" s="105"/>
      <c r="J81" s="113"/>
    </row>
    <row r="82" spans="1:10">
      <c r="A82" s="112"/>
      <c r="B82" s="105"/>
      <c r="C82" s="105"/>
      <c r="D82" s="105"/>
      <c r="E82" s="105"/>
      <c r="F82" s="105"/>
      <c r="G82" s="105"/>
      <c r="H82" s="105"/>
      <c r="I82" s="105"/>
      <c r="J82" s="113"/>
    </row>
    <row r="83" spans="1:10">
      <c r="A83" s="112"/>
      <c r="B83" s="105"/>
      <c r="C83" s="105"/>
      <c r="D83" s="105"/>
      <c r="E83" s="105"/>
      <c r="F83" s="105"/>
      <c r="G83" s="105"/>
      <c r="H83" s="105"/>
      <c r="I83" s="105"/>
      <c r="J83" s="113"/>
    </row>
    <row r="84" spans="1:10">
      <c r="A84" s="112"/>
      <c r="B84" s="105"/>
      <c r="C84" s="105"/>
      <c r="D84" s="105"/>
      <c r="E84" s="105"/>
      <c r="F84" s="105"/>
      <c r="G84" s="105"/>
      <c r="H84" s="105"/>
      <c r="I84" s="105"/>
      <c r="J84" s="113"/>
    </row>
    <row r="85" spans="1:10">
      <c r="A85" s="112"/>
      <c r="B85" s="105"/>
      <c r="C85" s="105"/>
      <c r="D85" s="105"/>
      <c r="E85" s="105"/>
      <c r="F85" s="105"/>
      <c r="G85" s="105"/>
      <c r="H85" s="105"/>
      <c r="I85" s="105"/>
      <c r="J85" s="113"/>
    </row>
    <row r="86" spans="1:10">
      <c r="A86" s="112"/>
      <c r="B86" s="105"/>
      <c r="C86" s="105"/>
      <c r="D86" s="105"/>
      <c r="E86" s="105"/>
      <c r="F86" s="105"/>
      <c r="G86" s="105"/>
      <c r="H86" s="105"/>
      <c r="I86" s="105"/>
      <c r="J86" s="113"/>
    </row>
    <row r="87" spans="1:10">
      <c r="A87" s="112"/>
      <c r="B87" s="105"/>
      <c r="C87" s="105"/>
      <c r="D87" s="105"/>
      <c r="E87" s="105"/>
      <c r="F87" s="105"/>
      <c r="G87" s="105"/>
      <c r="H87" s="105"/>
      <c r="I87" s="105"/>
      <c r="J87" s="113"/>
    </row>
    <row r="88" spans="1:10">
      <c r="A88" s="112"/>
      <c r="B88" s="105"/>
      <c r="C88" s="105"/>
      <c r="D88" s="105"/>
      <c r="E88" s="105"/>
      <c r="F88" s="105"/>
      <c r="G88" s="105"/>
      <c r="H88" s="105"/>
      <c r="I88" s="105"/>
      <c r="J88" s="113"/>
    </row>
    <row r="89" spans="1:10">
      <c r="A89" s="112"/>
      <c r="B89" s="105"/>
      <c r="C89" s="105"/>
      <c r="D89" s="105"/>
      <c r="E89" s="105"/>
      <c r="F89" s="105"/>
      <c r="G89" s="105"/>
      <c r="H89" s="105"/>
      <c r="I89" s="105"/>
      <c r="J89" s="113"/>
    </row>
    <row r="90" spans="1:10">
      <c r="A90" s="112"/>
      <c r="B90" s="105"/>
      <c r="C90" s="105"/>
      <c r="D90" s="105"/>
      <c r="E90" s="105"/>
      <c r="F90" s="105"/>
      <c r="G90" s="105"/>
      <c r="H90" s="105"/>
      <c r="I90" s="105"/>
      <c r="J90" s="113"/>
    </row>
    <row r="91" spans="1:10">
      <c r="A91" s="112"/>
      <c r="B91" s="105"/>
      <c r="C91" s="105"/>
      <c r="D91" s="105"/>
      <c r="E91" s="105"/>
      <c r="F91" s="105"/>
      <c r="G91" s="105"/>
      <c r="H91" s="105"/>
      <c r="I91" s="105"/>
      <c r="J91" s="113"/>
    </row>
    <row r="92" spans="1:10">
      <c r="A92" s="112"/>
      <c r="B92" s="105"/>
      <c r="C92" s="105"/>
      <c r="D92" s="105"/>
      <c r="E92" s="105"/>
      <c r="F92" s="105"/>
      <c r="G92" s="105"/>
      <c r="H92" s="105"/>
      <c r="I92" s="105"/>
      <c r="J92" s="113"/>
    </row>
    <row r="93" spans="1:10">
      <c r="A93" s="112"/>
      <c r="B93" s="105"/>
      <c r="C93" s="105"/>
      <c r="D93" s="105"/>
      <c r="E93" s="105"/>
      <c r="F93" s="105"/>
      <c r="G93" s="105"/>
      <c r="H93" s="105"/>
      <c r="I93" s="105"/>
      <c r="J93" s="113"/>
    </row>
    <row r="94" spans="1:10">
      <c r="A94" s="112"/>
      <c r="B94" s="105"/>
      <c r="C94" s="105"/>
      <c r="D94" s="105"/>
      <c r="E94" s="105"/>
      <c r="F94" s="105"/>
      <c r="G94" s="105"/>
      <c r="H94" s="105"/>
      <c r="I94" s="105"/>
      <c r="J94" s="113"/>
    </row>
    <row r="95" spans="1:10">
      <c r="A95" s="112"/>
      <c r="B95" s="105"/>
      <c r="C95" s="105"/>
      <c r="D95" s="105"/>
      <c r="E95" s="105"/>
      <c r="F95" s="105"/>
      <c r="G95" s="105"/>
      <c r="H95" s="105"/>
      <c r="I95" s="105"/>
      <c r="J95" s="113"/>
    </row>
    <row r="96" spans="1:10">
      <c r="A96" s="112"/>
      <c r="B96" s="105"/>
      <c r="C96" s="105"/>
      <c r="D96" s="105"/>
      <c r="E96" s="105"/>
      <c r="F96" s="105"/>
      <c r="G96" s="105"/>
      <c r="H96" s="105"/>
      <c r="I96" s="105"/>
      <c r="J96" s="113"/>
    </row>
    <row r="97" spans="1:10">
      <c r="A97" s="112"/>
      <c r="B97" s="105"/>
      <c r="C97" s="105"/>
      <c r="D97" s="105"/>
      <c r="E97" s="105"/>
      <c r="F97" s="105"/>
      <c r="G97" s="105"/>
      <c r="H97" s="105"/>
      <c r="I97" s="105"/>
      <c r="J97" s="113"/>
    </row>
    <row r="98" spans="1:10">
      <c r="A98" s="114"/>
      <c r="B98" s="115"/>
      <c r="C98" s="115"/>
      <c r="D98" s="115"/>
      <c r="E98" s="115"/>
      <c r="F98" s="115"/>
      <c r="G98" s="115"/>
      <c r="H98" s="115"/>
      <c r="I98" s="115"/>
      <c r="J98" s="116"/>
    </row>
    <row r="99" spans="1:10">
      <c r="A99" s="147" t="s">
        <v>311</v>
      </c>
      <c r="B99" s="148"/>
      <c r="C99" s="148"/>
      <c r="D99" s="148"/>
      <c r="E99" s="148"/>
      <c r="F99" s="148"/>
      <c r="G99" s="148"/>
      <c r="H99" s="148"/>
      <c r="I99" s="148"/>
      <c r="J99" s="149"/>
    </row>
    <row r="100" spans="1:10" ht="15" thickBot="1"/>
    <row r="101" spans="1:10" ht="15" thickBot="1">
      <c r="B101" s="45" t="s">
        <v>312</v>
      </c>
      <c r="E101" s="137"/>
      <c r="F101" s="22" t="s">
        <v>313</v>
      </c>
    </row>
    <row r="103" spans="1:10">
      <c r="B103" s="45" t="s">
        <v>314</v>
      </c>
      <c r="E103" s="150"/>
      <c r="F103" s="150"/>
      <c r="G103" t="s">
        <v>315</v>
      </c>
    </row>
    <row r="104" spans="1:10" ht="15" thickBot="1"/>
    <row r="105" spans="1:10" ht="15" thickBot="1">
      <c r="B105" s="46" t="s">
        <v>316</v>
      </c>
      <c r="E105" s="111"/>
      <c r="F105" s="22" t="s">
        <v>317</v>
      </c>
    </row>
    <row r="106" spans="1:10" ht="15" thickBot="1">
      <c r="E106" s="111"/>
      <c r="F106" s="22" t="s">
        <v>318</v>
      </c>
    </row>
    <row r="108" spans="1:10" hidden="1"/>
    <row r="109" spans="1:10">
      <c r="B109" s="35" t="s">
        <v>319</v>
      </c>
    </row>
    <row r="110" spans="1:10" ht="15" thickBot="1">
      <c r="H110" s="84"/>
    </row>
    <row r="111" spans="1:10" ht="15" thickBot="1">
      <c r="B111" s="85" t="s">
        <v>366</v>
      </c>
      <c r="H111" s="125"/>
      <c r="I111" s="22" t="s">
        <v>321</v>
      </c>
    </row>
    <row r="112" spans="1:10" ht="15" thickBot="1">
      <c r="B112" s="85" t="s">
        <v>320</v>
      </c>
      <c r="H112" s="125"/>
      <c r="I112" s="22" t="s">
        <v>321</v>
      </c>
    </row>
    <row r="113" spans="1:10" ht="15" thickBot="1">
      <c r="B113" s="85" t="s">
        <v>323</v>
      </c>
      <c r="H113" s="125"/>
      <c r="I113" s="22" t="s">
        <v>321</v>
      </c>
    </row>
    <row r="114" spans="1:10" ht="15" thickBot="1">
      <c r="B114" s="85" t="s">
        <v>364</v>
      </c>
      <c r="H114" s="125"/>
      <c r="I114" s="22" t="s">
        <v>321</v>
      </c>
    </row>
    <row r="115" spans="1:10" ht="15" thickBot="1">
      <c r="B115" s="85" t="s">
        <v>322</v>
      </c>
      <c r="H115" s="125"/>
      <c r="I115" s="22" t="s">
        <v>321</v>
      </c>
    </row>
    <row r="116" spans="1:10" ht="15" thickBot="1">
      <c r="B116" s="86" t="s">
        <v>365</v>
      </c>
      <c r="H116" s="125"/>
      <c r="I116" s="22" t="s">
        <v>321</v>
      </c>
    </row>
    <row r="120" spans="1:10">
      <c r="B120" s="24"/>
      <c r="C120" s="24"/>
      <c r="F120" s="24"/>
      <c r="G120" s="24"/>
    </row>
    <row r="121" spans="1:10">
      <c r="B121" s="155" t="s">
        <v>195</v>
      </c>
      <c r="C121" s="155"/>
      <c r="F121" s="155" t="s">
        <v>324</v>
      </c>
      <c r="G121" s="155"/>
    </row>
    <row r="123" spans="1:10">
      <c r="A123" s="153" t="s">
        <v>342</v>
      </c>
      <c r="B123" s="154"/>
      <c r="C123" s="154"/>
      <c r="D123" s="154"/>
      <c r="E123" s="154"/>
      <c r="F123" s="154"/>
      <c r="G123" s="154"/>
      <c r="H123" s="154"/>
      <c r="I123" s="154"/>
      <c r="J123" s="154"/>
    </row>
    <row r="124" spans="1:10">
      <c r="A124" s="154"/>
      <c r="B124" s="154"/>
      <c r="C124" s="154"/>
      <c r="D124" s="154"/>
      <c r="E124" s="154"/>
      <c r="F124" s="154"/>
      <c r="G124" s="154"/>
      <c r="H124" s="154"/>
      <c r="I124" s="154"/>
      <c r="J124" s="154"/>
    </row>
    <row r="125" spans="1:10">
      <c r="A125" s="154"/>
      <c r="B125" s="154"/>
      <c r="C125" s="154"/>
      <c r="D125" s="154"/>
      <c r="E125" s="154"/>
      <c r="F125" s="154"/>
      <c r="G125" s="154"/>
      <c r="H125" s="154"/>
      <c r="I125" s="154"/>
      <c r="J125" s="154"/>
    </row>
    <row r="126" spans="1:10">
      <c r="A126" s="154"/>
      <c r="B126" s="154"/>
      <c r="C126" s="154"/>
      <c r="D126" s="154"/>
      <c r="E126" s="154"/>
      <c r="F126" s="154"/>
      <c r="G126" s="154"/>
      <c r="H126" s="154"/>
      <c r="I126" s="154"/>
      <c r="J126" s="154"/>
    </row>
  </sheetData>
  <sheetProtection algorithmName="SHA-512" hashValue="jnQZxeNgUSqaTBx7RwnJ8gZ7kLDFsNx9TnMOhyQAmRqRBPmOGINi/+CmalBcHFFxoSQV1EFIZBO25juncAHH2A==" saltValue="RFGlz16s9ddk6IriH3WOAA==" spinCount="100000" sheet="1" formatCells="0"/>
  <mergeCells count="16">
    <mergeCell ref="A123:J126"/>
    <mergeCell ref="B121:C121"/>
    <mergeCell ref="F121:G121"/>
    <mergeCell ref="A52:J55"/>
    <mergeCell ref="I48:J48"/>
    <mergeCell ref="C45:D45"/>
    <mergeCell ref="A75:J75"/>
    <mergeCell ref="A99:J99"/>
    <mergeCell ref="E103:F103"/>
    <mergeCell ref="H39:J39"/>
    <mergeCell ref="H41:J41"/>
    <mergeCell ref="B19:J19"/>
    <mergeCell ref="G18:J18"/>
    <mergeCell ref="G1:J2"/>
    <mergeCell ref="F1:F2"/>
    <mergeCell ref="G8:I8"/>
  </mergeCells>
  <phoneticPr fontId="13" type="noConversion"/>
  <dataValidations count="9">
    <dataValidation type="list" allowBlank="1" showInputMessage="1" showErrorMessage="1" sqref="B22:B35">
      <formula1>MODEL</formula1>
    </dataValidation>
    <dataValidation type="list" allowBlank="1" showInputMessage="1" showErrorMessage="1" sqref="D22:D35">
      <formula1>COLOR</formula1>
    </dataValidation>
    <dataValidation type="list" allowBlank="1" showInputMessage="1" showErrorMessage="1" sqref="F22:F35">
      <formula1>ADDON</formula1>
    </dataValidation>
    <dataValidation type="list" allowBlank="1" showInputMessage="1" showErrorMessage="1" sqref="G22:G35">
      <formula1>LEATHER</formula1>
    </dataValidation>
    <dataValidation type="list" allowBlank="1" showInputMessage="1" sqref="B36">
      <formula1>MODEL</formula1>
    </dataValidation>
    <dataValidation type="list" allowBlank="1" showInputMessage="1" sqref="D36">
      <formula1>COLOR</formula1>
    </dataValidation>
    <dataValidation type="list" allowBlank="1" showInputMessage="1" sqref="F36">
      <formula1>ADDON</formula1>
    </dataValidation>
    <dataValidation type="list" allowBlank="1" showInputMessage="1" sqref="G36">
      <formula1>LEATHER</formula1>
    </dataValidation>
    <dataValidation type="list" allowBlank="1" showInputMessage="1" showErrorMessage="1" sqref="C22:C34 C36">
      <formula1>TYPE</formula1>
    </dataValidation>
  </dataValidations>
  <pageMargins left="6.5624999999999998E-3" right="0.30458333333333332" top="0.38385416666666666" bottom="0.75" header="0.3" footer="0.3"/>
  <pageSetup scale="63" fitToHeight="0" orientation="portrait" r:id="rId1"/>
  <headerFooter>
    <oddFooter>&amp;C&amp;P OF 2&amp;RWWW.ZEDERE.COM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J54"/>
  <sheetViews>
    <sheetView view="pageLayout" topLeftCell="A11" zoomScale="85" zoomScaleNormal="100" zoomScalePageLayoutView="85" workbookViewId="0">
      <selection activeCell="B19" sqref="B19:J19"/>
    </sheetView>
  </sheetViews>
  <sheetFormatPr defaultRowHeight="14.25"/>
  <cols>
    <col min="1" max="1" width="3.25" style="14" bestFit="1" customWidth="1"/>
    <col min="2" max="2" width="27.625" customWidth="1"/>
    <col min="3" max="3" width="28.875" customWidth="1"/>
    <col min="4" max="4" width="22.375" customWidth="1"/>
    <col min="5" max="5" width="5.75" customWidth="1"/>
    <col min="6" max="6" width="28.875" customWidth="1"/>
    <col min="7" max="7" width="22.25" customWidth="1"/>
    <col min="8" max="8" width="5.75" customWidth="1"/>
    <col min="9" max="9" width="4.75" customWidth="1"/>
    <col min="10" max="10" width="16" bestFit="1" customWidth="1"/>
    <col min="11" max="11" width="4.875" customWidth="1"/>
  </cols>
  <sheetData>
    <row r="1" spans="2:10">
      <c r="F1" s="144" t="s">
        <v>327</v>
      </c>
      <c r="G1" s="165" t="str">
        <f>'SALES ORDER'!G1</f>
        <v>ZBKN-01224001</v>
      </c>
      <c r="H1" s="165"/>
      <c r="I1" s="165"/>
      <c r="J1" s="165"/>
    </row>
    <row r="2" spans="2:10">
      <c r="F2" s="144"/>
      <c r="G2" s="165"/>
      <c r="H2" s="165"/>
      <c r="I2" s="165"/>
      <c r="J2" s="165"/>
    </row>
    <row r="5" spans="2:10">
      <c r="B5" s="34" t="s">
        <v>289</v>
      </c>
    </row>
    <row r="7" spans="2:10" ht="22.5">
      <c r="B7" s="18" t="s">
        <v>346</v>
      </c>
      <c r="C7" s="166" t="str">
        <f>'SALES ORDER'!C7</f>
        <v>กฤติทร ฟ้าอำนวยผล</v>
      </c>
      <c r="D7" s="166"/>
      <c r="E7" s="15"/>
      <c r="F7" s="20" t="s">
        <v>272</v>
      </c>
      <c r="G7" s="167">
        <f>'SALES ORDER'!G7</f>
        <v>45631</v>
      </c>
      <c r="H7" s="168"/>
      <c r="I7" s="168"/>
    </row>
    <row r="8" spans="2:10">
      <c r="B8" s="19" t="s">
        <v>269</v>
      </c>
      <c r="C8" s="166" t="str">
        <f>'SALES ORDER'!C8</f>
        <v>088-8259996</v>
      </c>
      <c r="D8" s="166"/>
      <c r="E8" s="15"/>
      <c r="G8" s="169" t="s">
        <v>285</v>
      </c>
      <c r="H8" s="169"/>
      <c r="I8" s="169"/>
    </row>
    <row r="9" spans="2:10">
      <c r="B9" s="19" t="s">
        <v>270</v>
      </c>
      <c r="C9" s="170">
        <f>'SALES ORDER'!C9</f>
        <v>0</v>
      </c>
      <c r="D9" s="170"/>
      <c r="E9" s="15"/>
      <c r="F9" s="19" t="s">
        <v>273</v>
      </c>
      <c r="G9" s="171" t="str">
        <f>'SALES ORDER'!G9</f>
        <v>ป่าน(093-0134539)</v>
      </c>
      <c r="H9" s="171"/>
      <c r="I9" s="171"/>
    </row>
    <row r="10" spans="2:10" ht="22.5">
      <c r="B10" s="20" t="s">
        <v>271</v>
      </c>
      <c r="C10" s="172">
        <f>'SALES ORDER'!C10</f>
        <v>0</v>
      </c>
      <c r="D10" s="166"/>
      <c r="E10" s="15"/>
      <c r="F10" s="20" t="s">
        <v>274</v>
      </c>
      <c r="G10" s="171">
        <f>'SALES ORDER'!G10</f>
        <v>45676</v>
      </c>
      <c r="H10" s="171"/>
      <c r="I10" s="171"/>
    </row>
    <row r="11" spans="2:10">
      <c r="B11" s="15"/>
      <c r="C11" s="15"/>
      <c r="D11" s="15"/>
      <c r="E11" s="15"/>
    </row>
    <row r="12" spans="2:10">
      <c r="B12" s="34" t="s">
        <v>290</v>
      </c>
    </row>
    <row r="14" spans="2:10">
      <c r="B14" s="19" t="s">
        <v>348</v>
      </c>
      <c r="C14" s="76" t="str">
        <f>'SALES ORDER'!C14</f>
        <v>เลขที่ 168/2</v>
      </c>
      <c r="D14" s="19" t="s">
        <v>349</v>
      </c>
      <c r="E14" s="76">
        <f>'SALES ORDER'!E14</f>
        <v>0</v>
      </c>
      <c r="F14" s="19" t="s">
        <v>350</v>
      </c>
      <c r="G14" s="160">
        <f>'SALES ORDER'!G14</f>
        <v>0</v>
      </c>
      <c r="H14" s="160"/>
      <c r="I14" s="160"/>
      <c r="J14" s="160"/>
    </row>
    <row r="15" spans="2:10">
      <c r="B15" s="19" t="s">
        <v>351</v>
      </c>
      <c r="C15" s="76" t="str">
        <f>'SALES ORDER'!C15</f>
        <v>งามวงศ์วาน47 แยก1</v>
      </c>
      <c r="D15" s="19" t="s">
        <v>352</v>
      </c>
      <c r="E15" s="160">
        <f>'SALES ORDER'!E15</f>
        <v>0</v>
      </c>
      <c r="F15" s="160"/>
      <c r="G15" s="19" t="s">
        <v>353</v>
      </c>
      <c r="H15" s="160" t="str">
        <f>'SALES ORDER'!H15</f>
        <v>ทุ่งสองห้อง</v>
      </c>
      <c r="I15" s="160"/>
      <c r="J15" s="160"/>
    </row>
    <row r="16" spans="2:10">
      <c r="B16" s="19" t="s">
        <v>354</v>
      </c>
      <c r="C16" s="76" t="str">
        <f>'SALES ORDER'!C16</f>
        <v>หลักสี่</v>
      </c>
      <c r="D16" s="19" t="s">
        <v>355</v>
      </c>
      <c r="E16" s="160" t="str">
        <f>'SALES ORDER'!E16</f>
        <v>กทม.</v>
      </c>
      <c r="F16" s="160"/>
      <c r="G16" s="19" t="s">
        <v>356</v>
      </c>
      <c r="H16" s="160">
        <f>'SALES ORDER'!H16</f>
        <v>10210</v>
      </c>
      <c r="I16" s="160"/>
      <c r="J16" s="160"/>
    </row>
    <row r="18" spans="1:10" ht="34.5" customHeight="1">
      <c r="G18" s="142" t="s">
        <v>340</v>
      </c>
      <c r="H18" s="142"/>
      <c r="I18" s="142"/>
      <c r="J18" s="142"/>
    </row>
    <row r="19" spans="1:10" ht="29.25" customHeight="1">
      <c r="A19" s="30"/>
      <c r="B19" s="141" t="s">
        <v>251</v>
      </c>
      <c r="C19" s="141"/>
      <c r="D19" s="141"/>
      <c r="E19" s="141"/>
      <c r="F19" s="141"/>
      <c r="G19" s="141"/>
      <c r="H19" s="141"/>
      <c r="I19" s="141"/>
      <c r="J19" s="141"/>
    </row>
    <row r="20" spans="1:10" ht="27.75" customHeight="1" thickBot="1">
      <c r="A20" s="16"/>
      <c r="B20" s="31" t="s">
        <v>254</v>
      </c>
      <c r="C20" s="31" t="s">
        <v>255</v>
      </c>
      <c r="D20" s="31" t="s">
        <v>256</v>
      </c>
      <c r="E20" s="31" t="s">
        <v>257</v>
      </c>
      <c r="F20" s="31" t="s">
        <v>258</v>
      </c>
      <c r="G20" s="163" t="s">
        <v>264</v>
      </c>
      <c r="H20" s="163"/>
      <c r="I20" s="163"/>
      <c r="J20" s="31" t="s">
        <v>267</v>
      </c>
    </row>
    <row r="21" spans="1:10" ht="25.5" customHeight="1">
      <c r="A21" s="33"/>
      <c r="B21" s="33"/>
      <c r="C21" s="33"/>
      <c r="D21" s="33"/>
      <c r="E21" s="33"/>
      <c r="F21" s="33"/>
      <c r="G21" s="164"/>
      <c r="H21" s="164"/>
      <c r="I21" s="164"/>
      <c r="J21" s="36"/>
    </row>
    <row r="22" spans="1:10" ht="25.5" customHeight="1">
      <c r="A22" s="37">
        <v>1</v>
      </c>
      <c r="B22" s="38" t="str">
        <f>'SALES ORDER'!B22</f>
        <v>BELLA</v>
      </c>
      <c r="C22" s="38" t="str">
        <f>'SALES ORDER'!C22</f>
        <v>STOOL RBASE</v>
      </c>
      <c r="D22" s="38" t="str">
        <f>'SALES ORDER'!D22</f>
        <v>&lt;BLACK&gt;</v>
      </c>
      <c r="E22" s="38">
        <f>'SALES ORDER'!E22</f>
        <v>0</v>
      </c>
      <c r="F22" s="38">
        <f>'SALES ORDER'!F22</f>
        <v>0</v>
      </c>
      <c r="G22" s="157" t="str">
        <f>'SALES ORDER'!G22</f>
        <v>Royal - Cognac Orange</v>
      </c>
      <c r="H22" s="157"/>
      <c r="I22" s="157"/>
      <c r="J22" s="74">
        <f>'SALES ORDER'!H22</f>
        <v>1</v>
      </c>
    </row>
    <row r="23" spans="1:10" ht="25.5" customHeight="1">
      <c r="A23" s="37">
        <v>2</v>
      </c>
      <c r="B23" s="38">
        <f>'SALES ORDER'!B23</f>
        <v>0</v>
      </c>
      <c r="C23" s="38">
        <f>'SALES ORDER'!C23</f>
        <v>0</v>
      </c>
      <c r="D23" s="38">
        <f>'SALES ORDER'!D23</f>
        <v>0</v>
      </c>
      <c r="E23" s="38">
        <f>'SALES ORDER'!E23</f>
        <v>0</v>
      </c>
      <c r="F23" s="38">
        <f>'SALES ORDER'!F23</f>
        <v>0</v>
      </c>
      <c r="G23" s="157">
        <f>'SALES ORDER'!G23</f>
        <v>0</v>
      </c>
      <c r="H23" s="157"/>
      <c r="I23" s="157"/>
      <c r="J23" s="74">
        <f>'SALES ORDER'!H23</f>
        <v>0</v>
      </c>
    </row>
    <row r="24" spans="1:10" ht="25.5" customHeight="1">
      <c r="A24" s="37">
        <v>3</v>
      </c>
      <c r="B24" s="38">
        <f>'SALES ORDER'!B24</f>
        <v>0</v>
      </c>
      <c r="C24" s="38">
        <f>'SALES ORDER'!C24</f>
        <v>0</v>
      </c>
      <c r="D24" s="38">
        <f>'SALES ORDER'!D24</f>
        <v>0</v>
      </c>
      <c r="E24" s="38">
        <f>'SALES ORDER'!E24</f>
        <v>0</v>
      </c>
      <c r="F24" s="38">
        <f>'SALES ORDER'!F24</f>
        <v>0</v>
      </c>
      <c r="G24" s="157">
        <f>'SALES ORDER'!G24</f>
        <v>0</v>
      </c>
      <c r="H24" s="157"/>
      <c r="I24" s="157"/>
      <c r="J24" s="74">
        <f>'SALES ORDER'!H24</f>
        <v>0</v>
      </c>
    </row>
    <row r="25" spans="1:10" ht="25.5" customHeight="1">
      <c r="A25" s="37">
        <v>4</v>
      </c>
      <c r="B25" s="38">
        <f>'SALES ORDER'!B25</f>
        <v>0</v>
      </c>
      <c r="C25" s="38">
        <f>'SALES ORDER'!C25</f>
        <v>0</v>
      </c>
      <c r="D25" s="38">
        <f>'SALES ORDER'!D25</f>
        <v>0</v>
      </c>
      <c r="E25" s="38">
        <f>'SALES ORDER'!E25</f>
        <v>0</v>
      </c>
      <c r="F25" s="38">
        <f>'SALES ORDER'!F25</f>
        <v>0</v>
      </c>
      <c r="G25" s="157">
        <f>'SALES ORDER'!G25</f>
        <v>0</v>
      </c>
      <c r="H25" s="157"/>
      <c r="I25" s="157"/>
      <c r="J25" s="74">
        <f>'SALES ORDER'!H25</f>
        <v>0</v>
      </c>
    </row>
    <row r="26" spans="1:10" ht="25.5" customHeight="1">
      <c r="A26" s="37">
        <v>5</v>
      </c>
      <c r="B26" s="38">
        <f>'SALES ORDER'!B26</f>
        <v>0</v>
      </c>
      <c r="C26" s="38">
        <f>'SALES ORDER'!C26</f>
        <v>0</v>
      </c>
      <c r="D26" s="38">
        <f>'SALES ORDER'!D26</f>
        <v>0</v>
      </c>
      <c r="E26" s="38">
        <f>'SALES ORDER'!E26</f>
        <v>0</v>
      </c>
      <c r="F26" s="38">
        <f>'SALES ORDER'!F26</f>
        <v>0</v>
      </c>
      <c r="G26" s="157">
        <f>'SALES ORDER'!G26</f>
        <v>0</v>
      </c>
      <c r="H26" s="157"/>
      <c r="I26" s="157"/>
      <c r="J26" s="74">
        <f>'SALES ORDER'!H26</f>
        <v>0</v>
      </c>
    </row>
    <row r="27" spans="1:10" ht="25.5" customHeight="1">
      <c r="A27" s="37">
        <v>6</v>
      </c>
      <c r="B27" s="38">
        <f>'SALES ORDER'!B27</f>
        <v>0</v>
      </c>
      <c r="C27" s="38">
        <f>'SALES ORDER'!C27</f>
        <v>0</v>
      </c>
      <c r="D27" s="38">
        <f>'SALES ORDER'!D27</f>
        <v>0</v>
      </c>
      <c r="E27" s="38">
        <f>'SALES ORDER'!E27</f>
        <v>0</v>
      </c>
      <c r="F27" s="38">
        <f>'SALES ORDER'!F27</f>
        <v>0</v>
      </c>
      <c r="G27" s="157">
        <f>'SALES ORDER'!G27</f>
        <v>0</v>
      </c>
      <c r="H27" s="157"/>
      <c r="I27" s="157"/>
      <c r="J27" s="74">
        <f>'SALES ORDER'!H27</f>
        <v>0</v>
      </c>
    </row>
    <row r="28" spans="1:10" ht="25.5" customHeight="1">
      <c r="A28" s="37">
        <v>7</v>
      </c>
      <c r="B28" s="38">
        <f>'SALES ORDER'!B28</f>
        <v>0</v>
      </c>
      <c r="C28" s="38">
        <f>'SALES ORDER'!C28</f>
        <v>0</v>
      </c>
      <c r="D28" s="38">
        <f>'SALES ORDER'!D28</f>
        <v>0</v>
      </c>
      <c r="E28" s="38">
        <f>'SALES ORDER'!E28</f>
        <v>0</v>
      </c>
      <c r="F28" s="38">
        <f>'SALES ORDER'!F28</f>
        <v>0</v>
      </c>
      <c r="G28" s="157">
        <f>'SALES ORDER'!G28</f>
        <v>0</v>
      </c>
      <c r="H28" s="157"/>
      <c r="I28" s="157"/>
      <c r="J28" s="74">
        <f>'SALES ORDER'!H28</f>
        <v>0</v>
      </c>
    </row>
    <row r="29" spans="1:10" ht="25.5" customHeight="1">
      <c r="A29" s="37">
        <v>8</v>
      </c>
      <c r="B29" s="38">
        <f>'SALES ORDER'!B29</f>
        <v>0</v>
      </c>
      <c r="C29" s="38">
        <f>'SALES ORDER'!C29</f>
        <v>0</v>
      </c>
      <c r="D29" s="38">
        <f>'SALES ORDER'!D29</f>
        <v>0</v>
      </c>
      <c r="E29" s="38">
        <f>'SALES ORDER'!E29</f>
        <v>0</v>
      </c>
      <c r="F29" s="38">
        <f>'SALES ORDER'!F29</f>
        <v>0</v>
      </c>
      <c r="G29" s="157">
        <f>'SALES ORDER'!G29</f>
        <v>0</v>
      </c>
      <c r="H29" s="157"/>
      <c r="I29" s="157"/>
      <c r="J29" s="74">
        <f>'SALES ORDER'!H29</f>
        <v>0</v>
      </c>
    </row>
    <row r="30" spans="1:10" ht="25.5" customHeight="1">
      <c r="A30" s="37">
        <v>9</v>
      </c>
      <c r="B30" s="38">
        <f>'SALES ORDER'!B30</f>
        <v>0</v>
      </c>
      <c r="C30" s="38">
        <f>'SALES ORDER'!C30</f>
        <v>0</v>
      </c>
      <c r="D30" s="38">
        <f>'SALES ORDER'!D30</f>
        <v>0</v>
      </c>
      <c r="E30" s="38">
        <f>'SALES ORDER'!E30</f>
        <v>0</v>
      </c>
      <c r="F30" s="38">
        <f>'SALES ORDER'!F30</f>
        <v>0</v>
      </c>
      <c r="G30" s="157">
        <f>'SALES ORDER'!G30</f>
        <v>0</v>
      </c>
      <c r="H30" s="157"/>
      <c r="I30" s="157"/>
      <c r="J30" s="74">
        <f>'SALES ORDER'!H30</f>
        <v>0</v>
      </c>
    </row>
    <row r="31" spans="1:10" ht="25.5" customHeight="1">
      <c r="A31" s="37">
        <v>10</v>
      </c>
      <c r="B31" s="38">
        <f>'SALES ORDER'!B31</f>
        <v>0</v>
      </c>
      <c r="C31" s="38">
        <f>'SALES ORDER'!C31</f>
        <v>0</v>
      </c>
      <c r="D31" s="38">
        <f>'SALES ORDER'!D31</f>
        <v>0</v>
      </c>
      <c r="E31" s="38">
        <f>'SALES ORDER'!E31</f>
        <v>0</v>
      </c>
      <c r="F31" s="38">
        <f>'SALES ORDER'!F31</f>
        <v>0</v>
      </c>
      <c r="G31" s="157">
        <f>'SALES ORDER'!G31</f>
        <v>0</v>
      </c>
      <c r="H31" s="157"/>
      <c r="I31" s="157"/>
      <c r="J31" s="74">
        <f>'SALES ORDER'!H31</f>
        <v>0</v>
      </c>
    </row>
    <row r="32" spans="1:10" ht="25.5" customHeight="1">
      <c r="A32" s="37">
        <v>11</v>
      </c>
      <c r="B32" s="38">
        <f>'SALES ORDER'!B32</f>
        <v>0</v>
      </c>
      <c r="C32" s="38">
        <f>'SALES ORDER'!C32</f>
        <v>0</v>
      </c>
      <c r="D32" s="38">
        <f>'SALES ORDER'!D32</f>
        <v>0</v>
      </c>
      <c r="E32" s="38">
        <f>'SALES ORDER'!E32</f>
        <v>0</v>
      </c>
      <c r="F32" s="38">
        <f>'SALES ORDER'!F32</f>
        <v>0</v>
      </c>
      <c r="G32" s="157">
        <f>'SALES ORDER'!G32</f>
        <v>0</v>
      </c>
      <c r="H32" s="157"/>
      <c r="I32" s="157"/>
      <c r="J32" s="74">
        <f>'SALES ORDER'!H32</f>
        <v>0</v>
      </c>
    </row>
    <row r="33" spans="1:10" ht="25.5" customHeight="1">
      <c r="A33" s="37">
        <v>12</v>
      </c>
      <c r="B33" s="38">
        <f>'SALES ORDER'!B33</f>
        <v>0</v>
      </c>
      <c r="C33" s="38">
        <f>'SALES ORDER'!C33</f>
        <v>0</v>
      </c>
      <c r="D33" s="38">
        <f>'SALES ORDER'!D33</f>
        <v>0</v>
      </c>
      <c r="E33" s="38">
        <f>'SALES ORDER'!E33</f>
        <v>0</v>
      </c>
      <c r="F33" s="38">
        <f>'SALES ORDER'!F33</f>
        <v>0</v>
      </c>
      <c r="G33" s="157">
        <f>'SALES ORDER'!G33</f>
        <v>0</v>
      </c>
      <c r="H33" s="157"/>
      <c r="I33" s="157"/>
      <c r="J33" s="74">
        <f>'SALES ORDER'!H33</f>
        <v>0</v>
      </c>
    </row>
    <row r="34" spans="1:10" ht="25.5" customHeight="1">
      <c r="A34" s="37">
        <v>13</v>
      </c>
      <c r="B34" s="38">
        <f>'SALES ORDER'!B34</f>
        <v>0</v>
      </c>
      <c r="C34" s="38">
        <f>'SALES ORDER'!C34</f>
        <v>0</v>
      </c>
      <c r="D34" s="38">
        <f>'SALES ORDER'!D34</f>
        <v>0</v>
      </c>
      <c r="E34" s="38">
        <f>'SALES ORDER'!E34</f>
        <v>0</v>
      </c>
      <c r="F34" s="38">
        <f>'SALES ORDER'!F34</f>
        <v>0</v>
      </c>
      <c r="G34" s="157">
        <f>'SALES ORDER'!G34</f>
        <v>0</v>
      </c>
      <c r="H34" s="157"/>
      <c r="I34" s="157"/>
      <c r="J34" s="74">
        <f>'SALES ORDER'!H34</f>
        <v>0</v>
      </c>
    </row>
    <row r="35" spans="1:10" ht="25.5" customHeight="1">
      <c r="A35" s="37">
        <v>14</v>
      </c>
      <c r="B35" s="38">
        <f>'SALES ORDER'!B35</f>
        <v>0</v>
      </c>
      <c r="C35" s="38">
        <f>'SALES ORDER'!C36</f>
        <v>0</v>
      </c>
      <c r="D35" s="38">
        <f>'SALES ORDER'!D35</f>
        <v>0</v>
      </c>
      <c r="E35" s="38">
        <f>'SALES ORDER'!E35</f>
        <v>0</v>
      </c>
      <c r="F35" s="38">
        <f>'SALES ORDER'!F35</f>
        <v>0</v>
      </c>
      <c r="G35" s="157">
        <f>'SALES ORDER'!G35</f>
        <v>0</v>
      </c>
      <c r="H35" s="157"/>
      <c r="I35" s="157"/>
      <c r="J35" s="74">
        <f>'SALES ORDER'!H35</f>
        <v>0</v>
      </c>
    </row>
    <row r="36" spans="1:10" ht="25.5" customHeight="1" thickBot="1">
      <c r="A36" s="40">
        <v>15</v>
      </c>
      <c r="B36" s="41">
        <f>'SALES ORDER'!B36</f>
        <v>0</v>
      </c>
      <c r="C36" s="41" t="e">
        <f>'SALES ORDER'!#REF!</f>
        <v>#REF!</v>
      </c>
      <c r="D36" s="41">
        <f>'SALES ORDER'!D36</f>
        <v>0</v>
      </c>
      <c r="E36" s="41">
        <f>'SALES ORDER'!E36</f>
        <v>0</v>
      </c>
      <c r="F36" s="41">
        <f>'SALES ORDER'!F36</f>
        <v>0</v>
      </c>
      <c r="G36" s="158">
        <f>'SALES ORDER'!G36</f>
        <v>0</v>
      </c>
      <c r="H36" s="158"/>
      <c r="I36" s="158"/>
      <c r="J36" s="83">
        <f>'SALES ORDER'!H36</f>
        <v>0</v>
      </c>
    </row>
    <row r="37" spans="1:10" ht="39" customHeight="1" thickBot="1">
      <c r="G37" s="71" t="s">
        <v>192</v>
      </c>
      <c r="H37" s="162">
        <f>'SALES ORDER'!H41</f>
        <v>3500</v>
      </c>
      <c r="I37" s="162"/>
      <c r="J37" s="162"/>
    </row>
    <row r="38" spans="1:10" ht="9.75" customHeight="1" thickTop="1">
      <c r="H38" s="14"/>
      <c r="J38" s="27" t="s">
        <v>193</v>
      </c>
    </row>
    <row r="39" spans="1:10">
      <c r="A39" s="78" t="s">
        <v>358</v>
      </c>
      <c r="H39" s="14"/>
    </row>
    <row r="40" spans="1:10" ht="22.5">
      <c r="A40" s="48"/>
      <c r="B40" s="43" t="str">
        <f>BAHTTEXT(H40)</f>
        <v>สามพันห้าร้อยบาทถ้วน</v>
      </c>
      <c r="C40" s="43"/>
      <c r="D40" s="43"/>
      <c r="E40" s="43"/>
      <c r="G40" s="70" t="s">
        <v>341</v>
      </c>
      <c r="H40" s="161">
        <f>'SALES ORDER'!J44</f>
        <v>3500</v>
      </c>
      <c r="I40" s="161"/>
      <c r="J40" s="161"/>
    </row>
    <row r="41" spans="1:10">
      <c r="H41" s="14"/>
      <c r="J41" s="27" t="s">
        <v>193</v>
      </c>
    </row>
    <row r="42" spans="1:10">
      <c r="C42" s="23"/>
      <c r="D42" s="23"/>
      <c r="H42" s="14"/>
    </row>
    <row r="43" spans="1:10">
      <c r="C43" s="23"/>
      <c r="D43" s="23"/>
      <c r="H43" s="14"/>
    </row>
    <row r="44" spans="1:10">
      <c r="C44" s="146" t="s">
        <v>295</v>
      </c>
      <c r="D44" s="146"/>
      <c r="H44" s="14"/>
    </row>
    <row r="45" spans="1:10">
      <c r="B45" s="32" t="s">
        <v>325</v>
      </c>
      <c r="C45" s="159">
        <f>'SALES ORDER'!C46</f>
        <v>0</v>
      </c>
      <c r="D45" s="159"/>
      <c r="F45" s="44" t="s">
        <v>304</v>
      </c>
      <c r="G45" s="49">
        <f>'SALES ORDER'!G46</f>
        <v>0</v>
      </c>
    </row>
    <row r="46" spans="1:10">
      <c r="B46" s="32" t="s">
        <v>301</v>
      </c>
      <c r="C46" s="159" t="str">
        <f>'SALES ORDER'!C47</f>
        <v>ธ.กสิกร xxx-x-x2340-x</v>
      </c>
      <c r="D46" s="159"/>
      <c r="F46" s="44" t="s">
        <v>304</v>
      </c>
      <c r="G46" s="49">
        <f>'SALES ORDER'!G47</f>
        <v>45631</v>
      </c>
    </row>
    <row r="47" spans="1:10">
      <c r="B47" s="32" t="s">
        <v>302</v>
      </c>
      <c r="C47" s="159">
        <f>'SALES ORDER'!C48</f>
        <v>0</v>
      </c>
      <c r="D47" s="159"/>
      <c r="F47" s="44" t="s">
        <v>304</v>
      </c>
      <c r="G47" s="49">
        <f>'SALES ORDER'!G48</f>
        <v>0</v>
      </c>
    </row>
    <row r="48" spans="1:10">
      <c r="B48" s="32" t="s">
        <v>303</v>
      </c>
      <c r="C48" s="159">
        <f>'SALES ORDER'!C49</f>
        <v>0</v>
      </c>
      <c r="D48" s="159"/>
      <c r="F48" s="44" t="s">
        <v>304</v>
      </c>
      <c r="G48" s="49">
        <f>'SALES ORDER'!G49</f>
        <v>0</v>
      </c>
    </row>
    <row r="50" spans="1:10" ht="135" customHeight="1"/>
    <row r="51" spans="1:10">
      <c r="A51" s="153" t="s">
        <v>342</v>
      </c>
      <c r="B51" s="154"/>
      <c r="C51" s="154"/>
      <c r="D51" s="154"/>
      <c r="E51" s="154"/>
      <c r="F51" s="154"/>
      <c r="G51" s="154"/>
      <c r="H51" s="154"/>
      <c r="I51" s="154"/>
      <c r="J51" s="154"/>
    </row>
    <row r="52" spans="1:10">
      <c r="A52" s="154"/>
      <c r="B52" s="154"/>
      <c r="C52" s="154"/>
      <c r="D52" s="154"/>
      <c r="E52" s="154"/>
      <c r="F52" s="154"/>
      <c r="G52" s="154"/>
      <c r="H52" s="154"/>
      <c r="I52" s="154"/>
      <c r="J52" s="154"/>
    </row>
    <row r="53" spans="1:10">
      <c r="A53" s="154"/>
      <c r="B53" s="154"/>
      <c r="C53" s="154"/>
      <c r="D53" s="154"/>
      <c r="E53" s="154"/>
      <c r="F53" s="154"/>
      <c r="G53" s="154"/>
      <c r="H53" s="154"/>
      <c r="I53" s="154"/>
      <c r="J53" s="154"/>
    </row>
    <row r="54" spans="1:10">
      <c r="A54" s="154"/>
      <c r="B54" s="154"/>
      <c r="C54" s="154"/>
      <c r="D54" s="154"/>
      <c r="E54" s="154"/>
      <c r="F54" s="154"/>
      <c r="G54" s="154"/>
      <c r="H54" s="154"/>
      <c r="I54" s="154"/>
      <c r="J54" s="154"/>
    </row>
  </sheetData>
  <sheetProtection algorithmName="SHA-512" hashValue="tQDyD+VNz2GgX+ThS1mWKmtEwZBhqD2ai3woGUCMKcf/xY+FcxDCyNo1FnO9bknw1jb7vOAbPQk3MhbK/ek/VQ==" saltValue="XhU0NzFgSVWotDidQWLb5Q==" spinCount="100000" sheet="1" objects="1" scenarios="1" formatCells="0" formatColumns="0" formatRows="0"/>
  <mergeCells count="42">
    <mergeCell ref="E15:F15"/>
    <mergeCell ref="H15:J15"/>
    <mergeCell ref="F1:F2"/>
    <mergeCell ref="G1:J2"/>
    <mergeCell ref="C7:D7"/>
    <mergeCell ref="G7:I7"/>
    <mergeCell ref="C8:D8"/>
    <mergeCell ref="G8:I8"/>
    <mergeCell ref="C9:D9"/>
    <mergeCell ref="G9:I9"/>
    <mergeCell ref="C10:D10"/>
    <mergeCell ref="G10:I10"/>
    <mergeCell ref="G14:J14"/>
    <mergeCell ref="E16:F16"/>
    <mergeCell ref="H16:J16"/>
    <mergeCell ref="G18:J18"/>
    <mergeCell ref="B19:J19"/>
    <mergeCell ref="C44:D44"/>
    <mergeCell ref="G26:I26"/>
    <mergeCell ref="G27:I27"/>
    <mergeCell ref="G28:I28"/>
    <mergeCell ref="G29:I29"/>
    <mergeCell ref="H40:J40"/>
    <mergeCell ref="H37:J37"/>
    <mergeCell ref="G25:I25"/>
    <mergeCell ref="G20:I20"/>
    <mergeCell ref="G21:I21"/>
    <mergeCell ref="G22:I22"/>
    <mergeCell ref="G23:I23"/>
    <mergeCell ref="C46:D46"/>
    <mergeCell ref="C47:D47"/>
    <mergeCell ref="C48:D48"/>
    <mergeCell ref="A51:J54"/>
    <mergeCell ref="C45:D45"/>
    <mergeCell ref="G24:I24"/>
    <mergeCell ref="G36:I36"/>
    <mergeCell ref="G30:I30"/>
    <mergeCell ref="G31:I31"/>
    <mergeCell ref="G32:I32"/>
    <mergeCell ref="G33:I33"/>
    <mergeCell ref="G34:I34"/>
    <mergeCell ref="G35:I35"/>
  </mergeCells>
  <conditionalFormatting sqref="A1:XFD1048576">
    <cfRule type="cellIs" dxfId="2" priority="1" operator="equal">
      <formula>0</formula>
    </cfRule>
  </conditionalFormatting>
  <pageMargins left="0.375" right="0.54950980392156867" top="0.75" bottom="0.75" header="0.3" footer="0.3"/>
  <pageSetup scale="54" fitToHeight="0" orientation="portrait" r:id="rId1"/>
  <headerFooter>
    <oddFooter>&amp;Cwww.zedere.com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J59"/>
  <sheetViews>
    <sheetView view="pageLayout" topLeftCell="A9" zoomScale="70" zoomScaleNormal="100" zoomScalePageLayoutView="70" workbookViewId="0">
      <selection activeCell="E9" sqref="E9"/>
    </sheetView>
  </sheetViews>
  <sheetFormatPr defaultRowHeight="14.25"/>
  <cols>
    <col min="1" max="1" width="3.25" style="14" bestFit="1" customWidth="1"/>
    <col min="2" max="2" width="23.375" customWidth="1"/>
    <col min="3" max="3" width="27.25" customWidth="1"/>
    <col min="4" max="4" width="19.75" customWidth="1"/>
    <col min="5" max="5" width="5.75" customWidth="1"/>
    <col min="6" max="6" width="22.125" customWidth="1"/>
    <col min="7" max="7" width="22.25" customWidth="1"/>
    <col min="8" max="8" width="5.75" customWidth="1"/>
    <col min="9" max="9" width="16.25" customWidth="1"/>
    <col min="10" max="10" width="10.25" customWidth="1"/>
    <col min="11" max="11" width="4.875" customWidth="1"/>
  </cols>
  <sheetData>
    <row r="1" spans="2:10" ht="15" customHeight="1">
      <c r="F1" s="144" t="s">
        <v>327</v>
      </c>
      <c r="G1" s="165" t="str">
        <f>'SALES ORDER'!G1</f>
        <v>ZBKN-01224001</v>
      </c>
      <c r="H1" s="165"/>
      <c r="I1" s="165"/>
      <c r="J1" s="165"/>
    </row>
    <row r="2" spans="2:10" ht="15" customHeight="1">
      <c r="F2" s="144"/>
      <c r="G2" s="165"/>
      <c r="H2" s="165"/>
      <c r="I2" s="165"/>
      <c r="J2" s="165"/>
    </row>
    <row r="3" spans="2:10" ht="15" customHeight="1"/>
    <row r="5" spans="2:10">
      <c r="B5" s="34" t="s">
        <v>289</v>
      </c>
    </row>
    <row r="7" spans="2:10" ht="22.5">
      <c r="B7" s="18" t="s">
        <v>346</v>
      </c>
      <c r="C7" s="166" t="str">
        <f>'SALES ORDER'!C7</f>
        <v>กฤติทร ฟ้าอำนวยผล</v>
      </c>
      <c r="D7" s="166"/>
      <c r="E7" s="15"/>
      <c r="F7" s="20" t="s">
        <v>272</v>
      </c>
      <c r="G7" s="167">
        <f>'SALES ORDER'!G7</f>
        <v>45631</v>
      </c>
      <c r="H7" s="168"/>
      <c r="I7" s="168"/>
    </row>
    <row r="8" spans="2:10">
      <c r="B8" s="19" t="s">
        <v>269</v>
      </c>
      <c r="C8" s="166" t="str">
        <f>'SALES ORDER'!C8</f>
        <v>088-8259996</v>
      </c>
      <c r="D8" s="166"/>
      <c r="E8" s="15"/>
      <c r="G8" s="169" t="s">
        <v>285</v>
      </c>
      <c r="H8" s="169"/>
      <c r="I8" s="169"/>
    </row>
    <row r="9" spans="2:10">
      <c r="B9" s="19" t="s">
        <v>270</v>
      </c>
      <c r="C9" s="170">
        <f>'SALES ORDER'!C9</f>
        <v>0</v>
      </c>
      <c r="D9" s="170"/>
      <c r="E9" s="15"/>
      <c r="F9" s="19" t="s">
        <v>273</v>
      </c>
      <c r="G9" s="171" t="str">
        <f>'SALES ORDER'!G9</f>
        <v>ป่าน(093-0134539)</v>
      </c>
      <c r="H9" s="171"/>
      <c r="I9" s="171"/>
    </row>
    <row r="10" spans="2:10" ht="25.5">
      <c r="B10" s="20" t="s">
        <v>271</v>
      </c>
      <c r="C10" s="172">
        <f>'SALES ORDER'!C10</f>
        <v>0</v>
      </c>
      <c r="D10" s="166"/>
      <c r="E10" s="15"/>
      <c r="F10" s="28" t="s">
        <v>329</v>
      </c>
      <c r="G10" s="174">
        <v>44997</v>
      </c>
      <c r="H10" s="175"/>
      <c r="I10" s="175"/>
    </row>
    <row r="11" spans="2:10">
      <c r="B11" s="15"/>
      <c r="C11" s="15"/>
      <c r="D11" s="15"/>
      <c r="E11" s="15"/>
    </row>
    <row r="12" spans="2:10">
      <c r="B12" s="34" t="s">
        <v>290</v>
      </c>
    </row>
    <row r="14" spans="2:10">
      <c r="B14" s="21" t="s">
        <v>276</v>
      </c>
      <c r="C14" s="47" t="str">
        <f>'SALES ORDER'!C14</f>
        <v>เลขที่ 168/2</v>
      </c>
      <c r="D14" s="21" t="s">
        <v>277</v>
      </c>
      <c r="E14" s="47">
        <f>'SALES ORDER'!E14</f>
        <v>0</v>
      </c>
      <c r="F14" s="21" t="s">
        <v>278</v>
      </c>
      <c r="G14" s="173">
        <f>'SALES ORDER'!G14</f>
        <v>0</v>
      </c>
      <c r="H14" s="173"/>
      <c r="I14" s="173"/>
      <c r="J14" s="173"/>
    </row>
    <row r="15" spans="2:10">
      <c r="B15" s="21" t="s">
        <v>279</v>
      </c>
      <c r="C15" s="47" t="str">
        <f>'SALES ORDER'!C15</f>
        <v>งามวงศ์วาน47 แยก1</v>
      </c>
      <c r="D15" s="21" t="s">
        <v>280</v>
      </c>
      <c r="E15" s="173">
        <f>'SALES ORDER'!E15</f>
        <v>0</v>
      </c>
      <c r="F15" s="173"/>
      <c r="G15" s="21" t="s">
        <v>281</v>
      </c>
      <c r="H15" s="171" t="str">
        <f>'SALES ORDER'!H15</f>
        <v>ทุ่งสองห้อง</v>
      </c>
      <c r="I15" s="171"/>
      <c r="J15" s="171"/>
    </row>
    <row r="16" spans="2:10">
      <c r="B16" s="21" t="s">
        <v>282</v>
      </c>
      <c r="C16" s="47" t="str">
        <f>'SALES ORDER'!C16</f>
        <v>หลักสี่</v>
      </c>
      <c r="D16" s="21" t="s">
        <v>283</v>
      </c>
      <c r="E16" s="173" t="str">
        <f>'SALES ORDER'!E16</f>
        <v>กทม.</v>
      </c>
      <c r="F16" s="173"/>
      <c r="G16" s="19" t="s">
        <v>275</v>
      </c>
      <c r="H16" s="171">
        <f>'SALES ORDER'!H16</f>
        <v>10210</v>
      </c>
      <c r="I16" s="171"/>
      <c r="J16" s="171"/>
    </row>
    <row r="18" spans="1:10" ht="34.5" customHeight="1">
      <c r="G18" s="178" t="s">
        <v>326</v>
      </c>
      <c r="H18" s="178"/>
      <c r="I18" s="178"/>
      <c r="J18" s="178"/>
    </row>
    <row r="19" spans="1:10" ht="29.25" customHeight="1">
      <c r="A19" s="30"/>
      <c r="B19" s="141" t="s">
        <v>251</v>
      </c>
      <c r="C19" s="141"/>
      <c r="D19" s="141"/>
      <c r="E19" s="141"/>
      <c r="F19" s="141"/>
      <c r="G19" s="141"/>
      <c r="H19" s="141"/>
      <c r="I19" s="141"/>
      <c r="J19" s="141"/>
    </row>
    <row r="20" spans="1:10" ht="27.75" customHeight="1" thickBot="1">
      <c r="A20" s="16"/>
      <c r="B20" s="31" t="s">
        <v>254</v>
      </c>
      <c r="C20" s="31" t="s">
        <v>255</v>
      </c>
      <c r="D20" s="31" t="s">
        <v>256</v>
      </c>
      <c r="E20" s="31" t="s">
        <v>257</v>
      </c>
      <c r="F20" s="31" t="s">
        <v>258</v>
      </c>
      <c r="G20" s="31" t="s">
        <v>264</v>
      </c>
      <c r="H20" s="31" t="s">
        <v>267</v>
      </c>
      <c r="I20" s="50" t="s">
        <v>336</v>
      </c>
      <c r="J20" s="50" t="s">
        <v>328</v>
      </c>
    </row>
    <row r="21" spans="1:10" ht="25.5" customHeight="1">
      <c r="A21" s="33"/>
      <c r="B21" s="33"/>
      <c r="C21" s="33"/>
      <c r="D21" s="33"/>
      <c r="E21" s="33"/>
      <c r="F21" s="33"/>
      <c r="G21" s="33"/>
      <c r="H21" s="33"/>
      <c r="I21" s="51"/>
      <c r="J21" s="52"/>
    </row>
    <row r="22" spans="1:10" ht="25.5" customHeight="1">
      <c r="A22" s="37">
        <v>1</v>
      </c>
      <c r="B22" s="38" t="str">
        <f>'SALES ORDER'!B22</f>
        <v>BELLA</v>
      </c>
      <c r="C22" s="38" t="str">
        <f>'SALES ORDER'!C22</f>
        <v>STOOL RBASE</v>
      </c>
      <c r="D22" s="38" t="str">
        <f>'SALES ORDER'!D22</f>
        <v>&lt;BLACK&gt;</v>
      </c>
      <c r="E22" s="38">
        <f>'SALES ORDER'!E22</f>
        <v>0</v>
      </c>
      <c r="F22" s="38">
        <f>'SALES ORDER'!F22</f>
        <v>0</v>
      </c>
      <c r="G22" s="38" t="str">
        <f>'SALES ORDER'!G22</f>
        <v>Royal - Cognac Orange</v>
      </c>
      <c r="H22" s="74">
        <f>'SALES ORDER'!H22</f>
        <v>1</v>
      </c>
      <c r="I22" s="53"/>
      <c r="J22" s="54"/>
    </row>
    <row r="23" spans="1:10" ht="25.5" customHeight="1">
      <c r="A23" s="37">
        <v>2</v>
      </c>
      <c r="B23" s="38">
        <f>'SALES ORDER'!B23</f>
        <v>0</v>
      </c>
      <c r="C23" s="38">
        <f>'SALES ORDER'!C23</f>
        <v>0</v>
      </c>
      <c r="D23" s="38">
        <f>'SALES ORDER'!D23</f>
        <v>0</v>
      </c>
      <c r="E23" s="38">
        <f>'SALES ORDER'!E23</f>
        <v>0</v>
      </c>
      <c r="F23" s="38">
        <f>'SALES ORDER'!F23</f>
        <v>0</v>
      </c>
      <c r="G23" s="38">
        <f>'SALES ORDER'!G23</f>
        <v>0</v>
      </c>
      <c r="H23" s="74">
        <f>'SALES ORDER'!H23</f>
        <v>0</v>
      </c>
      <c r="I23" s="55"/>
      <c r="J23" s="54"/>
    </row>
    <row r="24" spans="1:10" ht="25.5" customHeight="1">
      <c r="A24" s="37">
        <v>3</v>
      </c>
      <c r="B24" s="38">
        <f>'SALES ORDER'!B24</f>
        <v>0</v>
      </c>
      <c r="C24" s="38">
        <f>'SALES ORDER'!C24</f>
        <v>0</v>
      </c>
      <c r="D24" s="38">
        <f>'SALES ORDER'!D24</f>
        <v>0</v>
      </c>
      <c r="E24" s="38">
        <f>'SALES ORDER'!E24</f>
        <v>0</v>
      </c>
      <c r="F24" s="38">
        <f>'SALES ORDER'!F24</f>
        <v>0</v>
      </c>
      <c r="G24" s="38">
        <f>'SALES ORDER'!G24</f>
        <v>0</v>
      </c>
      <c r="H24" s="74">
        <f>'SALES ORDER'!H24</f>
        <v>0</v>
      </c>
      <c r="I24" s="55"/>
      <c r="J24" s="54"/>
    </row>
    <row r="25" spans="1:10" ht="25.5" customHeight="1">
      <c r="A25" s="37">
        <v>4</v>
      </c>
      <c r="B25" s="38">
        <f>'SALES ORDER'!B25</f>
        <v>0</v>
      </c>
      <c r="C25" s="38">
        <f>'SALES ORDER'!C25</f>
        <v>0</v>
      </c>
      <c r="D25" s="38">
        <f>'SALES ORDER'!D25</f>
        <v>0</v>
      </c>
      <c r="E25" s="38">
        <f>'SALES ORDER'!E25</f>
        <v>0</v>
      </c>
      <c r="F25" s="38">
        <f>'SALES ORDER'!F25</f>
        <v>0</v>
      </c>
      <c r="G25" s="38">
        <f>'SALES ORDER'!G25</f>
        <v>0</v>
      </c>
      <c r="H25" s="74">
        <f>'SALES ORDER'!H25</f>
        <v>0</v>
      </c>
      <c r="I25" s="55"/>
      <c r="J25" s="54"/>
    </row>
    <row r="26" spans="1:10" ht="25.5" customHeight="1">
      <c r="A26" s="37">
        <v>5</v>
      </c>
      <c r="B26" s="38">
        <f>'SALES ORDER'!B26</f>
        <v>0</v>
      </c>
      <c r="C26" s="38">
        <f>'SALES ORDER'!C26</f>
        <v>0</v>
      </c>
      <c r="D26" s="38">
        <f>'SALES ORDER'!D26</f>
        <v>0</v>
      </c>
      <c r="E26" s="38">
        <f>'SALES ORDER'!E26</f>
        <v>0</v>
      </c>
      <c r="F26" s="38">
        <f>'SALES ORDER'!F26</f>
        <v>0</v>
      </c>
      <c r="G26" s="38">
        <f>'SALES ORDER'!G26</f>
        <v>0</v>
      </c>
      <c r="H26" s="74">
        <f>'SALES ORDER'!H26</f>
        <v>0</v>
      </c>
      <c r="I26" s="55"/>
      <c r="J26" s="54"/>
    </row>
    <row r="27" spans="1:10" ht="25.5" customHeight="1">
      <c r="A27" s="37">
        <v>6</v>
      </c>
      <c r="B27" s="38">
        <f>'SALES ORDER'!B27</f>
        <v>0</v>
      </c>
      <c r="C27" s="38">
        <f>'SALES ORDER'!C27</f>
        <v>0</v>
      </c>
      <c r="D27" s="38">
        <f>'SALES ORDER'!D27</f>
        <v>0</v>
      </c>
      <c r="E27" s="38">
        <f>'SALES ORDER'!E27</f>
        <v>0</v>
      </c>
      <c r="F27" s="38">
        <f>'SALES ORDER'!F27</f>
        <v>0</v>
      </c>
      <c r="G27" s="38">
        <f>'SALES ORDER'!G27</f>
        <v>0</v>
      </c>
      <c r="H27" s="74">
        <f>'SALES ORDER'!H27</f>
        <v>0</v>
      </c>
      <c r="I27" s="55"/>
      <c r="J27" s="54"/>
    </row>
    <row r="28" spans="1:10" ht="25.5" customHeight="1">
      <c r="A28" s="37">
        <v>7</v>
      </c>
      <c r="B28" s="38">
        <f>'SALES ORDER'!B28</f>
        <v>0</v>
      </c>
      <c r="C28" s="38">
        <f>'SALES ORDER'!C28</f>
        <v>0</v>
      </c>
      <c r="D28" s="38">
        <f>'SALES ORDER'!D28</f>
        <v>0</v>
      </c>
      <c r="E28" s="38">
        <f>'SALES ORDER'!E28</f>
        <v>0</v>
      </c>
      <c r="F28" s="38">
        <f>'SALES ORDER'!F28</f>
        <v>0</v>
      </c>
      <c r="G28" s="38">
        <f>'SALES ORDER'!G28</f>
        <v>0</v>
      </c>
      <c r="H28" s="74">
        <f>'SALES ORDER'!H28</f>
        <v>0</v>
      </c>
      <c r="I28" s="55"/>
      <c r="J28" s="54"/>
    </row>
    <row r="29" spans="1:10" ht="25.5" customHeight="1">
      <c r="A29" s="37">
        <v>8</v>
      </c>
      <c r="B29" s="38">
        <f>'SALES ORDER'!B29</f>
        <v>0</v>
      </c>
      <c r="C29" s="38">
        <f>'SALES ORDER'!C29</f>
        <v>0</v>
      </c>
      <c r="D29" s="38">
        <f>'SALES ORDER'!D29</f>
        <v>0</v>
      </c>
      <c r="E29" s="38">
        <f>'SALES ORDER'!E29</f>
        <v>0</v>
      </c>
      <c r="F29" s="38">
        <f>'SALES ORDER'!F29</f>
        <v>0</v>
      </c>
      <c r="G29" s="38">
        <f>'SALES ORDER'!G29</f>
        <v>0</v>
      </c>
      <c r="H29" s="74">
        <f>'SALES ORDER'!H29</f>
        <v>0</v>
      </c>
      <c r="I29" s="55"/>
      <c r="J29" s="54"/>
    </row>
    <row r="30" spans="1:10" ht="25.5" customHeight="1">
      <c r="A30" s="37">
        <v>9</v>
      </c>
      <c r="B30" s="38">
        <f>'SALES ORDER'!B30</f>
        <v>0</v>
      </c>
      <c r="C30" s="38">
        <f>'SALES ORDER'!C30</f>
        <v>0</v>
      </c>
      <c r="D30" s="38">
        <f>'SALES ORDER'!D30</f>
        <v>0</v>
      </c>
      <c r="E30" s="38">
        <f>'SALES ORDER'!E30</f>
        <v>0</v>
      </c>
      <c r="F30" s="38">
        <f>'SALES ORDER'!F30</f>
        <v>0</v>
      </c>
      <c r="G30" s="38">
        <f>'SALES ORDER'!G30</f>
        <v>0</v>
      </c>
      <c r="H30" s="74">
        <f>'SALES ORDER'!H30</f>
        <v>0</v>
      </c>
      <c r="I30" s="55"/>
      <c r="J30" s="54"/>
    </row>
    <row r="31" spans="1:10" ht="25.5" customHeight="1">
      <c r="A31" s="37">
        <v>10</v>
      </c>
      <c r="B31" s="38">
        <f>'SALES ORDER'!B31</f>
        <v>0</v>
      </c>
      <c r="C31" s="38">
        <f>'SALES ORDER'!C31</f>
        <v>0</v>
      </c>
      <c r="D31" s="38">
        <f>'SALES ORDER'!D31</f>
        <v>0</v>
      </c>
      <c r="E31" s="38">
        <f>'SALES ORDER'!E31</f>
        <v>0</v>
      </c>
      <c r="F31" s="38">
        <f>'SALES ORDER'!F31</f>
        <v>0</v>
      </c>
      <c r="G31" s="38">
        <f>'SALES ORDER'!G31</f>
        <v>0</v>
      </c>
      <c r="H31" s="74">
        <f>'SALES ORDER'!H31</f>
        <v>0</v>
      </c>
      <c r="I31" s="55"/>
      <c r="J31" s="54"/>
    </row>
    <row r="32" spans="1:10" ht="25.5" customHeight="1">
      <c r="A32" s="37">
        <v>11</v>
      </c>
      <c r="B32" s="38">
        <f>'SALES ORDER'!B32</f>
        <v>0</v>
      </c>
      <c r="C32" s="38">
        <f>'SALES ORDER'!C32</f>
        <v>0</v>
      </c>
      <c r="D32" s="38">
        <f>'SALES ORDER'!D32</f>
        <v>0</v>
      </c>
      <c r="E32" s="38">
        <f>'SALES ORDER'!E32</f>
        <v>0</v>
      </c>
      <c r="F32" s="38">
        <f>'SALES ORDER'!F32</f>
        <v>0</v>
      </c>
      <c r="G32" s="38">
        <f>'SALES ORDER'!G32</f>
        <v>0</v>
      </c>
      <c r="H32" s="74">
        <f>'SALES ORDER'!H32</f>
        <v>0</v>
      </c>
      <c r="I32" s="55"/>
      <c r="J32" s="54"/>
    </row>
    <row r="33" spans="1:10" ht="25.5" customHeight="1">
      <c r="A33" s="37">
        <v>12</v>
      </c>
      <c r="B33" s="38">
        <f>'SALES ORDER'!B33</f>
        <v>0</v>
      </c>
      <c r="C33" s="38">
        <f>'SALES ORDER'!C33</f>
        <v>0</v>
      </c>
      <c r="D33" s="38">
        <f>'SALES ORDER'!D33</f>
        <v>0</v>
      </c>
      <c r="E33" s="38">
        <f>'SALES ORDER'!E33</f>
        <v>0</v>
      </c>
      <c r="F33" s="38">
        <f>'SALES ORDER'!F33</f>
        <v>0</v>
      </c>
      <c r="G33" s="38">
        <f>'SALES ORDER'!G33</f>
        <v>0</v>
      </c>
      <c r="H33" s="74">
        <f>'SALES ORDER'!H33</f>
        <v>0</v>
      </c>
      <c r="I33" s="55"/>
      <c r="J33" s="54"/>
    </row>
    <row r="34" spans="1:10" ht="25.5" customHeight="1">
      <c r="A34" s="37">
        <v>13</v>
      </c>
      <c r="B34" s="38">
        <f>'SALES ORDER'!B34</f>
        <v>0</v>
      </c>
      <c r="C34" s="38">
        <f>'SALES ORDER'!C34</f>
        <v>0</v>
      </c>
      <c r="D34" s="38">
        <f>'SALES ORDER'!D34</f>
        <v>0</v>
      </c>
      <c r="E34" s="38">
        <f>'SALES ORDER'!E34</f>
        <v>0</v>
      </c>
      <c r="F34" s="38">
        <f>'SALES ORDER'!F34</f>
        <v>0</v>
      </c>
      <c r="G34" s="38">
        <f>'SALES ORDER'!G34</f>
        <v>0</v>
      </c>
      <c r="H34" s="74">
        <f>'SALES ORDER'!H34</f>
        <v>0</v>
      </c>
      <c r="I34" s="56"/>
      <c r="J34" s="54"/>
    </row>
    <row r="35" spans="1:10" ht="25.5" customHeight="1">
      <c r="A35" s="37">
        <v>14</v>
      </c>
      <c r="B35" s="38">
        <f>'SALES ORDER'!B35</f>
        <v>0</v>
      </c>
      <c r="C35" s="38">
        <f>'SALES ORDER'!C36</f>
        <v>0</v>
      </c>
      <c r="D35" s="38">
        <f>'SALES ORDER'!D35</f>
        <v>0</v>
      </c>
      <c r="E35" s="38">
        <f>'SALES ORDER'!E35</f>
        <v>0</v>
      </c>
      <c r="F35" s="38">
        <f>'SALES ORDER'!F35</f>
        <v>0</v>
      </c>
      <c r="G35" s="38">
        <f>'SALES ORDER'!G35</f>
        <v>0</v>
      </c>
      <c r="H35" s="74">
        <f>'SALES ORDER'!H35</f>
        <v>0</v>
      </c>
      <c r="I35" s="56"/>
      <c r="J35" s="54"/>
    </row>
    <row r="36" spans="1:10" ht="25.5" customHeight="1" thickBot="1">
      <c r="A36" s="40">
        <v>15</v>
      </c>
      <c r="B36" s="41">
        <f>'SALES ORDER'!B36</f>
        <v>0</v>
      </c>
      <c r="C36" s="41" t="e">
        <f>'SALES ORDER'!#REF!</f>
        <v>#REF!</v>
      </c>
      <c r="D36" s="41">
        <f>'SALES ORDER'!D36</f>
        <v>0</v>
      </c>
      <c r="E36" s="41">
        <f>'SALES ORDER'!E36</f>
        <v>0</v>
      </c>
      <c r="F36" s="41">
        <f>'SALES ORDER'!F36</f>
        <v>0</v>
      </c>
      <c r="G36" s="41">
        <f>'SALES ORDER'!G36</f>
        <v>0</v>
      </c>
      <c r="H36" s="82">
        <f>'SALES ORDER'!H36</f>
        <v>0</v>
      </c>
      <c r="I36" s="57"/>
      <c r="J36" s="58"/>
    </row>
    <row r="37" spans="1:10">
      <c r="B37" s="22"/>
      <c r="H37" s="14"/>
    </row>
    <row r="38" spans="1:10">
      <c r="B38" s="32" t="s">
        <v>194</v>
      </c>
    </row>
    <row r="39" spans="1:10">
      <c r="B39" s="43">
        <f>'SALES ORDER'!A62</f>
        <v>0</v>
      </c>
      <c r="C39" s="43"/>
      <c r="D39" s="43"/>
      <c r="E39" s="43"/>
      <c r="F39" s="43"/>
      <c r="G39" s="43"/>
    </row>
    <row r="40" spans="1:10">
      <c r="B40" s="43">
        <f>'SALES ORDER'!A63</f>
        <v>0</v>
      </c>
      <c r="C40" s="43"/>
      <c r="D40" s="43"/>
      <c r="E40" s="43"/>
      <c r="F40" s="43"/>
      <c r="G40" s="43"/>
    </row>
    <row r="42" spans="1:10" ht="15">
      <c r="B42" s="19" t="s">
        <v>330</v>
      </c>
      <c r="E42" s="117"/>
      <c r="F42" s="29" t="s">
        <v>331</v>
      </c>
      <c r="G42" s="115"/>
      <c r="H42" t="s">
        <v>333</v>
      </c>
    </row>
    <row r="43" spans="1:10">
      <c r="E43" s="117"/>
      <c r="F43" s="22" t="s">
        <v>332</v>
      </c>
      <c r="G43" s="119"/>
      <c r="H43" t="s">
        <v>333</v>
      </c>
    </row>
    <row r="44" spans="1:10">
      <c r="F44" s="22"/>
    </row>
    <row r="45" spans="1:10">
      <c r="B45" s="32" t="s">
        <v>337</v>
      </c>
      <c r="E45" s="118"/>
      <c r="F45" t="s">
        <v>334</v>
      </c>
    </row>
    <row r="46" spans="1:10">
      <c r="E46" s="117"/>
      <c r="F46" t="s">
        <v>335</v>
      </c>
    </row>
    <row r="47" spans="1:10">
      <c r="F47" s="22"/>
    </row>
    <row r="48" spans="1:10">
      <c r="F48" s="22"/>
    </row>
    <row r="49" spans="1:10">
      <c r="F49" s="22"/>
    </row>
    <row r="50" spans="1:10" ht="20.25" customHeight="1"/>
    <row r="53" spans="1:10">
      <c r="B53" s="24"/>
      <c r="C53" s="24"/>
      <c r="F53" s="24"/>
      <c r="G53" s="24"/>
      <c r="I53" s="59"/>
      <c r="J53" s="59"/>
    </row>
    <row r="54" spans="1:10">
      <c r="B54" s="155" t="s">
        <v>195</v>
      </c>
      <c r="C54" s="155"/>
      <c r="F54" s="155" t="s">
        <v>338</v>
      </c>
      <c r="G54" s="155"/>
      <c r="I54" s="176" t="s">
        <v>339</v>
      </c>
      <c r="J54" s="177"/>
    </row>
    <row r="56" spans="1:10">
      <c r="A56" s="153" t="s">
        <v>342</v>
      </c>
      <c r="B56" s="154"/>
      <c r="C56" s="154"/>
      <c r="D56" s="154"/>
      <c r="E56" s="154"/>
      <c r="F56" s="154"/>
      <c r="G56" s="154"/>
      <c r="H56" s="154"/>
      <c r="I56" s="154"/>
      <c r="J56" s="154"/>
    </row>
    <row r="57" spans="1:10">
      <c r="A57" s="154"/>
      <c r="B57" s="154"/>
      <c r="C57" s="154"/>
      <c r="D57" s="154"/>
      <c r="E57" s="154"/>
      <c r="F57" s="154"/>
      <c r="G57" s="154"/>
      <c r="H57" s="154"/>
      <c r="I57" s="154"/>
      <c r="J57" s="154"/>
    </row>
    <row r="58" spans="1:10">
      <c r="A58" s="154"/>
      <c r="B58" s="154"/>
      <c r="C58" s="154"/>
      <c r="D58" s="154"/>
      <c r="E58" s="154"/>
      <c r="F58" s="154"/>
      <c r="G58" s="154"/>
      <c r="H58" s="154"/>
      <c r="I58" s="154"/>
      <c r="J58" s="154"/>
    </row>
    <row r="59" spans="1:10">
      <c r="A59" s="154"/>
      <c r="B59" s="154"/>
      <c r="C59" s="154"/>
      <c r="D59" s="154"/>
      <c r="E59" s="154"/>
      <c r="F59" s="154"/>
      <c r="G59" s="154"/>
      <c r="H59" s="154"/>
      <c r="I59" s="154"/>
      <c r="J59" s="154"/>
    </row>
  </sheetData>
  <sheetProtection algorithmName="SHA-512" hashValue="6HEgGwR5VSrNVGjHDXc1ly0rEhSf4y9MJx6dkHEJ4xleUxi1t5oKOhuBCNlbgVBaukOSXSR5/owYJ9zxZY2vEw==" saltValue="bZbn+w56ReDcK5J9AOpB9w==" spinCount="100000" sheet="1" objects="1" scenarios="1" formatCells="0" formatColumns="0" formatRows="0"/>
  <mergeCells count="21">
    <mergeCell ref="B54:C54"/>
    <mergeCell ref="F54:G54"/>
    <mergeCell ref="A56:J59"/>
    <mergeCell ref="I54:J54"/>
    <mergeCell ref="E16:F16"/>
    <mergeCell ref="H16:J16"/>
    <mergeCell ref="G18:J18"/>
    <mergeCell ref="B19:J19"/>
    <mergeCell ref="E15:F15"/>
    <mergeCell ref="H15:J15"/>
    <mergeCell ref="F1:F2"/>
    <mergeCell ref="G1:J2"/>
    <mergeCell ref="C7:D7"/>
    <mergeCell ref="G7:I7"/>
    <mergeCell ref="C8:D8"/>
    <mergeCell ref="G8:I8"/>
    <mergeCell ref="C9:D9"/>
    <mergeCell ref="G9:I9"/>
    <mergeCell ref="C10:D10"/>
    <mergeCell ref="G10:I10"/>
    <mergeCell ref="G14:J14"/>
  </mergeCells>
  <conditionalFormatting sqref="A1:XFD1048576">
    <cfRule type="cellIs" dxfId="1" priority="1" operator="equal">
      <formula>0</formula>
    </cfRule>
  </conditionalFormatting>
  <pageMargins left="0.375" right="0.51666666666666672" top="0.62738095238095237" bottom="0.75" header="0.3" footer="0.3"/>
  <pageSetup scale="58" fitToHeight="0" orientation="portrait" r:id="rId1"/>
  <headerFooter>
    <oddFooter>&amp;Cwww.zedere.com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J53"/>
  <sheetViews>
    <sheetView zoomScale="85" zoomScaleNormal="100" workbookViewId="0">
      <selection activeCell="F29" sqref="F29"/>
    </sheetView>
  </sheetViews>
  <sheetFormatPr defaultRowHeight="14.25"/>
  <cols>
    <col min="1" max="1" width="3.25" style="14" bestFit="1" customWidth="1"/>
    <col min="2" max="2" width="23.375" customWidth="1"/>
    <col min="3" max="3" width="24.875" customWidth="1"/>
    <col min="4" max="4" width="18.25" customWidth="1"/>
    <col min="5" max="5" width="5.75" customWidth="1"/>
    <col min="6" max="6" width="22.125" customWidth="1"/>
    <col min="7" max="7" width="22.25" customWidth="1"/>
    <col min="8" max="8" width="5.75" customWidth="1"/>
    <col min="9" max="9" width="10.375" bestFit="1" customWidth="1"/>
    <col min="10" max="10" width="11.25" bestFit="1" customWidth="1"/>
    <col min="11" max="11" width="4.875" customWidth="1"/>
  </cols>
  <sheetData>
    <row r="1" spans="2:10">
      <c r="F1" s="144" t="s">
        <v>327</v>
      </c>
      <c r="G1" s="165" t="str">
        <f>'SALES ORDER'!G1</f>
        <v>ZBKN-01224001</v>
      </c>
      <c r="H1" s="165"/>
      <c r="I1" s="165"/>
      <c r="J1" s="165"/>
    </row>
    <row r="2" spans="2:10">
      <c r="F2" s="144"/>
      <c r="G2" s="165"/>
      <c r="H2" s="165"/>
      <c r="I2" s="165"/>
      <c r="J2" s="165"/>
    </row>
    <row r="5" spans="2:10">
      <c r="B5" s="34" t="s">
        <v>289</v>
      </c>
    </row>
    <row r="7" spans="2:10" ht="22.5">
      <c r="B7" s="18" t="s">
        <v>346</v>
      </c>
      <c r="C7" s="166" t="str">
        <f>'SALES ORDER'!C7</f>
        <v>กฤติทร ฟ้าอำนวยผล</v>
      </c>
      <c r="D7" s="166"/>
      <c r="E7" s="15"/>
      <c r="F7" s="20" t="s">
        <v>272</v>
      </c>
      <c r="G7" s="167">
        <f>'SALES ORDER'!G7</f>
        <v>45631</v>
      </c>
      <c r="H7" s="168"/>
      <c r="I7" s="168"/>
    </row>
    <row r="8" spans="2:10">
      <c r="B8" s="19" t="s">
        <v>269</v>
      </c>
      <c r="C8" s="166" t="str">
        <f>'SALES ORDER'!C8</f>
        <v>088-8259996</v>
      </c>
      <c r="D8" s="166"/>
      <c r="E8" s="15"/>
      <c r="G8" s="169" t="s">
        <v>285</v>
      </c>
      <c r="H8" s="169"/>
      <c r="I8" s="169"/>
    </row>
    <row r="9" spans="2:10">
      <c r="B9" s="19" t="s">
        <v>270</v>
      </c>
      <c r="C9" s="170">
        <f>'SALES ORDER'!C9</f>
        <v>0</v>
      </c>
      <c r="D9" s="170"/>
      <c r="E9" s="15"/>
      <c r="F9" s="19" t="s">
        <v>273</v>
      </c>
      <c r="G9" s="171" t="str">
        <f>'SALES ORDER'!G9</f>
        <v>ป่าน(093-0134539)</v>
      </c>
      <c r="H9" s="171"/>
      <c r="I9" s="171"/>
    </row>
    <row r="10" spans="2:10" ht="25.5">
      <c r="B10" s="20" t="s">
        <v>271</v>
      </c>
      <c r="C10" s="172">
        <f>'SALES ORDER'!C10</f>
        <v>0</v>
      </c>
      <c r="D10" s="166"/>
      <c r="E10" s="15"/>
      <c r="F10" s="28" t="s">
        <v>329</v>
      </c>
      <c r="G10" s="121">
        <f>'DELIVERY NOTE'!G10</f>
        <v>44997</v>
      </c>
      <c r="H10" s="43"/>
      <c r="I10" s="43"/>
    </row>
    <row r="11" spans="2:10">
      <c r="B11" s="15"/>
      <c r="C11" s="15"/>
      <c r="D11" s="15"/>
      <c r="E11" s="15"/>
    </row>
    <row r="12" spans="2:10">
      <c r="B12" s="34" t="s">
        <v>290</v>
      </c>
    </row>
    <row r="14" spans="2:10">
      <c r="B14" s="19" t="s">
        <v>348</v>
      </c>
      <c r="C14" s="76" t="str">
        <f>'SALES ORDER'!C14</f>
        <v>เลขที่ 168/2</v>
      </c>
      <c r="D14" s="19" t="s">
        <v>349</v>
      </c>
      <c r="E14" s="76">
        <f>'SALES ORDER'!E14</f>
        <v>0</v>
      </c>
      <c r="F14" s="19" t="s">
        <v>350</v>
      </c>
      <c r="G14" s="160">
        <f>'SALES ORDER'!G14</f>
        <v>0</v>
      </c>
      <c r="H14" s="160"/>
      <c r="I14" s="160"/>
      <c r="J14" s="160"/>
    </row>
    <row r="15" spans="2:10">
      <c r="B15" s="19" t="s">
        <v>351</v>
      </c>
      <c r="C15" s="76" t="str">
        <f>'SALES ORDER'!C15</f>
        <v>งามวงศ์วาน47 แยก1</v>
      </c>
      <c r="D15" s="19" t="s">
        <v>352</v>
      </c>
      <c r="E15" s="160">
        <f>'SALES ORDER'!E15</f>
        <v>0</v>
      </c>
      <c r="F15" s="160"/>
      <c r="G15" s="19" t="s">
        <v>353</v>
      </c>
      <c r="H15" s="160" t="str">
        <f>'SALES ORDER'!H15</f>
        <v>ทุ่งสองห้อง</v>
      </c>
      <c r="I15" s="160"/>
      <c r="J15" s="160"/>
    </row>
    <row r="16" spans="2:10">
      <c r="B16" s="19" t="s">
        <v>354</v>
      </c>
      <c r="C16" s="76" t="str">
        <f>'SALES ORDER'!C16</f>
        <v>หลักสี่</v>
      </c>
      <c r="D16" s="19" t="s">
        <v>355</v>
      </c>
      <c r="E16" s="160" t="str">
        <f>'SALES ORDER'!E16</f>
        <v>กทม.</v>
      </c>
      <c r="F16" s="160"/>
      <c r="G16" s="19" t="s">
        <v>356</v>
      </c>
      <c r="H16" s="160">
        <f>'SALES ORDER'!H16</f>
        <v>10210</v>
      </c>
      <c r="I16" s="160"/>
      <c r="J16" s="160"/>
    </row>
    <row r="18" spans="1:10" ht="34.5" customHeight="1">
      <c r="F18" s="79"/>
      <c r="G18" s="80"/>
      <c r="H18" s="80"/>
      <c r="I18" s="80"/>
      <c r="J18" s="81" t="s">
        <v>345</v>
      </c>
    </row>
    <row r="19" spans="1:10" ht="29.25" customHeight="1">
      <c r="A19" s="30"/>
      <c r="B19" s="141" t="s">
        <v>251</v>
      </c>
      <c r="C19" s="141"/>
      <c r="D19" s="141"/>
      <c r="E19" s="141"/>
      <c r="F19" s="141"/>
      <c r="G19" s="141"/>
      <c r="H19" s="141"/>
      <c r="I19" s="141"/>
      <c r="J19" s="141"/>
    </row>
    <row r="20" spans="1:10" ht="27.75" customHeight="1" thickBot="1">
      <c r="A20" s="16"/>
      <c r="B20" s="31" t="s">
        <v>254</v>
      </c>
      <c r="C20" s="31" t="s">
        <v>255</v>
      </c>
      <c r="D20" s="31" t="s">
        <v>256</v>
      </c>
      <c r="E20" s="31" t="s">
        <v>257</v>
      </c>
      <c r="F20" s="31" t="s">
        <v>258</v>
      </c>
      <c r="G20" s="163" t="s">
        <v>264</v>
      </c>
      <c r="H20" s="163"/>
      <c r="I20" s="163"/>
      <c r="J20" s="31" t="s">
        <v>267</v>
      </c>
    </row>
    <row r="21" spans="1:10" ht="25.5" customHeight="1">
      <c r="A21" s="33"/>
      <c r="B21" s="33"/>
      <c r="C21" s="33"/>
      <c r="D21" s="33"/>
      <c r="E21" s="33"/>
      <c r="F21" s="33"/>
      <c r="G21" s="164"/>
      <c r="H21" s="164"/>
      <c r="I21" s="164"/>
      <c r="J21" s="36"/>
    </row>
    <row r="22" spans="1:10" ht="25.5" customHeight="1">
      <c r="A22" s="37">
        <v>1</v>
      </c>
      <c r="B22" s="38" t="str">
        <f>'SALES ORDER'!B22</f>
        <v>BELLA</v>
      </c>
      <c r="C22" s="38" t="str">
        <f>'SALES ORDER'!C22</f>
        <v>STOOL RBASE</v>
      </c>
      <c r="D22" s="38" t="str">
        <f>'SALES ORDER'!D22</f>
        <v>&lt;BLACK&gt;</v>
      </c>
      <c r="E22" s="38">
        <f>'SALES ORDER'!E22</f>
        <v>0</v>
      </c>
      <c r="F22" s="38">
        <f>'SALES ORDER'!F22</f>
        <v>0</v>
      </c>
      <c r="G22" s="157" t="str">
        <f>'SALES ORDER'!G22</f>
        <v>Royal - Cognac Orange</v>
      </c>
      <c r="H22" s="157"/>
      <c r="I22" s="157"/>
      <c r="J22" s="73">
        <f>'SALES ORDER'!H22</f>
        <v>1</v>
      </c>
    </row>
    <row r="23" spans="1:10" ht="25.5" customHeight="1">
      <c r="A23" s="37">
        <v>2</v>
      </c>
      <c r="B23" s="38">
        <f>'SALES ORDER'!B23</f>
        <v>0</v>
      </c>
      <c r="C23" s="38">
        <f>'SALES ORDER'!C23</f>
        <v>0</v>
      </c>
      <c r="D23" s="38">
        <f>'SALES ORDER'!D23</f>
        <v>0</v>
      </c>
      <c r="E23" s="38">
        <f>'SALES ORDER'!E23</f>
        <v>0</v>
      </c>
      <c r="F23" s="38">
        <f>'SALES ORDER'!F23</f>
        <v>0</v>
      </c>
      <c r="G23" s="159">
        <f>'SALES ORDER'!G23</f>
        <v>0</v>
      </c>
      <c r="H23" s="159"/>
      <c r="I23" s="159"/>
      <c r="J23" s="39">
        <f>'SALES ORDER'!H23</f>
        <v>0</v>
      </c>
    </row>
    <row r="24" spans="1:10" ht="25.5" customHeight="1">
      <c r="A24" s="37">
        <v>3</v>
      </c>
      <c r="B24" s="38">
        <f>'SALES ORDER'!B24</f>
        <v>0</v>
      </c>
      <c r="C24" s="38">
        <f>'SALES ORDER'!C24</f>
        <v>0</v>
      </c>
      <c r="D24" s="38">
        <f>'SALES ORDER'!D24</f>
        <v>0</v>
      </c>
      <c r="E24" s="38">
        <f>'SALES ORDER'!E24</f>
        <v>0</v>
      </c>
      <c r="F24" s="38">
        <f>'SALES ORDER'!F24</f>
        <v>0</v>
      </c>
      <c r="G24" s="159">
        <f>'SALES ORDER'!G24</f>
        <v>0</v>
      </c>
      <c r="H24" s="159"/>
      <c r="I24" s="159"/>
      <c r="J24" s="39">
        <f>'SALES ORDER'!H24</f>
        <v>0</v>
      </c>
    </row>
    <row r="25" spans="1:10" ht="25.5" customHeight="1">
      <c r="A25" s="37">
        <v>4</v>
      </c>
      <c r="B25" s="38">
        <f>'SALES ORDER'!B25</f>
        <v>0</v>
      </c>
      <c r="C25" s="38">
        <f>'SALES ORDER'!C25</f>
        <v>0</v>
      </c>
      <c r="D25" s="38">
        <f>'SALES ORDER'!D25</f>
        <v>0</v>
      </c>
      <c r="E25" s="38">
        <f>'SALES ORDER'!E25</f>
        <v>0</v>
      </c>
      <c r="F25" s="38">
        <f>'SALES ORDER'!F25</f>
        <v>0</v>
      </c>
      <c r="G25" s="159">
        <f>'SALES ORDER'!G25</f>
        <v>0</v>
      </c>
      <c r="H25" s="159"/>
      <c r="I25" s="159"/>
      <c r="J25" s="39">
        <f>'SALES ORDER'!H25</f>
        <v>0</v>
      </c>
    </row>
    <row r="26" spans="1:10" ht="25.5" customHeight="1">
      <c r="A26" s="37">
        <v>5</v>
      </c>
      <c r="B26" s="38">
        <f>'SALES ORDER'!B26</f>
        <v>0</v>
      </c>
      <c r="C26" s="38">
        <f>'SALES ORDER'!C26</f>
        <v>0</v>
      </c>
      <c r="D26" s="38">
        <f>'SALES ORDER'!D26</f>
        <v>0</v>
      </c>
      <c r="E26" s="38">
        <f>'SALES ORDER'!E26</f>
        <v>0</v>
      </c>
      <c r="F26" s="38">
        <f>'SALES ORDER'!F26</f>
        <v>0</v>
      </c>
      <c r="G26" s="159">
        <f>'SALES ORDER'!G26</f>
        <v>0</v>
      </c>
      <c r="H26" s="159"/>
      <c r="I26" s="159"/>
      <c r="J26" s="39">
        <f>'SALES ORDER'!H26</f>
        <v>0</v>
      </c>
    </row>
    <row r="27" spans="1:10" ht="25.5" customHeight="1">
      <c r="A27" s="37">
        <v>6</v>
      </c>
      <c r="B27" s="38">
        <f>'SALES ORDER'!B27</f>
        <v>0</v>
      </c>
      <c r="C27" s="38">
        <f>'SALES ORDER'!C27</f>
        <v>0</v>
      </c>
      <c r="D27" s="38">
        <f>'SALES ORDER'!D27</f>
        <v>0</v>
      </c>
      <c r="E27" s="38">
        <f>'SALES ORDER'!E27</f>
        <v>0</v>
      </c>
      <c r="F27" s="38">
        <f>'SALES ORDER'!F27</f>
        <v>0</v>
      </c>
      <c r="G27" s="159">
        <f>'SALES ORDER'!G27</f>
        <v>0</v>
      </c>
      <c r="H27" s="159"/>
      <c r="I27" s="159"/>
      <c r="J27" s="39">
        <f>'SALES ORDER'!H27</f>
        <v>0</v>
      </c>
    </row>
    <row r="28" spans="1:10" ht="25.5" customHeight="1">
      <c r="A28" s="37">
        <v>7</v>
      </c>
      <c r="B28" s="38">
        <f>'SALES ORDER'!B28</f>
        <v>0</v>
      </c>
      <c r="C28" s="38">
        <f>'SALES ORDER'!C28</f>
        <v>0</v>
      </c>
      <c r="D28" s="38">
        <f>'SALES ORDER'!D28</f>
        <v>0</v>
      </c>
      <c r="E28" s="38">
        <f>'SALES ORDER'!E28</f>
        <v>0</v>
      </c>
      <c r="F28" s="38">
        <f>'SALES ORDER'!F28</f>
        <v>0</v>
      </c>
      <c r="G28" s="159">
        <f>'SALES ORDER'!G28</f>
        <v>0</v>
      </c>
      <c r="H28" s="159"/>
      <c r="I28" s="159"/>
      <c r="J28" s="39">
        <f>'SALES ORDER'!H28</f>
        <v>0</v>
      </c>
    </row>
    <row r="29" spans="1:10" ht="25.5" customHeight="1">
      <c r="A29" s="37">
        <v>8</v>
      </c>
      <c r="B29" s="38">
        <f>'SALES ORDER'!B29</f>
        <v>0</v>
      </c>
      <c r="C29" s="38">
        <f>'SALES ORDER'!C29</f>
        <v>0</v>
      </c>
      <c r="D29" s="38">
        <f>'SALES ORDER'!D29</f>
        <v>0</v>
      </c>
      <c r="E29" s="38">
        <f>'SALES ORDER'!E29</f>
        <v>0</v>
      </c>
      <c r="F29" s="38">
        <f>'SALES ORDER'!F29</f>
        <v>0</v>
      </c>
      <c r="G29" s="159">
        <f>'SALES ORDER'!G29</f>
        <v>0</v>
      </c>
      <c r="H29" s="159"/>
      <c r="I29" s="159"/>
      <c r="J29" s="39">
        <f>'SALES ORDER'!H29</f>
        <v>0</v>
      </c>
    </row>
    <row r="30" spans="1:10" ht="25.5" customHeight="1">
      <c r="A30" s="37">
        <v>9</v>
      </c>
      <c r="B30" s="38">
        <f>'SALES ORDER'!B30</f>
        <v>0</v>
      </c>
      <c r="C30" s="38">
        <f>'SALES ORDER'!C30</f>
        <v>0</v>
      </c>
      <c r="D30" s="38">
        <f>'SALES ORDER'!D30</f>
        <v>0</v>
      </c>
      <c r="E30" s="38">
        <f>'SALES ORDER'!E30</f>
        <v>0</v>
      </c>
      <c r="F30" s="38">
        <f>'SALES ORDER'!F30</f>
        <v>0</v>
      </c>
      <c r="G30" s="159">
        <f>'SALES ORDER'!G30</f>
        <v>0</v>
      </c>
      <c r="H30" s="159"/>
      <c r="I30" s="159"/>
      <c r="J30" s="39">
        <f>'SALES ORDER'!H30</f>
        <v>0</v>
      </c>
    </row>
    <row r="31" spans="1:10" ht="25.5" customHeight="1">
      <c r="A31" s="37">
        <v>10</v>
      </c>
      <c r="B31" s="38">
        <f>'SALES ORDER'!B31</f>
        <v>0</v>
      </c>
      <c r="C31" s="38">
        <f>'SALES ORDER'!C31</f>
        <v>0</v>
      </c>
      <c r="D31" s="38">
        <f>'SALES ORDER'!D31</f>
        <v>0</v>
      </c>
      <c r="E31" s="38">
        <f>'SALES ORDER'!E31</f>
        <v>0</v>
      </c>
      <c r="F31" s="38">
        <f>'SALES ORDER'!F31</f>
        <v>0</v>
      </c>
      <c r="G31" s="159">
        <f>'SALES ORDER'!G31</f>
        <v>0</v>
      </c>
      <c r="H31" s="159"/>
      <c r="I31" s="159"/>
      <c r="J31" s="39">
        <f>'SALES ORDER'!H31</f>
        <v>0</v>
      </c>
    </row>
    <row r="32" spans="1:10" ht="25.5" customHeight="1">
      <c r="A32" s="37">
        <v>11</v>
      </c>
      <c r="B32" s="38">
        <f>'SALES ORDER'!B32</f>
        <v>0</v>
      </c>
      <c r="C32" s="38">
        <f>'SALES ORDER'!C32</f>
        <v>0</v>
      </c>
      <c r="D32" s="38">
        <f>'SALES ORDER'!D32</f>
        <v>0</v>
      </c>
      <c r="E32" s="38">
        <f>'SALES ORDER'!E32</f>
        <v>0</v>
      </c>
      <c r="F32" s="38">
        <f>'SALES ORDER'!F32</f>
        <v>0</v>
      </c>
      <c r="G32" s="159">
        <f>'SALES ORDER'!G32</f>
        <v>0</v>
      </c>
      <c r="H32" s="159"/>
      <c r="I32" s="159"/>
      <c r="J32" s="39">
        <f>'SALES ORDER'!H32</f>
        <v>0</v>
      </c>
    </row>
    <row r="33" spans="1:10" ht="25.5" customHeight="1">
      <c r="A33" s="37">
        <v>12</v>
      </c>
      <c r="B33" s="38">
        <f>'SALES ORDER'!B33</f>
        <v>0</v>
      </c>
      <c r="C33" s="38">
        <f>'SALES ORDER'!C33</f>
        <v>0</v>
      </c>
      <c r="D33" s="38">
        <f>'SALES ORDER'!D33</f>
        <v>0</v>
      </c>
      <c r="E33" s="38">
        <f>'SALES ORDER'!E33</f>
        <v>0</v>
      </c>
      <c r="F33" s="38">
        <f>'SALES ORDER'!F33</f>
        <v>0</v>
      </c>
      <c r="G33" s="159">
        <f>'SALES ORDER'!G33</f>
        <v>0</v>
      </c>
      <c r="H33" s="159"/>
      <c r="I33" s="159"/>
      <c r="J33" s="39">
        <f>'SALES ORDER'!H33</f>
        <v>0</v>
      </c>
    </row>
    <row r="34" spans="1:10" ht="25.5" customHeight="1">
      <c r="A34" s="37">
        <v>13</v>
      </c>
      <c r="B34" s="38">
        <f>'SALES ORDER'!B34</f>
        <v>0</v>
      </c>
      <c r="C34" s="38">
        <f>'SALES ORDER'!C34</f>
        <v>0</v>
      </c>
      <c r="D34" s="38">
        <f>'SALES ORDER'!D34</f>
        <v>0</v>
      </c>
      <c r="E34" s="38">
        <f>'SALES ORDER'!E34</f>
        <v>0</v>
      </c>
      <c r="F34" s="38">
        <f>'SALES ORDER'!F34</f>
        <v>0</v>
      </c>
      <c r="G34" s="159">
        <f>'SALES ORDER'!G34</f>
        <v>0</v>
      </c>
      <c r="H34" s="159"/>
      <c r="I34" s="159"/>
      <c r="J34" s="39">
        <f>'SALES ORDER'!H34</f>
        <v>0</v>
      </c>
    </row>
    <row r="35" spans="1:10" ht="25.5" customHeight="1">
      <c r="A35" s="37">
        <v>14</v>
      </c>
      <c r="B35" s="38">
        <f>'SALES ORDER'!B35</f>
        <v>0</v>
      </c>
      <c r="C35" s="38">
        <f>'SALES ORDER'!C36</f>
        <v>0</v>
      </c>
      <c r="D35" s="38">
        <f>'SALES ORDER'!D35</f>
        <v>0</v>
      </c>
      <c r="E35" s="38">
        <f>'SALES ORDER'!E35</f>
        <v>0</v>
      </c>
      <c r="F35" s="38">
        <f>'SALES ORDER'!F35</f>
        <v>0</v>
      </c>
      <c r="G35" s="159">
        <f>'SALES ORDER'!G35</f>
        <v>0</v>
      </c>
      <c r="H35" s="159"/>
      <c r="I35" s="159"/>
      <c r="J35" s="39">
        <f>'SALES ORDER'!H35</f>
        <v>0</v>
      </c>
    </row>
    <row r="36" spans="1:10" ht="25.5" customHeight="1" thickBot="1">
      <c r="A36" s="40">
        <v>15</v>
      </c>
      <c r="B36" s="41">
        <f>'SALES ORDER'!B36</f>
        <v>0</v>
      </c>
      <c r="C36" s="41" t="e">
        <f>'SALES ORDER'!#REF!</f>
        <v>#REF!</v>
      </c>
      <c r="D36" s="41">
        <f>'SALES ORDER'!D36</f>
        <v>0</v>
      </c>
      <c r="E36" s="41">
        <f>'SALES ORDER'!E36</f>
        <v>0</v>
      </c>
      <c r="F36" s="41">
        <f>'SALES ORDER'!F36</f>
        <v>0</v>
      </c>
      <c r="G36" s="180">
        <f>'SALES ORDER'!G36</f>
        <v>0</v>
      </c>
      <c r="H36" s="180"/>
      <c r="I36" s="180"/>
      <c r="J36" s="42">
        <f>'SALES ORDER'!H36</f>
        <v>0</v>
      </c>
    </row>
    <row r="37" spans="1:10" ht="39" customHeight="1" thickBot="1">
      <c r="G37" s="72" t="s">
        <v>344</v>
      </c>
      <c r="H37" s="181">
        <f>'SALES ORDER'!H41-'SALES ORDER'!J44</f>
        <v>0</v>
      </c>
      <c r="I37" s="181"/>
      <c r="J37" s="181"/>
    </row>
    <row r="38" spans="1:10" ht="9.75" customHeight="1" thickTop="1">
      <c r="H38" s="14"/>
      <c r="J38" s="27" t="s">
        <v>193</v>
      </c>
    </row>
    <row r="39" spans="1:10">
      <c r="A39" s="78" t="s">
        <v>359</v>
      </c>
      <c r="H39" s="14"/>
    </row>
    <row r="40" spans="1:10" ht="22.5">
      <c r="A40" s="33"/>
      <c r="B40" s="43" t="str">
        <f>BAHTTEXT(H40)</f>
        <v>ศูนย์บาทถ้วน</v>
      </c>
      <c r="C40" s="43"/>
      <c r="D40" s="43"/>
      <c r="E40" s="43"/>
      <c r="G40" s="60" t="s">
        <v>343</v>
      </c>
      <c r="H40" s="161">
        <f>H37</f>
        <v>0</v>
      </c>
      <c r="I40" s="161"/>
      <c r="J40" s="161"/>
    </row>
    <row r="41" spans="1:10">
      <c r="H41" s="14"/>
      <c r="J41" s="27" t="s">
        <v>193</v>
      </c>
    </row>
    <row r="42" spans="1:10">
      <c r="C42" s="23"/>
      <c r="D42" s="23"/>
      <c r="H42" s="14"/>
    </row>
    <row r="43" spans="1:10">
      <c r="H43" s="14"/>
    </row>
    <row r="44" spans="1:10">
      <c r="C44" s="146" t="s">
        <v>295</v>
      </c>
      <c r="D44" s="146"/>
      <c r="H44" s="14"/>
    </row>
    <row r="45" spans="1:10">
      <c r="B45" s="32" t="s">
        <v>301</v>
      </c>
      <c r="C45" s="179"/>
      <c r="D45" s="179"/>
      <c r="H45" s="14"/>
    </row>
    <row r="46" spans="1:10">
      <c r="B46" s="32" t="s">
        <v>302</v>
      </c>
      <c r="C46" s="179"/>
      <c r="D46" s="179"/>
      <c r="H46" s="14"/>
    </row>
    <row r="47" spans="1:10">
      <c r="B47" s="32" t="s">
        <v>303</v>
      </c>
      <c r="C47" s="179"/>
      <c r="D47" s="179"/>
      <c r="H47" s="14"/>
    </row>
    <row r="49" spans="1:10" ht="19.5" customHeight="1"/>
    <row r="50" spans="1:10">
      <c r="A50" s="153" t="s">
        <v>342</v>
      </c>
      <c r="B50" s="154"/>
      <c r="C50" s="154"/>
      <c r="D50" s="154"/>
      <c r="E50" s="154"/>
      <c r="F50" s="154"/>
      <c r="G50" s="154"/>
      <c r="H50" s="154"/>
      <c r="I50" s="154"/>
      <c r="J50" s="154"/>
    </row>
    <row r="51" spans="1:10">
      <c r="A51" s="154"/>
      <c r="B51" s="154"/>
      <c r="C51" s="154"/>
      <c r="D51" s="154"/>
      <c r="E51" s="154"/>
      <c r="F51" s="154"/>
      <c r="G51" s="154"/>
      <c r="H51" s="154"/>
      <c r="I51" s="154"/>
      <c r="J51" s="154"/>
    </row>
    <row r="52" spans="1:10">
      <c r="A52" s="154"/>
      <c r="B52" s="154"/>
      <c r="C52" s="154"/>
      <c r="D52" s="154"/>
      <c r="E52" s="154"/>
      <c r="F52" s="154"/>
      <c r="G52" s="154"/>
      <c r="H52" s="154"/>
      <c r="I52" s="154"/>
      <c r="J52" s="154"/>
    </row>
    <row r="53" spans="1:10">
      <c r="A53" s="154"/>
      <c r="B53" s="154"/>
      <c r="C53" s="154"/>
      <c r="D53" s="154"/>
      <c r="E53" s="154"/>
      <c r="F53" s="154"/>
      <c r="G53" s="154"/>
      <c r="H53" s="154"/>
      <c r="I53" s="154"/>
      <c r="J53" s="154"/>
    </row>
  </sheetData>
  <sheetProtection algorithmName="SHA-512" hashValue="ug2N9LFFEHhrIg1yoaltpLHwlLES72B0TTwM6XYO42udnsQjGTHy5MLO9EoGRIWbJRvPSLKOO8lxuPKQrXYh2Q==" saltValue="G8CqvFzshpEDhk6qkBSFyA==" spinCount="100000" sheet="1" objects="1" scenarios="1" formatCells="0" formatColumns="0" formatRows="0"/>
  <mergeCells count="39">
    <mergeCell ref="E15:F15"/>
    <mergeCell ref="H15:J15"/>
    <mergeCell ref="F1:F2"/>
    <mergeCell ref="G1:J2"/>
    <mergeCell ref="C7:D7"/>
    <mergeCell ref="G7:I7"/>
    <mergeCell ref="C8:D8"/>
    <mergeCell ref="G8:I8"/>
    <mergeCell ref="C9:D9"/>
    <mergeCell ref="G9:I9"/>
    <mergeCell ref="C10:D10"/>
    <mergeCell ref="G14:J14"/>
    <mergeCell ref="E16:F16"/>
    <mergeCell ref="H16:J16"/>
    <mergeCell ref="B19:J19"/>
    <mergeCell ref="G20:I20"/>
    <mergeCell ref="G21:I21"/>
    <mergeCell ref="G33:I33"/>
    <mergeCell ref="G22:I22"/>
    <mergeCell ref="G23:I2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C46:D46"/>
    <mergeCell ref="C47:D47"/>
    <mergeCell ref="A50:J53"/>
    <mergeCell ref="G34:I34"/>
    <mergeCell ref="G35:I35"/>
    <mergeCell ref="G36:I36"/>
    <mergeCell ref="C44:D44"/>
    <mergeCell ref="C45:D45"/>
    <mergeCell ref="H37:J37"/>
    <mergeCell ref="H40:J40"/>
  </mergeCells>
  <conditionalFormatting sqref="A1:XFD1048576">
    <cfRule type="cellIs" dxfId="0" priority="1" operator="equal">
      <formula>0</formula>
    </cfRule>
  </conditionalFormatting>
  <pageMargins left="0.375" right="0.52573529411764708" top="0.75" bottom="0.75" header="0.3" footer="0.3"/>
  <pageSetup scale="61" fitToHeight="0" orientation="portrait" r:id="rId1"/>
  <headerFooter>
    <oddFooter>&amp;Cwww.zedere.com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7</vt:i4>
      </vt:variant>
    </vt:vector>
  </HeadingPairs>
  <TitlesOfParts>
    <vt:vector size="12" baseType="lpstr">
      <vt:lpstr>INPUT</vt:lpstr>
      <vt:lpstr>SALES ORDER</vt:lpstr>
      <vt:lpstr>DEPOSIT RECEIPT</vt:lpstr>
      <vt:lpstr>DELIVERY NOTE</vt:lpstr>
      <vt:lpstr>SETTLEMENT RECEIPT</vt:lpstr>
      <vt:lpstr>ADDON</vt:lpstr>
      <vt:lpstr>baseCOLOR</vt:lpstr>
      <vt:lpstr>COLOR</vt:lpstr>
      <vt:lpstr>LEATHER</vt:lpstr>
      <vt:lpstr>MODEL</vt:lpstr>
      <vt:lpstr>SIZE</vt:lpstr>
      <vt:lpstr>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TIME</cp:lastModifiedBy>
  <cp:lastPrinted>2024-12-05T07:03:14Z</cp:lastPrinted>
  <dcterms:created xsi:type="dcterms:W3CDTF">2023-01-10T05:24:07Z</dcterms:created>
  <dcterms:modified xsi:type="dcterms:W3CDTF">2024-12-05T07:26:01Z</dcterms:modified>
</cp:coreProperties>
</file>