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zziMauzer\Desktop\ИП\ИП\Учебная нагрузка (работа)\"/>
    </mc:Choice>
  </mc:AlternateContent>
  <bookViews>
    <workbookView xWindow="-435" yWindow="-120" windowWidth="15795" windowHeight="8175" tabRatio="624"/>
  </bookViews>
  <sheets>
    <sheet name="Расчет " sheetId="10" r:id="rId1"/>
    <sheet name="Лист1" sheetId="11" r:id="rId2"/>
  </sheets>
  <definedNames>
    <definedName name="_xlnm._FilterDatabase" localSheetId="0" hidden="1">'Расчет '!$B$8:$DW$285</definedName>
    <definedName name="_xlnm.Print_Area" localSheetId="0">'Расчет '!$A$1:$GJ$295</definedName>
  </definedNames>
  <calcPr calcId="152511"/>
</workbook>
</file>

<file path=xl/calcChain.xml><?xml version="1.0" encoding="utf-8"?>
<calcChain xmlns="http://schemas.openxmlformats.org/spreadsheetml/2006/main">
  <c r="BQ284" i="10" l="1"/>
  <c r="BR284" i="10"/>
  <c r="BS284" i="10"/>
  <c r="BT284" i="10"/>
  <c r="BU284" i="10"/>
  <c r="BV284" i="10"/>
  <c r="BW284" i="10"/>
  <c r="BX284" i="10"/>
  <c r="D284" i="10"/>
  <c r="E284" i="10"/>
  <c r="F284" i="10"/>
  <c r="G284" i="10"/>
  <c r="H284" i="10"/>
  <c r="I284" i="10"/>
  <c r="J284" i="10"/>
  <c r="K284" i="10"/>
  <c r="DR88" i="10" l="1"/>
  <c r="DP88" i="10"/>
  <c r="DN88" i="10"/>
  <c r="DL88" i="10"/>
  <c r="DJ88" i="10"/>
  <c r="DH88" i="10"/>
  <c r="DF88" i="10"/>
  <c r="DD88" i="10"/>
  <c r="DB88" i="10"/>
  <c r="CZ88" i="10"/>
  <c r="CX88" i="10"/>
  <c r="CV88" i="10"/>
  <c r="CT88" i="10"/>
  <c r="CR88" i="10"/>
  <c r="CP88" i="10"/>
  <c r="CL88" i="10"/>
  <c r="CJ88" i="10"/>
  <c r="CH88" i="10"/>
  <c r="CF88" i="10"/>
  <c r="CD88" i="10"/>
  <c r="CB88" i="10"/>
  <c r="BZ88" i="10"/>
  <c r="DU88" i="10" l="1"/>
  <c r="DS88" i="10"/>
  <c r="DT88" i="10"/>
  <c r="M161" i="10" l="1"/>
  <c r="K161" i="10"/>
  <c r="Y160" i="10"/>
  <c r="M160" i="10"/>
  <c r="K160" i="10"/>
  <c r="Y159" i="10"/>
  <c r="M159" i="10"/>
  <c r="K159" i="10"/>
  <c r="Y158" i="10"/>
  <c r="M158" i="10"/>
  <c r="K158" i="10"/>
  <c r="Y170" i="10"/>
  <c r="Y157" i="10"/>
  <c r="M157" i="10"/>
  <c r="K157" i="10"/>
  <c r="BI159" i="10" l="1"/>
  <c r="BI14" i="10"/>
  <c r="BI19" i="10"/>
  <c r="BI20" i="10"/>
  <c r="BI21" i="10"/>
  <c r="BI22" i="10"/>
  <c r="BI23" i="10"/>
  <c r="BI25" i="10"/>
  <c r="BI30" i="10"/>
  <c r="BI31" i="10"/>
  <c r="BI32" i="10"/>
  <c r="BI33" i="10"/>
  <c r="BI34" i="10"/>
  <c r="BI35" i="10"/>
  <c r="BI36" i="10"/>
  <c r="BI37" i="10"/>
  <c r="BI38" i="10"/>
  <c r="BI39" i="10"/>
  <c r="BI40" i="10"/>
  <c r="BI42" i="10"/>
  <c r="BI45" i="10"/>
  <c r="BI46" i="10"/>
  <c r="BI47" i="10"/>
  <c r="BI48" i="10"/>
  <c r="BI49" i="10"/>
  <c r="BI50" i="10"/>
  <c r="BI51" i="10"/>
  <c r="BI52" i="10"/>
  <c r="BI53" i="10"/>
  <c r="BI54" i="10"/>
  <c r="BI71" i="10"/>
  <c r="BI128" i="10"/>
  <c r="BI129" i="10"/>
  <c r="BI130" i="10"/>
  <c r="BI131" i="10"/>
  <c r="BI132" i="10"/>
  <c r="BI133" i="10"/>
  <c r="BI134" i="10"/>
  <c r="BI135" i="10"/>
  <c r="BI136" i="10"/>
  <c r="BI137" i="10"/>
  <c r="BI143" i="10"/>
  <c r="BI144" i="10"/>
  <c r="BI145" i="10"/>
  <c r="BI146" i="10"/>
  <c r="BI147" i="10"/>
  <c r="BI148" i="10"/>
  <c r="BI149" i="10"/>
  <c r="BI150" i="10"/>
  <c r="BI151" i="10"/>
  <c r="BI156" i="10"/>
  <c r="BI157" i="10"/>
  <c r="BI158" i="10"/>
  <c r="BI160" i="10"/>
  <c r="BI161" i="10"/>
  <c r="BI162" i="10"/>
  <c r="BI163" i="10"/>
  <c r="BI164" i="10"/>
  <c r="BI165" i="10"/>
  <c r="BI166" i="10"/>
  <c r="BI167" i="10"/>
  <c r="BI168" i="10"/>
  <c r="BI174" i="10"/>
  <c r="BI175" i="10"/>
  <c r="BI176" i="10"/>
  <c r="BI177" i="10"/>
  <c r="BI178" i="10"/>
  <c r="BI179" i="10"/>
  <c r="BI180" i="10"/>
  <c r="BI181" i="10"/>
  <c r="BI182" i="10"/>
  <c r="BI183" i="10"/>
  <c r="BI187" i="10"/>
  <c r="BI188" i="10"/>
  <c r="BI189" i="10"/>
  <c r="BI190" i="10"/>
  <c r="BI191" i="10"/>
  <c r="BI192" i="10"/>
  <c r="BI193" i="10"/>
  <c r="BI194" i="10"/>
  <c r="BI195" i="10"/>
  <c r="BI196" i="10"/>
  <c r="BI197" i="10"/>
  <c r="BI198" i="10"/>
  <c r="BI203" i="10"/>
  <c r="BI204" i="10"/>
  <c r="BI205" i="10"/>
  <c r="BI206" i="10"/>
  <c r="BI207" i="10"/>
  <c r="BI208" i="10"/>
  <c r="BI209" i="10"/>
  <c r="BI210" i="10"/>
  <c r="BI211" i="10"/>
  <c r="BI212" i="10"/>
  <c r="BI213" i="10"/>
  <c r="BI214" i="10"/>
  <c r="BI218" i="10"/>
  <c r="BI219" i="10"/>
  <c r="BI220" i="10"/>
  <c r="BI221" i="10"/>
  <c r="BI222" i="10"/>
  <c r="BI223" i="10"/>
  <c r="BI224" i="10"/>
  <c r="BI225" i="10"/>
  <c r="BI226" i="10"/>
  <c r="BI227" i="10"/>
  <c r="BI228" i="10"/>
  <c r="BI229" i="10"/>
  <c r="BI235" i="10"/>
  <c r="BI236" i="10"/>
  <c r="BI237" i="10"/>
  <c r="BI238" i="10"/>
  <c r="BI239" i="10"/>
  <c r="BI240" i="10"/>
  <c r="BI241" i="10"/>
  <c r="BI245" i="10"/>
  <c r="BI246" i="10"/>
  <c r="BI247" i="10"/>
  <c r="BI248" i="10"/>
  <c r="BI249" i="10"/>
  <c r="BI250" i="10"/>
  <c r="BI251" i="10"/>
  <c r="BI252" i="10"/>
  <c r="BI253" i="10"/>
  <c r="BI254" i="10"/>
  <c r="BI255" i="10"/>
  <c r="BI256" i="10"/>
  <c r="BI257" i="10"/>
  <c r="BI259" i="10"/>
  <c r="BI260" i="10"/>
  <c r="BI261" i="10"/>
  <c r="BI262" i="10"/>
  <c r="BI263" i="10"/>
  <c r="BI264" i="10"/>
  <c r="BI265" i="10"/>
  <c r="BI266" i="10"/>
  <c r="BI267" i="10"/>
  <c r="BI268" i="10"/>
  <c r="BI269" i="10"/>
  <c r="BI270" i="10"/>
  <c r="BI272" i="10"/>
  <c r="BI273" i="10"/>
  <c r="BI274" i="10"/>
  <c r="BI275" i="10"/>
  <c r="BI276" i="10"/>
  <c r="BI277" i="10"/>
  <c r="BI278" i="10"/>
  <c r="BI279" i="10"/>
  <c r="BI280" i="10"/>
  <c r="BI281" i="10"/>
  <c r="BI282" i="10"/>
  <c r="BI283" i="10"/>
  <c r="BH71" i="10"/>
  <c r="BG71" i="10"/>
  <c r="GG284" i="10" l="1"/>
  <c r="GD283" i="10"/>
  <c r="GC283" i="10"/>
  <c r="GB283" i="10"/>
  <c r="GA283" i="10"/>
  <c r="FZ283" i="10"/>
  <c r="FY283" i="10"/>
  <c r="FX283" i="10"/>
  <c r="FW283" i="10"/>
  <c r="FV283" i="10"/>
  <c r="FU283" i="10"/>
  <c r="FT283" i="10"/>
  <c r="FS283" i="10"/>
  <c r="FR283" i="10"/>
  <c r="FQ283" i="10"/>
  <c r="FP283" i="10"/>
  <c r="FO283" i="10"/>
  <c r="FN283" i="10"/>
  <c r="FM283" i="10"/>
  <c r="FL283" i="10"/>
  <c r="FK283" i="10"/>
  <c r="FJ283" i="10"/>
  <c r="FI283" i="10"/>
  <c r="FH283" i="10"/>
  <c r="FG283" i="10"/>
  <c r="FF283" i="10"/>
  <c r="FE283" i="10"/>
  <c r="FD283" i="10"/>
  <c r="FC283" i="10"/>
  <c r="FB283" i="10"/>
  <c r="FA283" i="10"/>
  <c r="EZ283" i="10"/>
  <c r="EY283" i="10"/>
  <c r="EX283" i="10"/>
  <c r="EW283" i="10"/>
  <c r="EV283" i="10"/>
  <c r="EU283" i="10"/>
  <c r="ET283" i="10"/>
  <c r="ES283" i="10"/>
  <c r="ER283" i="10"/>
  <c r="EQ283" i="10"/>
  <c r="EP283" i="10"/>
  <c r="EO283" i="10"/>
  <c r="EN283" i="10"/>
  <c r="EM283" i="10"/>
  <c r="EJ283" i="10"/>
  <c r="EH283" i="10"/>
  <c r="DU283" i="10"/>
  <c r="DT283" i="10"/>
  <c r="BZ283" i="10"/>
  <c r="BH283" i="10"/>
  <c r="BG283" i="10"/>
  <c r="M283" i="10"/>
  <c r="GD282" i="10"/>
  <c r="GC282" i="10"/>
  <c r="GB282" i="10"/>
  <c r="GA282" i="10"/>
  <c r="FZ282" i="10"/>
  <c r="FY282" i="10"/>
  <c r="FX282" i="10"/>
  <c r="FW282" i="10"/>
  <c r="FV282" i="10"/>
  <c r="FU282" i="10"/>
  <c r="FT282" i="10"/>
  <c r="FS282" i="10"/>
  <c r="FR282" i="10"/>
  <c r="FQ282" i="10"/>
  <c r="FP282" i="10"/>
  <c r="FO282" i="10"/>
  <c r="FN282" i="10"/>
  <c r="FM282" i="10"/>
  <c r="FL282" i="10"/>
  <c r="FK282" i="10"/>
  <c r="FJ282" i="10"/>
  <c r="FI282" i="10"/>
  <c r="FH282" i="10"/>
  <c r="FG282" i="10"/>
  <c r="FF282" i="10"/>
  <c r="FE282" i="10"/>
  <c r="FD282" i="10"/>
  <c r="FC282" i="10"/>
  <c r="FB282" i="10"/>
  <c r="FA282" i="10"/>
  <c r="EZ282" i="10"/>
  <c r="EY282" i="10"/>
  <c r="EX282" i="10"/>
  <c r="EW282" i="10"/>
  <c r="EV282" i="10"/>
  <c r="EU282" i="10"/>
  <c r="ET282" i="10"/>
  <c r="ES282" i="10"/>
  <c r="ER282" i="10"/>
  <c r="EQ282" i="10"/>
  <c r="EP282" i="10"/>
  <c r="EO282" i="10"/>
  <c r="EN282" i="10"/>
  <c r="EM282" i="10"/>
  <c r="EJ282" i="10"/>
  <c r="EH282" i="10"/>
  <c r="DU282" i="10"/>
  <c r="DT282" i="10"/>
  <c r="BZ282" i="10"/>
  <c r="BH282" i="10"/>
  <c r="BG282" i="10"/>
  <c r="M282" i="10"/>
  <c r="GD281" i="10"/>
  <c r="GC281" i="10"/>
  <c r="GB281" i="10"/>
  <c r="GA281" i="10"/>
  <c r="FZ281" i="10"/>
  <c r="FY281" i="10"/>
  <c r="FX281" i="10"/>
  <c r="FW281" i="10"/>
  <c r="FV281" i="10"/>
  <c r="FU281" i="10"/>
  <c r="FT281" i="10"/>
  <c r="FS281" i="10"/>
  <c r="FR281" i="10"/>
  <c r="FQ281" i="10"/>
  <c r="FP281" i="10"/>
  <c r="FO281" i="10"/>
  <c r="FN281" i="10"/>
  <c r="FM281" i="10"/>
  <c r="FL281" i="10"/>
  <c r="FK281" i="10"/>
  <c r="FJ281" i="10"/>
  <c r="FI281" i="10"/>
  <c r="FH281" i="10"/>
  <c r="FG281" i="10"/>
  <c r="FF281" i="10"/>
  <c r="FE281" i="10"/>
  <c r="FD281" i="10"/>
  <c r="FC281" i="10"/>
  <c r="FB281" i="10"/>
  <c r="FA281" i="10"/>
  <c r="EZ281" i="10"/>
  <c r="EY281" i="10"/>
  <c r="EX281" i="10"/>
  <c r="EW281" i="10"/>
  <c r="EV281" i="10"/>
  <c r="EU281" i="10"/>
  <c r="ET281" i="10"/>
  <c r="ES281" i="10"/>
  <c r="ER281" i="10"/>
  <c r="EQ281" i="10"/>
  <c r="EP281" i="10"/>
  <c r="EO281" i="10"/>
  <c r="EN281" i="10"/>
  <c r="EM281" i="10"/>
  <c r="EJ281" i="10"/>
  <c r="EH281" i="10"/>
  <c r="DU281" i="10"/>
  <c r="DT281" i="10"/>
  <c r="BZ281" i="10"/>
  <c r="BH281" i="10"/>
  <c r="BG281" i="10"/>
  <c r="M281" i="10"/>
  <c r="GD280" i="10"/>
  <c r="GC280" i="10"/>
  <c r="GB280" i="10"/>
  <c r="GA280" i="10"/>
  <c r="FZ280" i="10"/>
  <c r="FY280" i="10"/>
  <c r="FX280" i="10"/>
  <c r="FW280" i="10"/>
  <c r="FV280" i="10"/>
  <c r="FU280" i="10"/>
  <c r="FT280" i="10"/>
  <c r="FS280" i="10"/>
  <c r="FR280" i="10"/>
  <c r="FQ280" i="10"/>
  <c r="FP280" i="10"/>
  <c r="FO280" i="10"/>
  <c r="FN280" i="10"/>
  <c r="FM280" i="10"/>
  <c r="FL280" i="10"/>
  <c r="FK280" i="10"/>
  <c r="FJ280" i="10"/>
  <c r="FI280" i="10"/>
  <c r="FH280" i="10"/>
  <c r="FG280" i="10"/>
  <c r="FF280" i="10"/>
  <c r="FE280" i="10"/>
  <c r="FD280" i="10"/>
  <c r="FC280" i="10"/>
  <c r="FB280" i="10"/>
  <c r="FA280" i="10"/>
  <c r="EZ280" i="10"/>
  <c r="EY280" i="10"/>
  <c r="EX280" i="10"/>
  <c r="EW280" i="10"/>
  <c r="EV280" i="10"/>
  <c r="EU280" i="10"/>
  <c r="ET280" i="10"/>
  <c r="ES280" i="10"/>
  <c r="ER280" i="10"/>
  <c r="EQ280" i="10"/>
  <c r="EP280" i="10"/>
  <c r="EO280" i="10"/>
  <c r="EN280" i="10"/>
  <c r="EM280" i="10"/>
  <c r="EJ280" i="10"/>
  <c r="EH280" i="10"/>
  <c r="DU280" i="10"/>
  <c r="DT280" i="10"/>
  <c r="BZ280" i="10"/>
  <c r="BH280" i="10"/>
  <c r="BG280" i="10"/>
  <c r="M280" i="10"/>
  <c r="GD279" i="10"/>
  <c r="GC279" i="10"/>
  <c r="GB279" i="10"/>
  <c r="GA279" i="10"/>
  <c r="FZ279" i="10"/>
  <c r="FY279" i="10"/>
  <c r="FX279" i="10"/>
  <c r="FW279" i="10"/>
  <c r="FV279" i="10"/>
  <c r="FU279" i="10"/>
  <c r="FT279" i="10"/>
  <c r="FS279" i="10"/>
  <c r="FR279" i="10"/>
  <c r="FQ279" i="10"/>
  <c r="FP279" i="10"/>
  <c r="FO279" i="10"/>
  <c r="FN279" i="10"/>
  <c r="FM279" i="10"/>
  <c r="FL279" i="10"/>
  <c r="FK279" i="10"/>
  <c r="FJ279" i="10"/>
  <c r="FI279" i="10"/>
  <c r="FH279" i="10"/>
  <c r="FG279" i="10"/>
  <c r="FF279" i="10"/>
  <c r="FE279" i="10"/>
  <c r="FD279" i="10"/>
  <c r="FC279" i="10"/>
  <c r="FB279" i="10"/>
  <c r="FA279" i="10"/>
  <c r="EZ279" i="10"/>
  <c r="EY279" i="10"/>
  <c r="EX279" i="10"/>
  <c r="EW279" i="10"/>
  <c r="EV279" i="10"/>
  <c r="EU279" i="10"/>
  <c r="ET279" i="10"/>
  <c r="ES279" i="10"/>
  <c r="ER279" i="10"/>
  <c r="EQ279" i="10"/>
  <c r="EP279" i="10"/>
  <c r="EO279" i="10"/>
  <c r="EN279" i="10"/>
  <c r="EM279" i="10"/>
  <c r="EJ279" i="10"/>
  <c r="EH279" i="10"/>
  <c r="DU279" i="10"/>
  <c r="DT279" i="10"/>
  <c r="BZ279" i="10"/>
  <c r="BH279" i="10"/>
  <c r="BG279" i="10"/>
  <c r="M279" i="10"/>
  <c r="GD278" i="10"/>
  <c r="GC278" i="10"/>
  <c r="GB278" i="10"/>
  <c r="GA278" i="10"/>
  <c r="FZ278" i="10"/>
  <c r="FY278" i="10"/>
  <c r="FX278" i="10"/>
  <c r="FW278" i="10"/>
  <c r="FV278" i="10"/>
  <c r="FU278" i="10"/>
  <c r="FT278" i="10"/>
  <c r="FS278" i="10"/>
  <c r="FR278" i="10"/>
  <c r="FQ278" i="10"/>
  <c r="FP278" i="10"/>
  <c r="FO278" i="10"/>
  <c r="FN278" i="10"/>
  <c r="FM278" i="10"/>
  <c r="FL278" i="10"/>
  <c r="FK278" i="10"/>
  <c r="FJ278" i="10"/>
  <c r="FI278" i="10"/>
  <c r="FH278" i="10"/>
  <c r="FG278" i="10"/>
  <c r="FF278" i="10"/>
  <c r="FE278" i="10"/>
  <c r="FD278" i="10"/>
  <c r="FC278" i="10"/>
  <c r="FB278" i="10"/>
  <c r="FA278" i="10"/>
  <c r="EZ278" i="10"/>
  <c r="EY278" i="10"/>
  <c r="EX278" i="10"/>
  <c r="EW278" i="10"/>
  <c r="EV278" i="10"/>
  <c r="EU278" i="10"/>
  <c r="ET278" i="10"/>
  <c r="ES278" i="10"/>
  <c r="ER278" i="10"/>
  <c r="EQ278" i="10"/>
  <c r="EP278" i="10"/>
  <c r="EO278" i="10"/>
  <c r="EN278" i="10"/>
  <c r="EM278" i="10"/>
  <c r="EJ278" i="10"/>
  <c r="EH278" i="10"/>
  <c r="DU278" i="10"/>
  <c r="DT278" i="10"/>
  <c r="BZ278" i="10"/>
  <c r="BH278" i="10"/>
  <c r="BG278" i="10"/>
  <c r="M278" i="10"/>
  <c r="GD277" i="10"/>
  <c r="GC277" i="10"/>
  <c r="GB277" i="10"/>
  <c r="GA277" i="10"/>
  <c r="FZ277" i="10"/>
  <c r="FY277" i="10"/>
  <c r="FX277" i="10"/>
  <c r="FW277" i="10"/>
  <c r="FV277" i="10"/>
  <c r="FU277" i="10"/>
  <c r="FT277" i="10"/>
  <c r="FS277" i="10"/>
  <c r="FR277" i="10"/>
  <c r="FQ277" i="10"/>
  <c r="FP277" i="10"/>
  <c r="FO277" i="10"/>
  <c r="FN277" i="10"/>
  <c r="FM277" i="10"/>
  <c r="FL277" i="10"/>
  <c r="FK277" i="10"/>
  <c r="FJ277" i="10"/>
  <c r="FI277" i="10"/>
  <c r="FH277" i="10"/>
  <c r="FG277" i="10"/>
  <c r="FF277" i="10"/>
  <c r="FE277" i="10"/>
  <c r="FD277" i="10"/>
  <c r="FC277" i="10"/>
  <c r="FB277" i="10"/>
  <c r="FA277" i="10"/>
  <c r="EZ277" i="10"/>
  <c r="EY277" i="10"/>
  <c r="EX277" i="10"/>
  <c r="EW277" i="10"/>
  <c r="EV277" i="10"/>
  <c r="EU277" i="10"/>
  <c r="ET277" i="10"/>
  <c r="ES277" i="10"/>
  <c r="ER277" i="10"/>
  <c r="EQ277" i="10"/>
  <c r="EP277" i="10"/>
  <c r="EO277" i="10"/>
  <c r="EN277" i="10"/>
  <c r="EM277" i="10"/>
  <c r="EJ277" i="10"/>
  <c r="EH277" i="10"/>
  <c r="DU277" i="10"/>
  <c r="DT277" i="10"/>
  <c r="BZ277" i="10"/>
  <c r="BH277" i="10"/>
  <c r="BG277" i="10"/>
  <c r="M277" i="10"/>
  <c r="GD276" i="10"/>
  <c r="GC276" i="10"/>
  <c r="GB276" i="10"/>
  <c r="GA276" i="10"/>
  <c r="FZ276" i="10"/>
  <c r="FY276" i="10"/>
  <c r="FX276" i="10"/>
  <c r="FW276" i="10"/>
  <c r="FV276" i="10"/>
  <c r="FU276" i="10"/>
  <c r="FT276" i="10"/>
  <c r="FS276" i="10"/>
  <c r="FR276" i="10"/>
  <c r="FQ276" i="10"/>
  <c r="FP276" i="10"/>
  <c r="FO276" i="10"/>
  <c r="FN276" i="10"/>
  <c r="FM276" i="10"/>
  <c r="FL276" i="10"/>
  <c r="FK276" i="10"/>
  <c r="FJ276" i="10"/>
  <c r="FI276" i="10"/>
  <c r="FH276" i="10"/>
  <c r="FG276" i="10"/>
  <c r="FF276" i="10"/>
  <c r="FE276" i="10"/>
  <c r="FD276" i="10"/>
  <c r="FC276" i="10"/>
  <c r="FB276" i="10"/>
  <c r="FA276" i="10"/>
  <c r="EZ276" i="10"/>
  <c r="EY276" i="10"/>
  <c r="EX276" i="10"/>
  <c r="EW276" i="10"/>
  <c r="EV276" i="10"/>
  <c r="EU276" i="10"/>
  <c r="ET276" i="10"/>
  <c r="ES276" i="10"/>
  <c r="ER276" i="10"/>
  <c r="EQ276" i="10"/>
  <c r="EP276" i="10"/>
  <c r="EO276" i="10"/>
  <c r="EN276" i="10"/>
  <c r="EM276" i="10"/>
  <c r="EJ276" i="10"/>
  <c r="EH276" i="10"/>
  <c r="DU276" i="10"/>
  <c r="DT276" i="10"/>
  <c r="BZ276" i="10"/>
  <c r="BH276" i="10"/>
  <c r="BG276" i="10"/>
  <c r="M276" i="10"/>
  <c r="GD275" i="10"/>
  <c r="GC275" i="10"/>
  <c r="GB275" i="10"/>
  <c r="GA275" i="10"/>
  <c r="FZ275" i="10"/>
  <c r="FY275" i="10"/>
  <c r="FX275" i="10"/>
  <c r="FW275" i="10"/>
  <c r="FV275" i="10"/>
  <c r="FU275" i="10"/>
  <c r="FT275" i="10"/>
  <c r="FS275" i="10"/>
  <c r="FR275" i="10"/>
  <c r="FQ275" i="10"/>
  <c r="FP275" i="10"/>
  <c r="FO275" i="10"/>
  <c r="FN275" i="10"/>
  <c r="FM275" i="10"/>
  <c r="FL275" i="10"/>
  <c r="FK275" i="10"/>
  <c r="FJ275" i="10"/>
  <c r="FI275" i="10"/>
  <c r="FH275" i="10"/>
  <c r="FG275" i="10"/>
  <c r="FF275" i="10"/>
  <c r="FE275" i="10"/>
  <c r="FD275" i="10"/>
  <c r="FC275" i="10"/>
  <c r="FB275" i="10"/>
  <c r="FA275" i="10"/>
  <c r="EZ275" i="10"/>
  <c r="EY275" i="10"/>
  <c r="EX275" i="10"/>
  <c r="EW275" i="10"/>
  <c r="EV275" i="10"/>
  <c r="EU275" i="10"/>
  <c r="ET275" i="10"/>
  <c r="ES275" i="10"/>
  <c r="ER275" i="10"/>
  <c r="EQ275" i="10"/>
  <c r="EP275" i="10"/>
  <c r="EO275" i="10"/>
  <c r="EN275" i="10"/>
  <c r="EM275" i="10"/>
  <c r="EJ275" i="10"/>
  <c r="EH275" i="10"/>
  <c r="DU275" i="10"/>
  <c r="DT275" i="10"/>
  <c r="BZ275" i="10"/>
  <c r="BH275" i="10"/>
  <c r="BG275" i="10"/>
  <c r="M275" i="10"/>
  <c r="GD274" i="10"/>
  <c r="GC274" i="10"/>
  <c r="GB274" i="10"/>
  <c r="GA274" i="10"/>
  <c r="FZ274" i="10"/>
  <c r="FY274" i="10"/>
  <c r="FX274" i="10"/>
  <c r="FW274" i="10"/>
  <c r="FV274" i="10"/>
  <c r="FU274" i="10"/>
  <c r="FT274" i="10"/>
  <c r="FS274" i="10"/>
  <c r="FR274" i="10"/>
  <c r="FQ274" i="10"/>
  <c r="FP274" i="10"/>
  <c r="FO274" i="10"/>
  <c r="FN274" i="10"/>
  <c r="FM274" i="10"/>
  <c r="FL274" i="10"/>
  <c r="FK274" i="10"/>
  <c r="FJ274" i="10"/>
  <c r="FI274" i="10"/>
  <c r="FH274" i="10"/>
  <c r="FG274" i="10"/>
  <c r="FF274" i="10"/>
  <c r="FE274" i="10"/>
  <c r="FD274" i="10"/>
  <c r="FC274" i="10"/>
  <c r="FB274" i="10"/>
  <c r="FA274" i="10"/>
  <c r="EZ274" i="10"/>
  <c r="EY274" i="10"/>
  <c r="EX274" i="10"/>
  <c r="EW274" i="10"/>
  <c r="EV274" i="10"/>
  <c r="EU274" i="10"/>
  <c r="ET274" i="10"/>
  <c r="ES274" i="10"/>
  <c r="ER274" i="10"/>
  <c r="EQ274" i="10"/>
  <c r="EP274" i="10"/>
  <c r="EO274" i="10"/>
  <c r="EN274" i="10"/>
  <c r="EM274" i="10"/>
  <c r="EJ274" i="10"/>
  <c r="EH274" i="10"/>
  <c r="DU274" i="10"/>
  <c r="DT274" i="10"/>
  <c r="BZ274" i="10"/>
  <c r="BH274" i="10"/>
  <c r="BG274" i="10"/>
  <c r="M274" i="10"/>
  <c r="GD273" i="10"/>
  <c r="GC273" i="10"/>
  <c r="GB273" i="10"/>
  <c r="GA273" i="10"/>
  <c r="FZ273" i="10"/>
  <c r="FY273" i="10"/>
  <c r="FX273" i="10"/>
  <c r="FW273" i="10"/>
  <c r="FV273" i="10"/>
  <c r="FU273" i="10"/>
  <c r="FT273" i="10"/>
  <c r="FS273" i="10"/>
  <c r="FR273" i="10"/>
  <c r="FQ273" i="10"/>
  <c r="FP273" i="10"/>
  <c r="FO273" i="10"/>
  <c r="FN273" i="10"/>
  <c r="FM273" i="10"/>
  <c r="FL273" i="10"/>
  <c r="FK273" i="10"/>
  <c r="FJ273" i="10"/>
  <c r="FI273" i="10"/>
  <c r="FH273" i="10"/>
  <c r="FG273" i="10"/>
  <c r="FF273" i="10"/>
  <c r="FE273" i="10"/>
  <c r="FD273" i="10"/>
  <c r="FC273" i="10"/>
  <c r="FB273" i="10"/>
  <c r="FA273" i="10"/>
  <c r="EZ273" i="10"/>
  <c r="EY273" i="10"/>
  <c r="EX273" i="10"/>
  <c r="EW273" i="10"/>
  <c r="EV273" i="10"/>
  <c r="EU273" i="10"/>
  <c r="ET273" i="10"/>
  <c r="ES273" i="10"/>
  <c r="ER273" i="10"/>
  <c r="EQ273" i="10"/>
  <c r="EP273" i="10"/>
  <c r="EO273" i="10"/>
  <c r="EN273" i="10"/>
  <c r="EM273" i="10"/>
  <c r="EJ273" i="10"/>
  <c r="EH273" i="10"/>
  <c r="DU273" i="10"/>
  <c r="DT273" i="10"/>
  <c r="BZ273" i="10"/>
  <c r="BH273" i="10"/>
  <c r="BG273" i="10"/>
  <c r="M273" i="10"/>
  <c r="GD272" i="10"/>
  <c r="GD271" i="10" s="1"/>
  <c r="GC272" i="10"/>
  <c r="GB272" i="10"/>
  <c r="GA272" i="10"/>
  <c r="FZ272" i="10"/>
  <c r="FY272" i="10"/>
  <c r="FX272" i="10"/>
  <c r="FX271" i="10" s="1"/>
  <c r="FW272" i="10"/>
  <c r="FV272" i="10"/>
  <c r="FV271" i="10" s="1"/>
  <c r="FU272" i="10"/>
  <c r="FT272" i="10"/>
  <c r="FS272" i="10"/>
  <c r="FR272" i="10"/>
  <c r="FQ272" i="10"/>
  <c r="FP272" i="10"/>
  <c r="FO272" i="10"/>
  <c r="FN272" i="10"/>
  <c r="FN271" i="10" s="1"/>
  <c r="FM272" i="10"/>
  <c r="FL272" i="10"/>
  <c r="FK272" i="10"/>
  <c r="FJ272" i="10"/>
  <c r="FI272" i="10"/>
  <c r="FH272" i="10"/>
  <c r="FG272" i="10"/>
  <c r="FF272" i="10"/>
  <c r="FF271" i="10" s="1"/>
  <c r="FE272" i="10"/>
  <c r="FD272" i="10"/>
  <c r="FC272" i="10"/>
  <c r="FB272" i="10"/>
  <c r="FA272" i="10"/>
  <c r="EZ272" i="10"/>
  <c r="EY272" i="10"/>
  <c r="EX272" i="10"/>
  <c r="EX271" i="10" s="1"/>
  <c r="EW272" i="10"/>
  <c r="EV272" i="10"/>
  <c r="EU272" i="10"/>
  <c r="ET272" i="10"/>
  <c r="ES272" i="10"/>
  <c r="ER272" i="10"/>
  <c r="EQ272" i="10"/>
  <c r="EP272" i="10"/>
  <c r="EP271" i="10" s="1"/>
  <c r="EO272" i="10"/>
  <c r="EN272" i="10"/>
  <c r="EM272" i="10"/>
  <c r="EJ272" i="10"/>
  <c r="EH272" i="10"/>
  <c r="DU272" i="10"/>
  <c r="DT272" i="10"/>
  <c r="BZ272" i="10"/>
  <c r="BZ271" i="10" s="1"/>
  <c r="BH272" i="10"/>
  <c r="BG272" i="10"/>
  <c r="M272" i="10"/>
  <c r="DS271" i="10"/>
  <c r="DR271" i="10"/>
  <c r="DQ271" i="10"/>
  <c r="DP271" i="10"/>
  <c r="DO271" i="10"/>
  <c r="DN271" i="10"/>
  <c r="DM271" i="10"/>
  <c r="DL271" i="10"/>
  <c r="DK271" i="10"/>
  <c r="DJ271" i="10"/>
  <c r="DI271" i="10"/>
  <c r="DH271" i="10"/>
  <c r="DG271" i="10"/>
  <c r="DF271" i="10"/>
  <c r="DE271" i="10"/>
  <c r="DD271" i="10"/>
  <c r="DC271" i="10"/>
  <c r="DB271" i="10"/>
  <c r="DA271" i="10"/>
  <c r="CZ271" i="10"/>
  <c r="CY271" i="10"/>
  <c r="CX271" i="10"/>
  <c r="CW271" i="10"/>
  <c r="CV271" i="10"/>
  <c r="CU271" i="10"/>
  <c r="CT271" i="10"/>
  <c r="CS271" i="10"/>
  <c r="CR271" i="10"/>
  <c r="CQ271" i="10"/>
  <c r="CP271" i="10"/>
  <c r="CO271" i="10"/>
  <c r="CN271" i="10"/>
  <c r="CM271" i="10"/>
  <c r="CL271" i="10"/>
  <c r="CK271" i="10"/>
  <c r="CJ271" i="10"/>
  <c r="CI271" i="10"/>
  <c r="CH271" i="10"/>
  <c r="CG271" i="10"/>
  <c r="CF271" i="10"/>
  <c r="CE271" i="10"/>
  <c r="CD271" i="10"/>
  <c r="CC271" i="10"/>
  <c r="CB271" i="10"/>
  <c r="CA271" i="10"/>
  <c r="BY271" i="10"/>
  <c r="BF271" i="10"/>
  <c r="BE271" i="10"/>
  <c r="BD271" i="10"/>
  <c r="BC271" i="10"/>
  <c r="BB271" i="10"/>
  <c r="BA271" i="10"/>
  <c r="AZ271" i="10"/>
  <c r="AY271" i="10"/>
  <c r="AX271" i="10"/>
  <c r="AW271" i="10"/>
  <c r="AV271" i="10"/>
  <c r="AU271" i="10"/>
  <c r="AT271" i="10"/>
  <c r="AS271" i="10"/>
  <c r="AR271" i="10"/>
  <c r="AQ271" i="10"/>
  <c r="AP271" i="10"/>
  <c r="AO271" i="10"/>
  <c r="AN271" i="10"/>
  <c r="AM271" i="10"/>
  <c r="AL271" i="10"/>
  <c r="AK271" i="10"/>
  <c r="AJ271" i="10"/>
  <c r="AI271" i="10"/>
  <c r="AH271" i="10"/>
  <c r="AG271" i="10"/>
  <c r="AF271" i="10"/>
  <c r="AE271" i="10"/>
  <c r="AD271" i="10"/>
  <c r="AC271" i="10"/>
  <c r="AB271" i="10"/>
  <c r="AA271" i="10"/>
  <c r="Z271" i="10"/>
  <c r="Y271" i="10"/>
  <c r="X271" i="10"/>
  <c r="W271" i="10"/>
  <c r="V271" i="10"/>
  <c r="U271" i="10"/>
  <c r="T271" i="10"/>
  <c r="S271" i="10"/>
  <c r="R271" i="10"/>
  <c r="Q271" i="10"/>
  <c r="P271" i="10"/>
  <c r="O271" i="10"/>
  <c r="N271" i="10"/>
  <c r="L271" i="10"/>
  <c r="GD270" i="10"/>
  <c r="GC270" i="10"/>
  <c r="GB270" i="10"/>
  <c r="GA270" i="10"/>
  <c r="FZ270" i="10"/>
  <c r="FY270" i="10"/>
  <c r="FX270" i="10"/>
  <c r="FW270" i="10"/>
  <c r="FV270" i="10"/>
  <c r="FU270" i="10"/>
  <c r="FT270" i="10"/>
  <c r="FS270" i="10"/>
  <c r="FR270" i="10"/>
  <c r="FQ270" i="10"/>
  <c r="FP270" i="10"/>
  <c r="FO270" i="10"/>
  <c r="FN270" i="10"/>
  <c r="FM270" i="10"/>
  <c r="FL270" i="10"/>
  <c r="FK270" i="10"/>
  <c r="FJ270" i="10"/>
  <c r="FI270" i="10"/>
  <c r="FH270" i="10"/>
  <c r="FG270" i="10"/>
  <c r="FF270" i="10"/>
  <c r="FE270" i="10"/>
  <c r="FD270" i="10"/>
  <c r="FC270" i="10"/>
  <c r="FB270" i="10"/>
  <c r="FA270" i="10"/>
  <c r="EZ270" i="10"/>
  <c r="EY270" i="10"/>
  <c r="EX270" i="10"/>
  <c r="EW270" i="10"/>
  <c r="EV270" i="10"/>
  <c r="EU270" i="10"/>
  <c r="ET270" i="10"/>
  <c r="ES270" i="10"/>
  <c r="ER270" i="10"/>
  <c r="EQ270" i="10"/>
  <c r="EP270" i="10"/>
  <c r="EO270" i="10"/>
  <c r="EN270" i="10"/>
  <c r="EM270" i="10"/>
  <c r="EJ270" i="10"/>
  <c r="EH270" i="10"/>
  <c r="DU270" i="10"/>
  <c r="DT270" i="10"/>
  <c r="BZ270" i="10"/>
  <c r="BH270" i="10"/>
  <c r="BG270" i="10"/>
  <c r="M270" i="10"/>
  <c r="GD269" i="10"/>
  <c r="GC269" i="10"/>
  <c r="GB269" i="10"/>
  <c r="GA269" i="10"/>
  <c r="FZ269" i="10"/>
  <c r="FY269" i="10"/>
  <c r="FX269" i="10"/>
  <c r="FW269" i="10"/>
  <c r="FV269" i="10"/>
  <c r="FU269" i="10"/>
  <c r="FT269" i="10"/>
  <c r="FS269" i="10"/>
  <c r="FR269" i="10"/>
  <c r="FQ269" i="10"/>
  <c r="FP269" i="10"/>
  <c r="FO269" i="10"/>
  <c r="FN269" i="10"/>
  <c r="FM269" i="10"/>
  <c r="FL269" i="10"/>
  <c r="FK269" i="10"/>
  <c r="FJ269" i="10"/>
  <c r="FI269" i="10"/>
  <c r="FH269" i="10"/>
  <c r="FG269" i="10"/>
  <c r="FF269" i="10"/>
  <c r="FE269" i="10"/>
  <c r="FD269" i="10"/>
  <c r="FC269" i="10"/>
  <c r="FB269" i="10"/>
  <c r="FA269" i="10"/>
  <c r="EZ269" i="10"/>
  <c r="EY269" i="10"/>
  <c r="EX269" i="10"/>
  <c r="EW269" i="10"/>
  <c r="EV269" i="10"/>
  <c r="EU269" i="10"/>
  <c r="ET269" i="10"/>
  <c r="ES269" i="10"/>
  <c r="ER269" i="10"/>
  <c r="EQ269" i="10"/>
  <c r="EP269" i="10"/>
  <c r="EO269" i="10"/>
  <c r="EN269" i="10"/>
  <c r="EM269" i="10"/>
  <c r="EJ269" i="10"/>
  <c r="EH269" i="10"/>
  <c r="DU269" i="10"/>
  <c r="DT269" i="10"/>
  <c r="BZ269" i="10"/>
  <c r="BH269" i="10"/>
  <c r="BG269" i="10"/>
  <c r="M269" i="10"/>
  <c r="GD268" i="10"/>
  <c r="GC268" i="10"/>
  <c r="GB268" i="10"/>
  <c r="GA268" i="10"/>
  <c r="FZ268" i="10"/>
  <c r="FY268" i="10"/>
  <c r="FX268" i="10"/>
  <c r="FW268" i="10"/>
  <c r="FV268" i="10"/>
  <c r="FU268" i="10"/>
  <c r="FT268" i="10"/>
  <c r="FS268" i="10"/>
  <c r="FR268" i="10"/>
  <c r="FQ268" i="10"/>
  <c r="FP268" i="10"/>
  <c r="FO268" i="10"/>
  <c r="FN268" i="10"/>
  <c r="FM268" i="10"/>
  <c r="FL268" i="10"/>
  <c r="FK268" i="10"/>
  <c r="FJ268" i="10"/>
  <c r="FI268" i="10"/>
  <c r="FH268" i="10"/>
  <c r="FG268" i="10"/>
  <c r="FF268" i="10"/>
  <c r="FE268" i="10"/>
  <c r="FD268" i="10"/>
  <c r="FC268" i="10"/>
  <c r="FB268" i="10"/>
  <c r="FA268" i="10"/>
  <c r="EZ268" i="10"/>
  <c r="EY268" i="10"/>
  <c r="EX268" i="10"/>
  <c r="EW268" i="10"/>
  <c r="EV268" i="10"/>
  <c r="EU268" i="10"/>
  <c r="ET268" i="10"/>
  <c r="ES268" i="10"/>
  <c r="ER268" i="10"/>
  <c r="EQ268" i="10"/>
  <c r="EP268" i="10"/>
  <c r="EO268" i="10"/>
  <c r="EN268" i="10"/>
  <c r="EM268" i="10"/>
  <c r="EJ268" i="10"/>
  <c r="EH268" i="10"/>
  <c r="DU268" i="10"/>
  <c r="DT268" i="10"/>
  <c r="BZ268" i="10"/>
  <c r="BH268" i="10"/>
  <c r="BG268" i="10"/>
  <c r="M268" i="10"/>
  <c r="GD267" i="10"/>
  <c r="GC267" i="10"/>
  <c r="GB267" i="10"/>
  <c r="GA267" i="10"/>
  <c r="FZ267" i="10"/>
  <c r="FY267" i="10"/>
  <c r="FX267" i="10"/>
  <c r="FW267" i="10"/>
  <c r="FV267" i="10"/>
  <c r="FU267" i="10"/>
  <c r="FT267" i="10"/>
  <c r="FS267" i="10"/>
  <c r="FR267" i="10"/>
  <c r="FQ267" i="10"/>
  <c r="FP267" i="10"/>
  <c r="FO267" i="10"/>
  <c r="FN267" i="10"/>
  <c r="FM267" i="10"/>
  <c r="FL267" i="10"/>
  <c r="FK267" i="10"/>
  <c r="FJ267" i="10"/>
  <c r="FI267" i="10"/>
  <c r="FH267" i="10"/>
  <c r="FG267" i="10"/>
  <c r="FF267" i="10"/>
  <c r="FE267" i="10"/>
  <c r="FD267" i="10"/>
  <c r="FC267" i="10"/>
  <c r="FB267" i="10"/>
  <c r="FA267" i="10"/>
  <c r="EZ267" i="10"/>
  <c r="EY267" i="10"/>
  <c r="EX267" i="10"/>
  <c r="EW267" i="10"/>
  <c r="EV267" i="10"/>
  <c r="EU267" i="10"/>
  <c r="ET267" i="10"/>
  <c r="ES267" i="10"/>
  <c r="ER267" i="10"/>
  <c r="EQ267" i="10"/>
  <c r="EP267" i="10"/>
  <c r="EO267" i="10"/>
  <c r="EN267" i="10"/>
  <c r="EM267" i="10"/>
  <c r="EJ267" i="10"/>
  <c r="EH267" i="10"/>
  <c r="DU267" i="10"/>
  <c r="DT267" i="10"/>
  <c r="BZ267" i="10"/>
  <c r="BH267" i="10"/>
  <c r="BG267" i="10"/>
  <c r="M267" i="10"/>
  <c r="GD266" i="10"/>
  <c r="GC266" i="10"/>
  <c r="GB266" i="10"/>
  <c r="GA266" i="10"/>
  <c r="FZ266" i="10"/>
  <c r="FY266" i="10"/>
  <c r="FX266" i="10"/>
  <c r="FW266" i="10"/>
  <c r="FV266" i="10"/>
  <c r="FU266" i="10"/>
  <c r="FT266" i="10"/>
  <c r="FS266" i="10"/>
  <c r="FR266" i="10"/>
  <c r="FQ266" i="10"/>
  <c r="FP266" i="10"/>
  <c r="FO266" i="10"/>
  <c r="FN266" i="10"/>
  <c r="FM266" i="10"/>
  <c r="FL266" i="10"/>
  <c r="FK266" i="10"/>
  <c r="FJ266" i="10"/>
  <c r="FI266" i="10"/>
  <c r="FH266" i="10"/>
  <c r="FG266" i="10"/>
  <c r="FF266" i="10"/>
  <c r="FE266" i="10"/>
  <c r="FD266" i="10"/>
  <c r="FC266" i="10"/>
  <c r="FB266" i="10"/>
  <c r="FA266" i="10"/>
  <c r="EZ266" i="10"/>
  <c r="EY266" i="10"/>
  <c r="EX266" i="10"/>
  <c r="EW266" i="10"/>
  <c r="EV266" i="10"/>
  <c r="EU266" i="10"/>
  <c r="ET266" i="10"/>
  <c r="ES266" i="10"/>
  <c r="ER266" i="10"/>
  <c r="EQ266" i="10"/>
  <c r="EP266" i="10"/>
  <c r="EO266" i="10"/>
  <c r="EN266" i="10"/>
  <c r="EM266" i="10"/>
  <c r="EJ266" i="10"/>
  <c r="EH266" i="10"/>
  <c r="DU266" i="10"/>
  <c r="DT266" i="10"/>
  <c r="BZ266" i="10"/>
  <c r="BH266" i="10"/>
  <c r="BG266" i="10"/>
  <c r="M266" i="10"/>
  <c r="GD265" i="10"/>
  <c r="GC265" i="10"/>
  <c r="GB265" i="10"/>
  <c r="GA265" i="10"/>
  <c r="FZ265" i="10"/>
  <c r="FY265" i="10"/>
  <c r="FX265" i="10"/>
  <c r="FW265" i="10"/>
  <c r="FV265" i="10"/>
  <c r="FU265" i="10"/>
  <c r="FT265" i="10"/>
  <c r="FS265" i="10"/>
  <c r="FR265" i="10"/>
  <c r="FQ265" i="10"/>
  <c r="FP265" i="10"/>
  <c r="FO265" i="10"/>
  <c r="FN265" i="10"/>
  <c r="FM265" i="10"/>
  <c r="FL265" i="10"/>
  <c r="FK265" i="10"/>
  <c r="FJ265" i="10"/>
  <c r="FI265" i="10"/>
  <c r="FH265" i="10"/>
  <c r="FG265" i="10"/>
  <c r="FF265" i="10"/>
  <c r="FE265" i="10"/>
  <c r="FD265" i="10"/>
  <c r="FC265" i="10"/>
  <c r="FB265" i="10"/>
  <c r="FA265" i="10"/>
  <c r="EZ265" i="10"/>
  <c r="EY265" i="10"/>
  <c r="EX265" i="10"/>
  <c r="EW265" i="10"/>
  <c r="EV265" i="10"/>
  <c r="EU265" i="10"/>
  <c r="ET265" i="10"/>
  <c r="ES265" i="10"/>
  <c r="ER265" i="10"/>
  <c r="EQ265" i="10"/>
  <c r="EP265" i="10"/>
  <c r="EO265" i="10"/>
  <c r="EN265" i="10"/>
  <c r="EM265" i="10"/>
  <c r="EJ265" i="10"/>
  <c r="EH265" i="10"/>
  <c r="DU265" i="10"/>
  <c r="DT265" i="10"/>
  <c r="BZ265" i="10"/>
  <c r="BH265" i="10"/>
  <c r="BG265" i="10"/>
  <c r="M265" i="10"/>
  <c r="GD264" i="10"/>
  <c r="GC264" i="10"/>
  <c r="GB264" i="10"/>
  <c r="GA264" i="10"/>
  <c r="FZ264" i="10"/>
  <c r="FY264" i="10"/>
  <c r="FX264" i="10"/>
  <c r="FW264" i="10"/>
  <c r="FV264" i="10"/>
  <c r="FU264" i="10"/>
  <c r="FT264" i="10"/>
  <c r="FS264" i="10"/>
  <c r="FR264" i="10"/>
  <c r="FQ264" i="10"/>
  <c r="FP264" i="10"/>
  <c r="FO264" i="10"/>
  <c r="FN264" i="10"/>
  <c r="FM264" i="10"/>
  <c r="FL264" i="10"/>
  <c r="FK264" i="10"/>
  <c r="FJ264" i="10"/>
  <c r="FI264" i="10"/>
  <c r="FH264" i="10"/>
  <c r="FG264" i="10"/>
  <c r="FF264" i="10"/>
  <c r="FE264" i="10"/>
  <c r="FD264" i="10"/>
  <c r="FC264" i="10"/>
  <c r="FB264" i="10"/>
  <c r="FA264" i="10"/>
  <c r="EZ264" i="10"/>
  <c r="EY264" i="10"/>
  <c r="EX264" i="10"/>
  <c r="EW264" i="10"/>
  <c r="EV264" i="10"/>
  <c r="EU264" i="10"/>
  <c r="ET264" i="10"/>
  <c r="ES264" i="10"/>
  <c r="ER264" i="10"/>
  <c r="EQ264" i="10"/>
  <c r="EP264" i="10"/>
  <c r="EO264" i="10"/>
  <c r="EN264" i="10"/>
  <c r="EM264" i="10"/>
  <c r="EJ264" i="10"/>
  <c r="EH264" i="10"/>
  <c r="DU264" i="10"/>
  <c r="DT264" i="10"/>
  <c r="BZ264" i="10"/>
  <c r="BH264" i="10"/>
  <c r="BG264" i="10"/>
  <c r="M264" i="10"/>
  <c r="GD263" i="10"/>
  <c r="GC263" i="10"/>
  <c r="GB263" i="10"/>
  <c r="GA263" i="10"/>
  <c r="FZ263" i="10"/>
  <c r="FY263" i="10"/>
  <c r="FX263" i="10"/>
  <c r="FW263" i="10"/>
  <c r="FV263" i="10"/>
  <c r="FU263" i="10"/>
  <c r="FT263" i="10"/>
  <c r="FS263" i="10"/>
  <c r="FR263" i="10"/>
  <c r="FQ263" i="10"/>
  <c r="FP263" i="10"/>
  <c r="FO263" i="10"/>
  <c r="FN263" i="10"/>
  <c r="FM263" i="10"/>
  <c r="FL263" i="10"/>
  <c r="FK263" i="10"/>
  <c r="FJ263" i="10"/>
  <c r="FI263" i="10"/>
  <c r="FH263" i="10"/>
  <c r="FG263" i="10"/>
  <c r="FF263" i="10"/>
  <c r="FE263" i="10"/>
  <c r="FD263" i="10"/>
  <c r="FC263" i="10"/>
  <c r="FB263" i="10"/>
  <c r="FA263" i="10"/>
  <c r="EZ263" i="10"/>
  <c r="EY263" i="10"/>
  <c r="EX263" i="10"/>
  <c r="EW263" i="10"/>
  <c r="EV263" i="10"/>
  <c r="EU263" i="10"/>
  <c r="ET263" i="10"/>
  <c r="ES263" i="10"/>
  <c r="ER263" i="10"/>
  <c r="EQ263" i="10"/>
  <c r="EP263" i="10"/>
  <c r="EO263" i="10"/>
  <c r="EN263" i="10"/>
  <c r="EM263" i="10"/>
  <c r="EJ263" i="10"/>
  <c r="EH263" i="10"/>
  <c r="DU263" i="10"/>
  <c r="DT263" i="10"/>
  <c r="BZ263" i="10"/>
  <c r="BH263" i="10"/>
  <c r="BG263" i="10"/>
  <c r="M263" i="10"/>
  <c r="GD262" i="10"/>
  <c r="GC262" i="10"/>
  <c r="GB262" i="10"/>
  <c r="GA262" i="10"/>
  <c r="FZ262" i="10"/>
  <c r="FY262" i="10"/>
  <c r="FX262" i="10"/>
  <c r="FW262" i="10"/>
  <c r="FV262" i="10"/>
  <c r="FU262" i="10"/>
  <c r="FT262" i="10"/>
  <c r="FS262" i="10"/>
  <c r="FR262" i="10"/>
  <c r="FQ262" i="10"/>
  <c r="FP262" i="10"/>
  <c r="FO262" i="10"/>
  <c r="FN262" i="10"/>
  <c r="FM262" i="10"/>
  <c r="FL262" i="10"/>
  <c r="FK262" i="10"/>
  <c r="FJ262" i="10"/>
  <c r="FI262" i="10"/>
  <c r="FH262" i="10"/>
  <c r="FG262" i="10"/>
  <c r="FF262" i="10"/>
  <c r="FE262" i="10"/>
  <c r="FD262" i="10"/>
  <c r="FC262" i="10"/>
  <c r="FB262" i="10"/>
  <c r="FA262" i="10"/>
  <c r="EZ262" i="10"/>
  <c r="EY262" i="10"/>
  <c r="EX262" i="10"/>
  <c r="EW262" i="10"/>
  <c r="EV262" i="10"/>
  <c r="EU262" i="10"/>
  <c r="ET262" i="10"/>
  <c r="ES262" i="10"/>
  <c r="ER262" i="10"/>
  <c r="EQ262" i="10"/>
  <c r="EP262" i="10"/>
  <c r="EO262" i="10"/>
  <c r="EN262" i="10"/>
  <c r="EM262" i="10"/>
  <c r="EJ262" i="10"/>
  <c r="EH262" i="10"/>
  <c r="DU262" i="10"/>
  <c r="DT262" i="10"/>
  <c r="BZ262" i="10"/>
  <c r="BH262" i="10"/>
  <c r="BG262" i="10"/>
  <c r="M262" i="10"/>
  <c r="GD261" i="10"/>
  <c r="GC261" i="10"/>
  <c r="GB261" i="10"/>
  <c r="GA261" i="10"/>
  <c r="FZ261" i="10"/>
  <c r="FY261" i="10"/>
  <c r="FX261" i="10"/>
  <c r="FW261" i="10"/>
  <c r="FV261" i="10"/>
  <c r="FU261" i="10"/>
  <c r="FT261" i="10"/>
  <c r="FS261" i="10"/>
  <c r="FR261" i="10"/>
  <c r="FQ261" i="10"/>
  <c r="FP261" i="10"/>
  <c r="FO261" i="10"/>
  <c r="FN261" i="10"/>
  <c r="FM261" i="10"/>
  <c r="FL261" i="10"/>
  <c r="FK261" i="10"/>
  <c r="FJ261" i="10"/>
  <c r="FI261" i="10"/>
  <c r="FH261" i="10"/>
  <c r="FG261" i="10"/>
  <c r="FF261" i="10"/>
  <c r="FE261" i="10"/>
  <c r="FD261" i="10"/>
  <c r="FC261" i="10"/>
  <c r="FB261" i="10"/>
  <c r="FA261" i="10"/>
  <c r="EZ261" i="10"/>
  <c r="EY261" i="10"/>
  <c r="EX261" i="10"/>
  <c r="EW261" i="10"/>
  <c r="EV261" i="10"/>
  <c r="EU261" i="10"/>
  <c r="ET261" i="10"/>
  <c r="ES261" i="10"/>
  <c r="ER261" i="10"/>
  <c r="EQ261" i="10"/>
  <c r="EP261" i="10"/>
  <c r="EO261" i="10"/>
  <c r="EN261" i="10"/>
  <c r="EM261" i="10"/>
  <c r="EJ261" i="10"/>
  <c r="EH261" i="10"/>
  <c r="DU261" i="10"/>
  <c r="DT261" i="10"/>
  <c r="BH261" i="10"/>
  <c r="BG261" i="10"/>
  <c r="M261" i="10"/>
  <c r="EI261" i="10" s="1"/>
  <c r="GB260" i="10"/>
  <c r="FZ260" i="10"/>
  <c r="FX260" i="10"/>
  <c r="FV260" i="10"/>
  <c r="FT260" i="10"/>
  <c r="FR260" i="10"/>
  <c r="FP260" i="10"/>
  <c r="FO260" i="10"/>
  <c r="FN260" i="10"/>
  <c r="FL260" i="10"/>
  <c r="FJ260" i="10"/>
  <c r="FH260" i="10"/>
  <c r="FF260" i="10"/>
  <c r="FD260" i="10"/>
  <c r="FB260" i="10"/>
  <c r="EZ260" i="10"/>
  <c r="EY260" i="10"/>
  <c r="EX260" i="10"/>
  <c r="ET260" i="10"/>
  <c r="ER260" i="10"/>
  <c r="EP260" i="10"/>
  <c r="EN260" i="10"/>
  <c r="EJ260" i="10"/>
  <c r="EH260" i="10"/>
  <c r="DR260" i="10"/>
  <c r="GC260" i="10" s="1"/>
  <c r="DP260" i="10"/>
  <c r="GA260" i="10" s="1"/>
  <c r="DN260" i="10"/>
  <c r="FY260" i="10" s="1"/>
  <c r="DL260" i="10"/>
  <c r="FW260" i="10" s="1"/>
  <c r="DJ260" i="10"/>
  <c r="FU260" i="10" s="1"/>
  <c r="DH260" i="10"/>
  <c r="FS260" i="10" s="1"/>
  <c r="DF260" i="10"/>
  <c r="DB260" i="10"/>
  <c r="FM260" i="10" s="1"/>
  <c r="CZ260" i="10"/>
  <c r="CX260" i="10"/>
  <c r="CV260" i="10"/>
  <c r="CT260" i="10"/>
  <c r="FE260" i="10" s="1"/>
  <c r="CR260" i="10"/>
  <c r="CP260" i="10"/>
  <c r="CL260" i="10"/>
  <c r="EW260" i="10" s="1"/>
  <c r="CK260" i="10"/>
  <c r="EV260" i="10" s="1"/>
  <c r="CJ260" i="10"/>
  <c r="CH260" i="10"/>
  <c r="ES260" i="10" s="1"/>
  <c r="CF260" i="10"/>
  <c r="CD260" i="10"/>
  <c r="EO260" i="10" s="1"/>
  <c r="CB260" i="10"/>
  <c r="CB258" i="10" s="1"/>
  <c r="BZ260" i="10"/>
  <c r="BH260" i="10"/>
  <c r="BG260" i="10"/>
  <c r="M260" i="10"/>
  <c r="GB259" i="10"/>
  <c r="FZ259" i="10"/>
  <c r="FX259" i="10"/>
  <c r="FV259" i="10"/>
  <c r="FT259" i="10"/>
  <c r="FR259" i="10"/>
  <c r="FP259" i="10"/>
  <c r="FN259" i="10"/>
  <c r="FL259" i="10"/>
  <c r="FJ259" i="10"/>
  <c r="FH259" i="10"/>
  <c r="FF259" i="10"/>
  <c r="FD259" i="10"/>
  <c r="FB259" i="10"/>
  <c r="EZ259" i="10"/>
  <c r="EY259" i="10"/>
  <c r="EX259" i="10"/>
  <c r="ET259" i="10"/>
  <c r="ER259" i="10"/>
  <c r="EP259" i="10"/>
  <c r="EN259" i="10"/>
  <c r="EM259" i="10"/>
  <c r="EJ259" i="10"/>
  <c r="EH259" i="10"/>
  <c r="DR259" i="10"/>
  <c r="DL259" i="10"/>
  <c r="DJ259" i="10"/>
  <c r="DH259" i="10"/>
  <c r="FS259" i="10" s="1"/>
  <c r="DF259" i="10"/>
  <c r="FQ259" i="10" s="1"/>
  <c r="DD259" i="10"/>
  <c r="DB259" i="10"/>
  <c r="CZ259" i="10"/>
  <c r="FK259" i="10" s="1"/>
  <c r="CX259" i="10"/>
  <c r="FI259" i="10" s="1"/>
  <c r="CV259" i="10"/>
  <c r="FG259" i="10" s="1"/>
  <c r="CT259" i="10"/>
  <c r="CR259" i="10"/>
  <c r="FC259" i="10" s="1"/>
  <c r="CP259" i="10"/>
  <c r="FA259" i="10" s="1"/>
  <c r="CL259" i="10"/>
  <c r="CJ259" i="10"/>
  <c r="EU259" i="10" s="1"/>
  <c r="CF259" i="10"/>
  <c r="EQ259" i="10" s="1"/>
  <c r="CD259" i="10"/>
  <c r="BZ259" i="10"/>
  <c r="BX259" i="10"/>
  <c r="CK259" i="10" s="1"/>
  <c r="BH259" i="10"/>
  <c r="BG259" i="10"/>
  <c r="M259" i="10"/>
  <c r="DQ258" i="10"/>
  <c r="DO258" i="10"/>
  <c r="DM258" i="10"/>
  <c r="DK258" i="10"/>
  <c r="DI258" i="10"/>
  <c r="DG258" i="10"/>
  <c r="DE258" i="10"/>
  <c r="DC258" i="10"/>
  <c r="DA258" i="10"/>
  <c r="CY258" i="10"/>
  <c r="CW258" i="10"/>
  <c r="CU258" i="10"/>
  <c r="CS258" i="10"/>
  <c r="CQ258" i="10"/>
  <c r="CO258" i="10"/>
  <c r="CN258" i="10"/>
  <c r="CM258" i="10"/>
  <c r="CI258" i="10"/>
  <c r="CG258" i="10"/>
  <c r="CE258" i="10"/>
  <c r="CC258" i="10"/>
  <c r="CA258" i="10"/>
  <c r="BY258" i="10"/>
  <c r="BF258" i="10"/>
  <c r="BE258" i="10"/>
  <c r="BD258" i="10"/>
  <c r="BC258" i="10"/>
  <c r="BB258" i="10"/>
  <c r="BA258" i="10"/>
  <c r="AZ258" i="10"/>
  <c r="AY258" i="10"/>
  <c r="AX258" i="10"/>
  <c r="AW258" i="10"/>
  <c r="AV258" i="10"/>
  <c r="AU258" i="10"/>
  <c r="AT258" i="10"/>
  <c r="AS258" i="10"/>
  <c r="AR258" i="10"/>
  <c r="AQ258" i="10"/>
  <c r="AP258" i="10"/>
  <c r="AO258" i="10"/>
  <c r="AN258" i="10"/>
  <c r="AM258" i="10"/>
  <c r="AL258" i="10"/>
  <c r="AK258" i="10"/>
  <c r="AJ258" i="10"/>
  <c r="AI258" i="10"/>
  <c r="AH258" i="10"/>
  <c r="AG258" i="10"/>
  <c r="AF258" i="10"/>
  <c r="AE258" i="10"/>
  <c r="AD258" i="10"/>
  <c r="AC258" i="10"/>
  <c r="AB258" i="10"/>
  <c r="AA258" i="10"/>
  <c r="Z258" i="10"/>
  <c r="Y258" i="10"/>
  <c r="X258" i="10"/>
  <c r="W258" i="10"/>
  <c r="V258" i="10"/>
  <c r="U258" i="10"/>
  <c r="T258" i="10"/>
  <c r="S258" i="10"/>
  <c r="R258" i="10"/>
  <c r="Q258" i="10"/>
  <c r="P258" i="10"/>
  <c r="O258" i="10"/>
  <c r="N258" i="10"/>
  <c r="L258" i="10"/>
  <c r="GD257" i="10"/>
  <c r="GC257" i="10"/>
  <c r="GB257" i="10"/>
  <c r="GA257" i="10"/>
  <c r="FZ257" i="10"/>
  <c r="FY257" i="10"/>
  <c r="FX257" i="10"/>
  <c r="FW257" i="10"/>
  <c r="FV257" i="10"/>
  <c r="FU257" i="10"/>
  <c r="FT257" i="10"/>
  <c r="FS257" i="10"/>
  <c r="FR257" i="10"/>
  <c r="FQ257" i="10"/>
  <c r="FP257" i="10"/>
  <c r="FO257" i="10"/>
  <c r="FN257" i="10"/>
  <c r="FM257" i="10"/>
  <c r="FL257" i="10"/>
  <c r="FK257" i="10"/>
  <c r="FJ257" i="10"/>
  <c r="FI257" i="10"/>
  <c r="FH257" i="10"/>
  <c r="FG257" i="10"/>
  <c r="FF257" i="10"/>
  <c r="FE257" i="10"/>
  <c r="FD257" i="10"/>
  <c r="FC257" i="10"/>
  <c r="FB257" i="10"/>
  <c r="FA257" i="10"/>
  <c r="EZ257" i="10"/>
  <c r="EY257" i="10"/>
  <c r="EX257" i="10"/>
  <c r="EW257" i="10"/>
  <c r="EV257" i="10"/>
  <c r="EU257" i="10"/>
  <c r="ET257" i="10"/>
  <c r="ES257" i="10"/>
  <c r="ER257" i="10"/>
  <c r="EQ257" i="10"/>
  <c r="EP257" i="10"/>
  <c r="EO257" i="10"/>
  <c r="EN257" i="10"/>
  <c r="EM257" i="10"/>
  <c r="EJ257" i="10"/>
  <c r="EH257" i="10"/>
  <c r="DU257" i="10"/>
  <c r="DT257" i="10"/>
  <c r="BZ257" i="10"/>
  <c r="BH257" i="10"/>
  <c r="BG257" i="10"/>
  <c r="M257" i="10"/>
  <c r="GD256" i="10"/>
  <c r="GC256" i="10"/>
  <c r="GB256" i="10"/>
  <c r="GA256" i="10"/>
  <c r="FZ256" i="10"/>
  <c r="FY256" i="10"/>
  <c r="FX256" i="10"/>
  <c r="FW256" i="10"/>
  <c r="FV256" i="10"/>
  <c r="FU256" i="10"/>
  <c r="FT256" i="10"/>
  <c r="FS256" i="10"/>
  <c r="FR256" i="10"/>
  <c r="FQ256" i="10"/>
  <c r="FP256" i="10"/>
  <c r="FO256" i="10"/>
  <c r="FN256" i="10"/>
  <c r="FM256" i="10"/>
  <c r="FL256" i="10"/>
  <c r="FK256" i="10"/>
  <c r="FJ256" i="10"/>
  <c r="FI256" i="10"/>
  <c r="FH256" i="10"/>
  <c r="FG256" i="10"/>
  <c r="FF256" i="10"/>
  <c r="FE256" i="10"/>
  <c r="FD256" i="10"/>
  <c r="FC256" i="10"/>
  <c r="FB256" i="10"/>
  <c r="FA256" i="10"/>
  <c r="EZ256" i="10"/>
  <c r="EY256" i="10"/>
  <c r="EX256" i="10"/>
  <c r="EW256" i="10"/>
  <c r="EV256" i="10"/>
  <c r="EU256" i="10"/>
  <c r="ET256" i="10"/>
  <c r="ES256" i="10"/>
  <c r="ER256" i="10"/>
  <c r="EQ256" i="10"/>
  <c r="EP256" i="10"/>
  <c r="EO256" i="10"/>
  <c r="EN256" i="10"/>
  <c r="EM256" i="10"/>
  <c r="EJ256" i="10"/>
  <c r="EH256" i="10"/>
  <c r="DU256" i="10"/>
  <c r="DT256" i="10"/>
  <c r="BZ256" i="10"/>
  <c r="BH256" i="10"/>
  <c r="BG256" i="10"/>
  <c r="M256" i="10"/>
  <c r="GD255" i="10"/>
  <c r="GC255" i="10"/>
  <c r="GB255" i="10"/>
  <c r="GA255" i="10"/>
  <c r="FZ255" i="10"/>
  <c r="FY255" i="10"/>
  <c r="FX255" i="10"/>
  <c r="FW255" i="10"/>
  <c r="FV255" i="10"/>
  <c r="FU255" i="10"/>
  <c r="FT255" i="10"/>
  <c r="FS255" i="10"/>
  <c r="FR255" i="10"/>
  <c r="FQ255" i="10"/>
  <c r="FP255" i="10"/>
  <c r="FO255" i="10"/>
  <c r="FN255" i="10"/>
  <c r="FM255" i="10"/>
  <c r="FL255" i="10"/>
  <c r="FK255" i="10"/>
  <c r="FJ255" i="10"/>
  <c r="FI255" i="10"/>
  <c r="FH255" i="10"/>
  <c r="FG255" i="10"/>
  <c r="FF255" i="10"/>
  <c r="FE255" i="10"/>
  <c r="FD255" i="10"/>
  <c r="FC255" i="10"/>
  <c r="FB255" i="10"/>
  <c r="FA255" i="10"/>
  <c r="EZ255" i="10"/>
  <c r="EY255" i="10"/>
  <c r="EX255" i="10"/>
  <c r="EW255" i="10"/>
  <c r="EV255" i="10"/>
  <c r="EU255" i="10"/>
  <c r="ET255" i="10"/>
  <c r="ES255" i="10"/>
  <c r="ER255" i="10"/>
  <c r="EQ255" i="10"/>
  <c r="EP255" i="10"/>
  <c r="EO255" i="10"/>
  <c r="EN255" i="10"/>
  <c r="EM255" i="10"/>
  <c r="EJ255" i="10"/>
  <c r="EH255" i="10"/>
  <c r="DU255" i="10"/>
  <c r="DT255" i="10"/>
  <c r="BZ255" i="10"/>
  <c r="BH255" i="10"/>
  <c r="BG255" i="10"/>
  <c r="M255" i="10"/>
  <c r="GD254" i="10"/>
  <c r="GC254" i="10"/>
  <c r="GB254" i="10"/>
  <c r="GA254" i="10"/>
  <c r="FZ254" i="10"/>
  <c r="FY254" i="10"/>
  <c r="FX254" i="10"/>
  <c r="FW254" i="10"/>
  <c r="FV254" i="10"/>
  <c r="FU254" i="10"/>
  <c r="FT254" i="10"/>
  <c r="FS254" i="10"/>
  <c r="FR254" i="10"/>
  <c r="FQ254" i="10"/>
  <c r="FP254" i="10"/>
  <c r="FO254" i="10"/>
  <c r="FN254" i="10"/>
  <c r="FM254" i="10"/>
  <c r="FL254" i="10"/>
  <c r="FK254" i="10"/>
  <c r="FJ254" i="10"/>
  <c r="FI254" i="10"/>
  <c r="FH254" i="10"/>
  <c r="FG254" i="10"/>
  <c r="FF254" i="10"/>
  <c r="FE254" i="10"/>
  <c r="FD254" i="10"/>
  <c r="FC254" i="10"/>
  <c r="FB254" i="10"/>
  <c r="FA254" i="10"/>
  <c r="EZ254" i="10"/>
  <c r="EY254" i="10"/>
  <c r="EX254" i="10"/>
  <c r="EW254" i="10"/>
  <c r="EV254" i="10"/>
  <c r="EU254" i="10"/>
  <c r="ET254" i="10"/>
  <c r="ES254" i="10"/>
  <c r="ER254" i="10"/>
  <c r="EQ254" i="10"/>
  <c r="EP254" i="10"/>
  <c r="EO254" i="10"/>
  <c r="EN254" i="10"/>
  <c r="EM254" i="10"/>
  <c r="EJ254" i="10"/>
  <c r="EH254" i="10"/>
  <c r="DU254" i="10"/>
  <c r="DT254" i="10"/>
  <c r="BZ254" i="10"/>
  <c r="BH254" i="10"/>
  <c r="BG254" i="10"/>
  <c r="M254" i="10"/>
  <c r="GD253" i="10"/>
  <c r="GC253" i="10"/>
  <c r="GB253" i="10"/>
  <c r="GA253" i="10"/>
  <c r="FZ253" i="10"/>
  <c r="FY253" i="10"/>
  <c r="FX253" i="10"/>
  <c r="FW253" i="10"/>
  <c r="FV253" i="10"/>
  <c r="FU253" i="10"/>
  <c r="FT253" i="10"/>
  <c r="FS253" i="10"/>
  <c r="FR253" i="10"/>
  <c r="FQ253" i="10"/>
  <c r="FP253" i="10"/>
  <c r="FO253" i="10"/>
  <c r="FN253" i="10"/>
  <c r="FM253" i="10"/>
  <c r="FL253" i="10"/>
  <c r="FK253" i="10"/>
  <c r="FJ253" i="10"/>
  <c r="FI253" i="10"/>
  <c r="FH253" i="10"/>
  <c r="FG253" i="10"/>
  <c r="FF253" i="10"/>
  <c r="FE253" i="10"/>
  <c r="FD253" i="10"/>
  <c r="FC253" i="10"/>
  <c r="FB253" i="10"/>
  <c r="FA253" i="10"/>
  <c r="EZ253" i="10"/>
  <c r="EY253" i="10"/>
  <c r="EX253" i="10"/>
  <c r="EW253" i="10"/>
  <c r="EV253" i="10"/>
  <c r="EU253" i="10"/>
  <c r="ET253" i="10"/>
  <c r="ES253" i="10"/>
  <c r="ER253" i="10"/>
  <c r="EQ253" i="10"/>
  <c r="EP253" i="10"/>
  <c r="EO253" i="10"/>
  <c r="EN253" i="10"/>
  <c r="EM253" i="10"/>
  <c r="EJ253" i="10"/>
  <c r="EH253" i="10"/>
  <c r="DU253" i="10"/>
  <c r="DT253" i="10"/>
  <c r="BZ253" i="10"/>
  <c r="BH253" i="10"/>
  <c r="BG253" i="10"/>
  <c r="M253" i="10"/>
  <c r="GD252" i="10"/>
  <c r="GC252" i="10"/>
  <c r="GB252" i="10"/>
  <c r="GA252" i="10"/>
  <c r="FZ252" i="10"/>
  <c r="FY252" i="10"/>
  <c r="FX252" i="10"/>
  <c r="FW252" i="10"/>
  <c r="FV252" i="10"/>
  <c r="FU252" i="10"/>
  <c r="FT252" i="10"/>
  <c r="FS252" i="10"/>
  <c r="FR252" i="10"/>
  <c r="FQ252" i="10"/>
  <c r="FP252" i="10"/>
  <c r="FO252" i="10"/>
  <c r="FN252" i="10"/>
  <c r="FM252" i="10"/>
  <c r="FL252" i="10"/>
  <c r="FK252" i="10"/>
  <c r="FJ252" i="10"/>
  <c r="FI252" i="10"/>
  <c r="FH252" i="10"/>
  <c r="FG252" i="10"/>
  <c r="FF252" i="10"/>
  <c r="FE252" i="10"/>
  <c r="FD252" i="10"/>
  <c r="FC252" i="10"/>
  <c r="FB252" i="10"/>
  <c r="FA252" i="10"/>
  <c r="EZ252" i="10"/>
  <c r="EY252" i="10"/>
  <c r="EX252" i="10"/>
  <c r="EW252" i="10"/>
  <c r="EV252" i="10"/>
  <c r="EU252" i="10"/>
  <c r="ET252" i="10"/>
  <c r="ES252" i="10"/>
  <c r="ER252" i="10"/>
  <c r="EQ252" i="10"/>
  <c r="EP252" i="10"/>
  <c r="EO252" i="10"/>
  <c r="EN252" i="10"/>
  <c r="EM252" i="10"/>
  <c r="EJ252" i="10"/>
  <c r="EH252" i="10"/>
  <c r="DU252" i="10"/>
  <c r="DT252" i="10"/>
  <c r="BZ252" i="10"/>
  <c r="BH252" i="10"/>
  <c r="BG252" i="10"/>
  <c r="M252" i="10"/>
  <c r="GD251" i="10"/>
  <c r="GC251" i="10"/>
  <c r="GB251" i="10"/>
  <c r="GA251" i="10"/>
  <c r="FZ251" i="10"/>
  <c r="FY251" i="10"/>
  <c r="FX251" i="10"/>
  <c r="FW251" i="10"/>
  <c r="FV251" i="10"/>
  <c r="FU251" i="10"/>
  <c r="FT251" i="10"/>
  <c r="FS251" i="10"/>
  <c r="FR251" i="10"/>
  <c r="FQ251" i="10"/>
  <c r="FP251" i="10"/>
  <c r="FO251" i="10"/>
  <c r="FN251" i="10"/>
  <c r="FM251" i="10"/>
  <c r="FL251" i="10"/>
  <c r="FK251" i="10"/>
  <c r="FJ251" i="10"/>
  <c r="FI251" i="10"/>
  <c r="FH251" i="10"/>
  <c r="FG251" i="10"/>
  <c r="FF251" i="10"/>
  <c r="FE251" i="10"/>
  <c r="FD251" i="10"/>
  <c r="FC251" i="10"/>
  <c r="FB251" i="10"/>
  <c r="FA251" i="10"/>
  <c r="EZ251" i="10"/>
  <c r="EY251" i="10"/>
  <c r="EX251" i="10"/>
  <c r="EW251" i="10"/>
  <c r="EV251" i="10"/>
  <c r="EU251" i="10"/>
  <c r="ET251" i="10"/>
  <c r="ES251" i="10"/>
  <c r="ER251" i="10"/>
  <c r="EQ251" i="10"/>
  <c r="EP251" i="10"/>
  <c r="EO251" i="10"/>
  <c r="EN251" i="10"/>
  <c r="EM251" i="10"/>
  <c r="EJ251" i="10"/>
  <c r="EH251" i="10"/>
  <c r="DU251" i="10"/>
  <c r="DT251" i="10"/>
  <c r="BZ251" i="10"/>
  <c r="BH251" i="10"/>
  <c r="BG251" i="10"/>
  <c r="M251" i="10"/>
  <c r="GD250" i="10"/>
  <c r="GC250" i="10"/>
  <c r="GB250" i="10"/>
  <c r="GA250" i="10"/>
  <c r="FZ250" i="10"/>
  <c r="FY250" i="10"/>
  <c r="FX250" i="10"/>
  <c r="FW250" i="10"/>
  <c r="FV250" i="10"/>
  <c r="FU250" i="10"/>
  <c r="FT250" i="10"/>
  <c r="FS250" i="10"/>
  <c r="FR250" i="10"/>
  <c r="FQ250" i="10"/>
  <c r="FP250" i="10"/>
  <c r="FO250" i="10"/>
  <c r="FN250" i="10"/>
  <c r="FM250" i="10"/>
  <c r="FL250" i="10"/>
  <c r="FK250" i="10"/>
  <c r="FJ250" i="10"/>
  <c r="FI250" i="10"/>
  <c r="FH250" i="10"/>
  <c r="FG250" i="10"/>
  <c r="FF250" i="10"/>
  <c r="FE250" i="10"/>
  <c r="FD250" i="10"/>
  <c r="FC250" i="10"/>
  <c r="FB250" i="10"/>
  <c r="FA250" i="10"/>
  <c r="EZ250" i="10"/>
  <c r="EY250" i="10"/>
  <c r="EX250" i="10"/>
  <c r="EW250" i="10"/>
  <c r="EV250" i="10"/>
  <c r="EU250" i="10"/>
  <c r="ET250" i="10"/>
  <c r="ES250" i="10"/>
  <c r="ER250" i="10"/>
  <c r="EQ250" i="10"/>
  <c r="EP250" i="10"/>
  <c r="EO250" i="10"/>
  <c r="EN250" i="10"/>
  <c r="EM250" i="10"/>
  <c r="EJ250" i="10"/>
  <c r="EH250" i="10"/>
  <c r="DU250" i="10"/>
  <c r="DT250" i="10"/>
  <c r="BZ250" i="10"/>
  <c r="BH250" i="10"/>
  <c r="BG250" i="10"/>
  <c r="M250" i="10"/>
  <c r="GD249" i="10"/>
  <c r="GC249" i="10"/>
  <c r="GB249" i="10"/>
  <c r="GA249" i="10"/>
  <c r="FZ249" i="10"/>
  <c r="FY249" i="10"/>
  <c r="FX249" i="10"/>
  <c r="FW249" i="10"/>
  <c r="FV249" i="10"/>
  <c r="FU249" i="10"/>
  <c r="FT249" i="10"/>
  <c r="FS249" i="10"/>
  <c r="FR249" i="10"/>
  <c r="FQ249" i="10"/>
  <c r="FP249" i="10"/>
  <c r="FO249" i="10"/>
  <c r="FN249" i="10"/>
  <c r="FM249" i="10"/>
  <c r="FL249" i="10"/>
  <c r="FK249" i="10"/>
  <c r="FJ249" i="10"/>
  <c r="FI249" i="10"/>
  <c r="FH249" i="10"/>
  <c r="FG249" i="10"/>
  <c r="FF249" i="10"/>
  <c r="FE249" i="10"/>
  <c r="FD249" i="10"/>
  <c r="FC249" i="10"/>
  <c r="FB249" i="10"/>
  <c r="FA249" i="10"/>
  <c r="EZ249" i="10"/>
  <c r="EY249" i="10"/>
  <c r="EX249" i="10"/>
  <c r="EW249" i="10"/>
  <c r="EV249" i="10"/>
  <c r="EU249" i="10"/>
  <c r="ET249" i="10"/>
  <c r="ES249" i="10"/>
  <c r="ER249" i="10"/>
  <c r="EQ249" i="10"/>
  <c r="EP249" i="10"/>
  <c r="EO249" i="10"/>
  <c r="EN249" i="10"/>
  <c r="EM249" i="10"/>
  <c r="EJ249" i="10"/>
  <c r="EH249" i="10"/>
  <c r="DU249" i="10"/>
  <c r="DT249" i="10"/>
  <c r="BZ249" i="10"/>
  <c r="BH249" i="10"/>
  <c r="BG249" i="10"/>
  <c r="M249" i="10"/>
  <c r="GD248" i="10"/>
  <c r="GC248" i="10"/>
  <c r="GB248" i="10"/>
  <c r="GA248" i="10"/>
  <c r="FZ248" i="10"/>
  <c r="FY248" i="10"/>
  <c r="FX248" i="10"/>
  <c r="FW248" i="10"/>
  <c r="FV248" i="10"/>
  <c r="FU248" i="10"/>
  <c r="FT248" i="10"/>
  <c r="FS248" i="10"/>
  <c r="FR248" i="10"/>
  <c r="FQ248" i="10"/>
  <c r="FP248" i="10"/>
  <c r="FO248" i="10"/>
  <c r="FN248" i="10"/>
  <c r="FM248" i="10"/>
  <c r="FL248" i="10"/>
  <c r="FK248" i="10"/>
  <c r="FJ248" i="10"/>
  <c r="FI248" i="10"/>
  <c r="FH248" i="10"/>
  <c r="FG248" i="10"/>
  <c r="FF248" i="10"/>
  <c r="FE248" i="10"/>
  <c r="FD248" i="10"/>
  <c r="FC248" i="10"/>
  <c r="FB248" i="10"/>
  <c r="FA248" i="10"/>
  <c r="EZ248" i="10"/>
  <c r="EY248" i="10"/>
  <c r="EX248" i="10"/>
  <c r="EW248" i="10"/>
  <c r="EV248" i="10"/>
  <c r="EU248" i="10"/>
  <c r="ET248" i="10"/>
  <c r="ES248" i="10"/>
  <c r="ER248" i="10"/>
  <c r="EQ248" i="10"/>
  <c r="EP248" i="10"/>
  <c r="EO248" i="10"/>
  <c r="EN248" i="10"/>
  <c r="EM248" i="10"/>
  <c r="EJ248" i="10"/>
  <c r="EH248" i="10"/>
  <c r="DU248" i="10"/>
  <c r="DT248" i="10"/>
  <c r="BZ248" i="10"/>
  <c r="BH248" i="10"/>
  <c r="BG248" i="10"/>
  <c r="M248" i="10"/>
  <c r="GD247" i="10"/>
  <c r="GC247" i="10"/>
  <c r="GB247" i="10"/>
  <c r="GA247" i="10"/>
  <c r="FZ247" i="10"/>
  <c r="FY247" i="10"/>
  <c r="FX247" i="10"/>
  <c r="FW247" i="10"/>
  <c r="FV247" i="10"/>
  <c r="FU247" i="10"/>
  <c r="FT247" i="10"/>
  <c r="FS247" i="10"/>
  <c r="FR247" i="10"/>
  <c r="FQ247" i="10"/>
  <c r="FP247" i="10"/>
  <c r="FO247" i="10"/>
  <c r="FN247" i="10"/>
  <c r="FM247" i="10"/>
  <c r="FL247" i="10"/>
  <c r="FK247" i="10"/>
  <c r="FJ247" i="10"/>
  <c r="FI247" i="10"/>
  <c r="FH247" i="10"/>
  <c r="FG247" i="10"/>
  <c r="FF247" i="10"/>
  <c r="FE247" i="10"/>
  <c r="FD247" i="10"/>
  <c r="FC247" i="10"/>
  <c r="FB247" i="10"/>
  <c r="FA247" i="10"/>
  <c r="EZ247" i="10"/>
  <c r="EY247" i="10"/>
  <c r="EX247" i="10"/>
  <c r="EW247" i="10"/>
  <c r="EV247" i="10"/>
  <c r="EU247" i="10"/>
  <c r="ET247" i="10"/>
  <c r="ES247" i="10"/>
  <c r="ER247" i="10"/>
  <c r="EQ247" i="10"/>
  <c r="EP247" i="10"/>
  <c r="EO247" i="10"/>
  <c r="EN247" i="10"/>
  <c r="EM247" i="10"/>
  <c r="EJ247" i="10"/>
  <c r="EH247" i="10"/>
  <c r="DU247" i="10"/>
  <c r="DT247" i="10"/>
  <c r="BZ247" i="10"/>
  <c r="BH247" i="10"/>
  <c r="BG247" i="10"/>
  <c r="M247" i="10"/>
  <c r="GD246" i="10"/>
  <c r="GC246" i="10"/>
  <c r="GB246" i="10"/>
  <c r="GA246" i="10"/>
  <c r="FZ246" i="10"/>
  <c r="FY246" i="10"/>
  <c r="FX246" i="10"/>
  <c r="FW246" i="10"/>
  <c r="FV246" i="10"/>
  <c r="FU246" i="10"/>
  <c r="FT246" i="10"/>
  <c r="FS246" i="10"/>
  <c r="FR246" i="10"/>
  <c r="FQ246" i="10"/>
  <c r="FP246" i="10"/>
  <c r="FO246" i="10"/>
  <c r="FN246" i="10"/>
  <c r="FM246" i="10"/>
  <c r="FL246" i="10"/>
  <c r="FK246" i="10"/>
  <c r="FJ246" i="10"/>
  <c r="FI246" i="10"/>
  <c r="FH246" i="10"/>
  <c r="FG246" i="10"/>
  <c r="FF246" i="10"/>
  <c r="FE246" i="10"/>
  <c r="FD246" i="10"/>
  <c r="FC246" i="10"/>
  <c r="FB246" i="10"/>
  <c r="FA246" i="10"/>
  <c r="EZ246" i="10"/>
  <c r="EY246" i="10"/>
  <c r="EX246" i="10"/>
  <c r="EW246" i="10"/>
  <c r="EV246" i="10"/>
  <c r="EU246" i="10"/>
  <c r="ET246" i="10"/>
  <c r="ES246" i="10"/>
  <c r="ER246" i="10"/>
  <c r="EQ246" i="10"/>
  <c r="EP246" i="10"/>
  <c r="EO246" i="10"/>
  <c r="EN246" i="10"/>
  <c r="EJ246" i="10"/>
  <c r="EH246" i="10"/>
  <c r="CB246" i="10"/>
  <c r="DU246" i="10" s="1"/>
  <c r="BZ246" i="10"/>
  <c r="BH246" i="10"/>
  <c r="BG246" i="10"/>
  <c r="M246" i="10"/>
  <c r="GB245" i="10"/>
  <c r="FZ245" i="10"/>
  <c r="FX245" i="10"/>
  <c r="FV245" i="10"/>
  <c r="FT245" i="10"/>
  <c r="FR245" i="10"/>
  <c r="FP245" i="10"/>
  <c r="FO245" i="10"/>
  <c r="FN245" i="10"/>
  <c r="FL245" i="10"/>
  <c r="FJ245" i="10"/>
  <c r="FH245" i="10"/>
  <c r="FF245" i="10"/>
  <c r="FD245" i="10"/>
  <c r="FB245" i="10"/>
  <c r="EZ245" i="10"/>
  <c r="EY245" i="10"/>
  <c r="EX245" i="10"/>
  <c r="ET245" i="10"/>
  <c r="ER245" i="10"/>
  <c r="EP245" i="10"/>
  <c r="EN245" i="10"/>
  <c r="EJ245" i="10"/>
  <c r="EH245" i="10"/>
  <c r="DR245" i="10"/>
  <c r="GC245" i="10" s="1"/>
  <c r="DP245" i="10"/>
  <c r="GA245" i="10" s="1"/>
  <c r="DN245" i="10"/>
  <c r="FY245" i="10" s="1"/>
  <c r="DL245" i="10"/>
  <c r="FW245" i="10" s="1"/>
  <c r="DJ245" i="10"/>
  <c r="FU245" i="10" s="1"/>
  <c r="DH245" i="10"/>
  <c r="FS245" i="10" s="1"/>
  <c r="DF245" i="10"/>
  <c r="FQ245" i="10" s="1"/>
  <c r="DB245" i="10"/>
  <c r="FM245" i="10" s="1"/>
  <c r="CZ245" i="10"/>
  <c r="CX245" i="10"/>
  <c r="FI245" i="10" s="1"/>
  <c r="CV245" i="10"/>
  <c r="FG245" i="10" s="1"/>
  <c r="CT245" i="10"/>
  <c r="FE245" i="10" s="1"/>
  <c r="CR245" i="10"/>
  <c r="FC245" i="10" s="1"/>
  <c r="CP245" i="10"/>
  <c r="FA245" i="10" s="1"/>
  <c r="CL245" i="10"/>
  <c r="EW245" i="10" s="1"/>
  <c r="CK245" i="10"/>
  <c r="EV245" i="10" s="1"/>
  <c r="CJ245" i="10"/>
  <c r="EU245" i="10" s="1"/>
  <c r="CH245" i="10"/>
  <c r="ES245" i="10" s="1"/>
  <c r="CF245" i="10"/>
  <c r="CD245" i="10"/>
  <c r="EO245" i="10" s="1"/>
  <c r="CB245" i="10"/>
  <c r="EM245" i="10" s="1"/>
  <c r="BZ245" i="10"/>
  <c r="BH245" i="10"/>
  <c r="BG245" i="10"/>
  <c r="M245" i="10"/>
  <c r="GB244" i="10"/>
  <c r="FZ244" i="10"/>
  <c r="FX244" i="10"/>
  <c r="FV244" i="10"/>
  <c r="FT244" i="10"/>
  <c r="FR244" i="10"/>
  <c r="FP244" i="10"/>
  <c r="FN244" i="10"/>
  <c r="FL244" i="10"/>
  <c r="FJ244" i="10"/>
  <c r="FH244" i="10"/>
  <c r="FF244" i="10"/>
  <c r="FD244" i="10"/>
  <c r="FB244" i="10"/>
  <c r="EZ244" i="10"/>
  <c r="EY244" i="10"/>
  <c r="EX244" i="10"/>
  <c r="ET244" i="10"/>
  <c r="ER244" i="10"/>
  <c r="EP244" i="10"/>
  <c r="EN244" i="10"/>
  <c r="EM244" i="10"/>
  <c r="EJ244" i="10"/>
  <c r="EH244" i="10"/>
  <c r="DR244" i="10"/>
  <c r="DL244" i="10"/>
  <c r="DJ244" i="10"/>
  <c r="DH244" i="10"/>
  <c r="DF244" i="10"/>
  <c r="DD244" i="10"/>
  <c r="DB244" i="10"/>
  <c r="CZ244" i="10"/>
  <c r="CX244" i="10"/>
  <c r="CV244" i="10"/>
  <c r="CT244" i="10"/>
  <c r="CR244" i="10"/>
  <c r="CP244" i="10"/>
  <c r="CL244" i="10"/>
  <c r="CJ244" i="10"/>
  <c r="CF244" i="10"/>
  <c r="CD244" i="10"/>
  <c r="BZ244" i="10"/>
  <c r="BX244" i="10"/>
  <c r="BE244" i="10"/>
  <c r="AY244" i="10"/>
  <c r="AW244" i="10"/>
  <c r="AU244" i="10"/>
  <c r="AS244" i="10"/>
  <c r="AQ244" i="10"/>
  <c r="AO244" i="10"/>
  <c r="AM244" i="10"/>
  <c r="AK244" i="10"/>
  <c r="AI244" i="10"/>
  <c r="AG244" i="10"/>
  <c r="AE244" i="10"/>
  <c r="AC244" i="10"/>
  <c r="W244" i="10"/>
  <c r="S244" i="10"/>
  <c r="Q244" i="10"/>
  <c r="M244" i="10"/>
  <c r="K244" i="10"/>
  <c r="X244" i="10" s="1"/>
  <c r="GB243" i="10"/>
  <c r="FZ243" i="10"/>
  <c r="FX243" i="10"/>
  <c r="FV243" i="10"/>
  <c r="FT243" i="10"/>
  <c r="FR243" i="10"/>
  <c r="FP243" i="10"/>
  <c r="FN243" i="10"/>
  <c r="FL243" i="10"/>
  <c r="FJ243" i="10"/>
  <c r="FH243" i="10"/>
  <c r="FF243" i="10"/>
  <c r="FD243" i="10"/>
  <c r="FB243" i="10"/>
  <c r="EZ243" i="10"/>
  <c r="EY243" i="10"/>
  <c r="EX243" i="10"/>
  <c r="ET243" i="10"/>
  <c r="ER243" i="10"/>
  <c r="EP243" i="10"/>
  <c r="EN243" i="10"/>
  <c r="EJ243" i="10"/>
  <c r="EH243" i="10"/>
  <c r="DR243" i="10"/>
  <c r="DL243" i="10"/>
  <c r="DJ243" i="10"/>
  <c r="DH243" i="10"/>
  <c r="DF243" i="10"/>
  <c r="DD243" i="10"/>
  <c r="DB243" i="10"/>
  <c r="CZ243" i="10"/>
  <c r="CX243" i="10"/>
  <c r="CV243" i="10"/>
  <c r="CT243" i="10"/>
  <c r="CR243" i="10"/>
  <c r="CP243" i="10"/>
  <c r="CL243" i="10"/>
  <c r="CJ243" i="10"/>
  <c r="CF243" i="10"/>
  <c r="CD243" i="10"/>
  <c r="CB243" i="10"/>
  <c r="EM243" i="10" s="1"/>
  <c r="BZ243" i="10"/>
  <c r="BX243" i="10"/>
  <c r="CK243" i="10" s="1"/>
  <c r="BE243" i="10"/>
  <c r="AY243" i="10"/>
  <c r="AW243" i="10"/>
  <c r="AU243" i="10"/>
  <c r="AS243" i="10"/>
  <c r="AQ243" i="10"/>
  <c r="AO243" i="10"/>
  <c r="AM243" i="10"/>
  <c r="AK243" i="10"/>
  <c r="AI243" i="10"/>
  <c r="AG243" i="10"/>
  <c r="AE243" i="10"/>
  <c r="AC243" i="10"/>
  <c r="Y243" i="10"/>
  <c r="W243" i="10"/>
  <c r="S243" i="10"/>
  <c r="Q243" i="10"/>
  <c r="M243" i="10"/>
  <c r="K243" i="10"/>
  <c r="DQ242" i="10"/>
  <c r="DO242" i="10"/>
  <c r="DM242" i="10"/>
  <c r="DK242" i="10"/>
  <c r="DI242" i="10"/>
  <c r="DG242" i="10"/>
  <c r="DE242" i="10"/>
  <c r="DC242" i="10"/>
  <c r="DA242" i="10"/>
  <c r="CY242" i="10"/>
  <c r="CW242" i="10"/>
  <c r="CU242" i="10"/>
  <c r="CS242" i="10"/>
  <c r="CQ242" i="10"/>
  <c r="CO242" i="10"/>
  <c r="CN242" i="10"/>
  <c r="CM242" i="10"/>
  <c r="CI242" i="10"/>
  <c r="CG242" i="10"/>
  <c r="CE242" i="10"/>
  <c r="CC242" i="10"/>
  <c r="CA242" i="10"/>
  <c r="BY242" i="10"/>
  <c r="BD242" i="10"/>
  <c r="BB242" i="10"/>
  <c r="AZ242" i="10"/>
  <c r="AX242" i="10"/>
  <c r="AV242" i="10"/>
  <c r="AT242" i="10"/>
  <c r="AR242" i="10"/>
  <c r="AP242" i="10"/>
  <c r="AN242" i="10"/>
  <c r="AL242" i="10"/>
  <c r="AJ242" i="10"/>
  <c r="AH242" i="10"/>
  <c r="AF242" i="10"/>
  <c r="AD242" i="10"/>
  <c r="AB242" i="10"/>
  <c r="AA242" i="10"/>
  <c r="Z242" i="10"/>
  <c r="V242" i="10"/>
  <c r="T242" i="10"/>
  <c r="R242" i="10"/>
  <c r="P242" i="10"/>
  <c r="O242" i="10"/>
  <c r="N242" i="10"/>
  <c r="L242" i="10"/>
  <c r="GD241" i="10"/>
  <c r="GC241" i="10"/>
  <c r="GB241" i="10"/>
  <c r="GA241" i="10"/>
  <c r="FZ241" i="10"/>
  <c r="FY241" i="10"/>
  <c r="FX241" i="10"/>
  <c r="FW241" i="10"/>
  <c r="FV241" i="10"/>
  <c r="FU241" i="10"/>
  <c r="FT241" i="10"/>
  <c r="FS241" i="10"/>
  <c r="FR241" i="10"/>
  <c r="FQ241" i="10"/>
  <c r="FP241" i="10"/>
  <c r="FO241" i="10"/>
  <c r="FN241" i="10"/>
  <c r="FM241" i="10"/>
  <c r="FL241" i="10"/>
  <c r="FK241" i="10"/>
  <c r="FJ241" i="10"/>
  <c r="FI241" i="10"/>
  <c r="FH241" i="10"/>
  <c r="FG241" i="10"/>
  <c r="FF241" i="10"/>
  <c r="FE241" i="10"/>
  <c r="FD241" i="10"/>
  <c r="FC241" i="10"/>
  <c r="FB241" i="10"/>
  <c r="FA241" i="10"/>
  <c r="EZ241" i="10"/>
  <c r="EY241" i="10"/>
  <c r="EX241" i="10"/>
  <c r="EW241" i="10"/>
  <c r="EV241" i="10"/>
  <c r="EU241" i="10"/>
  <c r="ET241" i="10"/>
  <c r="ES241" i="10"/>
  <c r="ER241" i="10"/>
  <c r="EQ241" i="10"/>
  <c r="EP241" i="10"/>
  <c r="EO241" i="10"/>
  <c r="EN241" i="10"/>
  <c r="EM241" i="10"/>
  <c r="EJ241" i="10"/>
  <c r="EH241" i="10"/>
  <c r="DU241" i="10"/>
  <c r="DT241" i="10"/>
  <c r="BZ241" i="10"/>
  <c r="BH241" i="10"/>
  <c r="BG241" i="10"/>
  <c r="M241" i="10"/>
  <c r="GD240" i="10"/>
  <c r="GC240" i="10"/>
  <c r="GB240" i="10"/>
  <c r="GA240" i="10"/>
  <c r="FZ240" i="10"/>
  <c r="FY240" i="10"/>
  <c r="FX240" i="10"/>
  <c r="FW240" i="10"/>
  <c r="FV240" i="10"/>
  <c r="FU240" i="10"/>
  <c r="FT240" i="10"/>
  <c r="FS240" i="10"/>
  <c r="FR240" i="10"/>
  <c r="FQ240" i="10"/>
  <c r="FP240" i="10"/>
  <c r="FO240" i="10"/>
  <c r="FN240" i="10"/>
  <c r="FM240" i="10"/>
  <c r="FL240" i="10"/>
  <c r="FK240" i="10"/>
  <c r="FJ240" i="10"/>
  <c r="FI240" i="10"/>
  <c r="FH240" i="10"/>
  <c r="FG240" i="10"/>
  <c r="FF240" i="10"/>
  <c r="FE240" i="10"/>
  <c r="FD240" i="10"/>
  <c r="FC240" i="10"/>
  <c r="FB240" i="10"/>
  <c r="FA240" i="10"/>
  <c r="EZ240" i="10"/>
  <c r="EY240" i="10"/>
  <c r="EX240" i="10"/>
  <c r="EW240" i="10"/>
  <c r="EV240" i="10"/>
  <c r="EU240" i="10"/>
  <c r="ET240" i="10"/>
  <c r="ES240" i="10"/>
  <c r="ER240" i="10"/>
  <c r="EQ240" i="10"/>
  <c r="EP240" i="10"/>
  <c r="EO240" i="10"/>
  <c r="EN240" i="10"/>
  <c r="EM240" i="10"/>
  <c r="EJ240" i="10"/>
  <c r="EH240" i="10"/>
  <c r="DU240" i="10"/>
  <c r="DT240" i="10"/>
  <c r="BZ240" i="10"/>
  <c r="BH240" i="10"/>
  <c r="BG240" i="10"/>
  <c r="M240" i="10"/>
  <c r="GD239" i="10"/>
  <c r="GC239" i="10"/>
  <c r="GB239" i="10"/>
  <c r="GA239" i="10"/>
  <c r="FZ239" i="10"/>
  <c r="FY239" i="10"/>
  <c r="FX239" i="10"/>
  <c r="FW239" i="10"/>
  <c r="FV239" i="10"/>
  <c r="FU239" i="10"/>
  <c r="FT239" i="10"/>
  <c r="FS239" i="10"/>
  <c r="FR239" i="10"/>
  <c r="FQ239" i="10"/>
  <c r="FP239" i="10"/>
  <c r="FO239" i="10"/>
  <c r="FN239" i="10"/>
  <c r="FM239" i="10"/>
  <c r="FL239" i="10"/>
  <c r="FK239" i="10"/>
  <c r="FJ239" i="10"/>
  <c r="FI239" i="10"/>
  <c r="FH239" i="10"/>
  <c r="FG239" i="10"/>
  <c r="FF239" i="10"/>
  <c r="FE239" i="10"/>
  <c r="FD239" i="10"/>
  <c r="FC239" i="10"/>
  <c r="FB239" i="10"/>
  <c r="FA239" i="10"/>
  <c r="EZ239" i="10"/>
  <c r="EY239" i="10"/>
  <c r="EX239" i="10"/>
  <c r="EW239" i="10"/>
  <c r="EV239" i="10"/>
  <c r="EU239" i="10"/>
  <c r="ET239" i="10"/>
  <c r="ES239" i="10"/>
  <c r="ER239" i="10"/>
  <c r="EQ239" i="10"/>
  <c r="EP239" i="10"/>
  <c r="EO239" i="10"/>
  <c r="EN239" i="10"/>
  <c r="EM239" i="10"/>
  <c r="EJ239" i="10"/>
  <c r="EH239" i="10"/>
  <c r="DU239" i="10"/>
  <c r="DT239" i="10"/>
  <c r="BZ239" i="10"/>
  <c r="BH239" i="10"/>
  <c r="BG239" i="10"/>
  <c r="M239" i="10"/>
  <c r="GD238" i="10"/>
  <c r="GC238" i="10"/>
  <c r="GB238" i="10"/>
  <c r="GA238" i="10"/>
  <c r="FZ238" i="10"/>
  <c r="FY238" i="10"/>
  <c r="FX238" i="10"/>
  <c r="FW238" i="10"/>
  <c r="FV238" i="10"/>
  <c r="FU238" i="10"/>
  <c r="FT238" i="10"/>
  <c r="FS238" i="10"/>
  <c r="FR238" i="10"/>
  <c r="FQ238" i="10"/>
  <c r="FP238" i="10"/>
  <c r="FO238" i="10"/>
  <c r="FN238" i="10"/>
  <c r="FM238" i="10"/>
  <c r="FL238" i="10"/>
  <c r="FK238" i="10"/>
  <c r="FJ238" i="10"/>
  <c r="FI238" i="10"/>
  <c r="FH238" i="10"/>
  <c r="FG238" i="10"/>
  <c r="FF238" i="10"/>
  <c r="FE238" i="10"/>
  <c r="FD238" i="10"/>
  <c r="FC238" i="10"/>
  <c r="FB238" i="10"/>
  <c r="FA238" i="10"/>
  <c r="EZ238" i="10"/>
  <c r="EY238" i="10"/>
  <c r="EX238" i="10"/>
  <c r="EW238" i="10"/>
  <c r="EV238" i="10"/>
  <c r="EU238" i="10"/>
  <c r="ET238" i="10"/>
  <c r="ES238" i="10"/>
  <c r="ER238" i="10"/>
  <c r="EQ238" i="10"/>
  <c r="EP238" i="10"/>
  <c r="EO238" i="10"/>
  <c r="EN238" i="10"/>
  <c r="EM238" i="10"/>
  <c r="EJ238" i="10"/>
  <c r="EH238" i="10"/>
  <c r="DU238" i="10"/>
  <c r="DT238" i="10"/>
  <c r="BZ238" i="10"/>
  <c r="BH238" i="10"/>
  <c r="BG238" i="10"/>
  <c r="M238" i="10"/>
  <c r="GD237" i="10"/>
  <c r="GC237" i="10"/>
  <c r="GB237" i="10"/>
  <c r="GA237" i="10"/>
  <c r="FZ237" i="10"/>
  <c r="FY237" i="10"/>
  <c r="FX237" i="10"/>
  <c r="FW237" i="10"/>
  <c r="FV237" i="10"/>
  <c r="FU237" i="10"/>
  <c r="FT237" i="10"/>
  <c r="FS237" i="10"/>
  <c r="FR237" i="10"/>
  <c r="FQ237" i="10"/>
  <c r="FP237" i="10"/>
  <c r="FO237" i="10"/>
  <c r="FN237" i="10"/>
  <c r="FM237" i="10"/>
  <c r="FL237" i="10"/>
  <c r="FK237" i="10"/>
  <c r="FJ237" i="10"/>
  <c r="FI237" i="10"/>
  <c r="FH237" i="10"/>
  <c r="FG237" i="10"/>
  <c r="FF237" i="10"/>
  <c r="FE237" i="10"/>
  <c r="FD237" i="10"/>
  <c r="FC237" i="10"/>
  <c r="FB237" i="10"/>
  <c r="FA237" i="10"/>
  <c r="EZ237" i="10"/>
  <c r="EY237" i="10"/>
  <c r="EX237" i="10"/>
  <c r="EW237" i="10"/>
  <c r="EV237" i="10"/>
  <c r="EU237" i="10"/>
  <c r="ET237" i="10"/>
  <c r="ES237" i="10"/>
  <c r="ER237" i="10"/>
  <c r="EQ237" i="10"/>
  <c r="EP237" i="10"/>
  <c r="EO237" i="10"/>
  <c r="EN237" i="10"/>
  <c r="EM237" i="10"/>
  <c r="EJ237" i="10"/>
  <c r="EH237" i="10"/>
  <c r="DU237" i="10"/>
  <c r="DT237" i="10"/>
  <c r="BZ237" i="10"/>
  <c r="BH237" i="10"/>
  <c r="BG237" i="10"/>
  <c r="M237" i="10"/>
  <c r="GD236" i="10"/>
  <c r="GC236" i="10"/>
  <c r="GB236" i="10"/>
  <c r="GA236" i="10"/>
  <c r="FZ236" i="10"/>
  <c r="FY236" i="10"/>
  <c r="FX236" i="10"/>
  <c r="FW236" i="10"/>
  <c r="FV236" i="10"/>
  <c r="FU236" i="10"/>
  <c r="FT236" i="10"/>
  <c r="FS236" i="10"/>
  <c r="FR236" i="10"/>
  <c r="FQ236" i="10"/>
  <c r="FP236" i="10"/>
  <c r="FO236" i="10"/>
  <c r="FN236" i="10"/>
  <c r="FM236" i="10"/>
  <c r="FL236" i="10"/>
  <c r="FK236" i="10"/>
  <c r="FJ236" i="10"/>
  <c r="FI236" i="10"/>
  <c r="FH236" i="10"/>
  <c r="FG236" i="10"/>
  <c r="FF236" i="10"/>
  <c r="FE236" i="10"/>
  <c r="FD236" i="10"/>
  <c r="FC236" i="10"/>
  <c r="FB236" i="10"/>
  <c r="FA236" i="10"/>
  <c r="EZ236" i="10"/>
  <c r="EY236" i="10"/>
  <c r="EX236" i="10"/>
  <c r="EW236" i="10"/>
  <c r="EV236" i="10"/>
  <c r="EU236" i="10"/>
  <c r="ET236" i="10"/>
  <c r="ES236" i="10"/>
  <c r="ER236" i="10"/>
  <c r="EQ236" i="10"/>
  <c r="EP236" i="10"/>
  <c r="EO236" i="10"/>
  <c r="EN236" i="10"/>
  <c r="EM236" i="10"/>
  <c r="EJ236" i="10"/>
  <c r="EH236" i="10"/>
  <c r="DU236" i="10"/>
  <c r="DT236" i="10"/>
  <c r="BZ236" i="10"/>
  <c r="BH236" i="10"/>
  <c r="BG236" i="10"/>
  <c r="M236" i="10"/>
  <c r="GD235" i="10"/>
  <c r="GC235" i="10"/>
  <c r="GB235" i="10"/>
  <c r="GA235" i="10"/>
  <c r="FZ235" i="10"/>
  <c r="FY235" i="10"/>
  <c r="FX235" i="10"/>
  <c r="FW235" i="10"/>
  <c r="FV235" i="10"/>
  <c r="FU235" i="10"/>
  <c r="FT235" i="10"/>
  <c r="FS235" i="10"/>
  <c r="FR235" i="10"/>
  <c r="FQ235" i="10"/>
  <c r="FP235" i="10"/>
  <c r="FO235" i="10"/>
  <c r="FN235" i="10"/>
  <c r="FM235" i="10"/>
  <c r="FL235" i="10"/>
  <c r="FK235" i="10"/>
  <c r="FJ235" i="10"/>
  <c r="FI235" i="10"/>
  <c r="FH235" i="10"/>
  <c r="FG235" i="10"/>
  <c r="FF235" i="10"/>
  <c r="FE235" i="10"/>
  <c r="FD235" i="10"/>
  <c r="FC235" i="10"/>
  <c r="FB235" i="10"/>
  <c r="FA235" i="10"/>
  <c r="EZ235" i="10"/>
  <c r="EY235" i="10"/>
  <c r="EX235" i="10"/>
  <c r="EW235" i="10"/>
  <c r="EV235" i="10"/>
  <c r="EU235" i="10"/>
  <c r="ET235" i="10"/>
  <c r="ES235" i="10"/>
  <c r="ER235" i="10"/>
  <c r="EQ235" i="10"/>
  <c r="EP235" i="10"/>
  <c r="EO235" i="10"/>
  <c r="EN235" i="10"/>
  <c r="EM235" i="10"/>
  <c r="EJ235" i="10"/>
  <c r="EH235" i="10"/>
  <c r="DU235" i="10"/>
  <c r="DT235" i="10"/>
  <c r="BZ235" i="10"/>
  <c r="BH235" i="10"/>
  <c r="BG235" i="10"/>
  <c r="M235" i="10"/>
  <c r="GB234" i="10"/>
  <c r="FZ234" i="10"/>
  <c r="FX234" i="10"/>
  <c r="FV234" i="10"/>
  <c r="FT234" i="10"/>
  <c r="FR234" i="10"/>
  <c r="FP234" i="10"/>
  <c r="FN234" i="10"/>
  <c r="FL234" i="10"/>
  <c r="FJ234" i="10"/>
  <c r="FH234" i="10"/>
  <c r="FF234" i="10"/>
  <c r="FD234" i="10"/>
  <c r="FB234" i="10"/>
  <c r="EZ234" i="10"/>
  <c r="EY234" i="10"/>
  <c r="EX234" i="10"/>
  <c r="ET234" i="10"/>
  <c r="ER234" i="10"/>
  <c r="EP234" i="10"/>
  <c r="EN234" i="10"/>
  <c r="EJ234" i="10"/>
  <c r="EH234" i="10"/>
  <c r="DU234" i="10"/>
  <c r="DT234" i="10"/>
  <c r="BZ234" i="10"/>
  <c r="BE234" i="10"/>
  <c r="GC234" i="10" s="1"/>
  <c r="AY234" i="10"/>
  <c r="FW234" i="10" s="1"/>
  <c r="AW234" i="10"/>
  <c r="FU234" i="10" s="1"/>
  <c r="AU234" i="10"/>
  <c r="FS234" i="10" s="1"/>
  <c r="AS234" i="10"/>
  <c r="FQ234" i="10" s="1"/>
  <c r="AQ234" i="10"/>
  <c r="FO234" i="10" s="1"/>
  <c r="AO234" i="10"/>
  <c r="FM234" i="10" s="1"/>
  <c r="AM234" i="10"/>
  <c r="FK234" i="10" s="1"/>
  <c r="AK234" i="10"/>
  <c r="FI234" i="10" s="1"/>
  <c r="AI234" i="10"/>
  <c r="FG234" i="10" s="1"/>
  <c r="AG234" i="10"/>
  <c r="FE234" i="10" s="1"/>
  <c r="AE234" i="10"/>
  <c r="FC234" i="10" s="1"/>
  <c r="AC234" i="10"/>
  <c r="FA234" i="10" s="1"/>
  <c r="Y234" i="10"/>
  <c r="EW234" i="10" s="1"/>
  <c r="W234" i="10"/>
  <c r="EU234" i="10" s="1"/>
  <c r="S234" i="10"/>
  <c r="Q234" i="10"/>
  <c r="O234" i="10"/>
  <c r="M234" i="10"/>
  <c r="K234" i="10"/>
  <c r="GB233" i="10"/>
  <c r="FZ233" i="10"/>
  <c r="FX233" i="10"/>
  <c r="FV233" i="10"/>
  <c r="FT233" i="10"/>
  <c r="FR233" i="10"/>
  <c r="FP233" i="10"/>
  <c r="FN233" i="10"/>
  <c r="FL233" i="10"/>
  <c r="FJ233" i="10"/>
  <c r="FH233" i="10"/>
  <c r="FF233" i="10"/>
  <c r="FD233" i="10"/>
  <c r="FB233" i="10"/>
  <c r="EZ233" i="10"/>
  <c r="EY233" i="10"/>
  <c r="EX233" i="10"/>
  <c r="ET233" i="10"/>
  <c r="ER233" i="10"/>
  <c r="EP233" i="10"/>
  <c r="EN233" i="10"/>
  <c r="EJ233" i="10"/>
  <c r="EH233" i="10"/>
  <c r="CF233" i="10"/>
  <c r="CD233" i="10"/>
  <c r="BZ233" i="10"/>
  <c r="BX233" i="10"/>
  <c r="CH233" i="10" s="1"/>
  <c r="BE233" i="10"/>
  <c r="GC233" i="10" s="1"/>
  <c r="AY233" i="10"/>
  <c r="FW233" i="10" s="1"/>
  <c r="AW233" i="10"/>
  <c r="FU233" i="10" s="1"/>
  <c r="AU233" i="10"/>
  <c r="AS233" i="10"/>
  <c r="AQ233" i="10"/>
  <c r="FO233" i="10" s="1"/>
  <c r="AO233" i="10"/>
  <c r="FM233" i="10" s="1"/>
  <c r="AM233" i="10"/>
  <c r="AK233" i="10"/>
  <c r="AI233" i="10"/>
  <c r="FG233" i="10" s="1"/>
  <c r="AG233" i="10"/>
  <c r="FE233" i="10" s="1"/>
  <c r="AE233" i="10"/>
  <c r="AC233" i="10"/>
  <c r="Y233" i="10"/>
  <c r="EW233" i="10" s="1"/>
  <c r="X233" i="10"/>
  <c r="EV233" i="10" s="1"/>
  <c r="W233" i="10"/>
  <c r="S233" i="10"/>
  <c r="Q233" i="10"/>
  <c r="O233" i="10"/>
  <c r="M233" i="10"/>
  <c r="K233" i="10"/>
  <c r="BC233" i="10" s="1"/>
  <c r="GB232" i="10"/>
  <c r="FZ232" i="10"/>
  <c r="FX232" i="10"/>
  <c r="FV232" i="10"/>
  <c r="FT232" i="10"/>
  <c r="FR232" i="10"/>
  <c r="FP232" i="10"/>
  <c r="FN232" i="10"/>
  <c r="FL232" i="10"/>
  <c r="FJ232" i="10"/>
  <c r="FH232" i="10"/>
  <c r="FF232" i="10"/>
  <c r="FD232" i="10"/>
  <c r="FB232" i="10"/>
  <c r="EZ232" i="10"/>
  <c r="EY232" i="10"/>
  <c r="EX232" i="10"/>
  <c r="ET232" i="10"/>
  <c r="ER232" i="10"/>
  <c r="EP232" i="10"/>
  <c r="EN232" i="10"/>
  <c r="EJ232" i="10"/>
  <c r="EH232" i="10"/>
  <c r="DR232" i="10"/>
  <c r="DP232" i="10"/>
  <c r="DN232" i="10"/>
  <c r="DL232" i="10"/>
  <c r="DJ232" i="10"/>
  <c r="DH232" i="10"/>
  <c r="DF232" i="10"/>
  <c r="DB232" i="10"/>
  <c r="CZ232" i="10"/>
  <c r="CX232" i="10"/>
  <c r="CV232" i="10"/>
  <c r="CT232" i="10"/>
  <c r="CR232" i="10"/>
  <c r="CP232" i="10"/>
  <c r="CL232" i="10"/>
  <c r="CK232" i="10"/>
  <c r="CJ232" i="10"/>
  <c r="CH232" i="10"/>
  <c r="CF232" i="10"/>
  <c r="CD232" i="10"/>
  <c r="CB232" i="10"/>
  <c r="BZ232" i="10"/>
  <c r="BE232" i="10"/>
  <c r="AY232" i="10"/>
  <c r="AW232" i="10"/>
  <c r="AU232" i="10"/>
  <c r="AS232" i="10"/>
  <c r="AQ232" i="10"/>
  <c r="AO232" i="10"/>
  <c r="AM232" i="10"/>
  <c r="AK232" i="10"/>
  <c r="AI232" i="10"/>
  <c r="AG232" i="10"/>
  <c r="AE232" i="10"/>
  <c r="AC232" i="10"/>
  <c r="Y232" i="10"/>
  <c r="X232" i="10"/>
  <c r="W232" i="10"/>
  <c r="S232" i="10"/>
  <c r="Q232" i="10"/>
  <c r="M232" i="10"/>
  <c r="K232" i="10"/>
  <c r="BC232" i="10" s="1"/>
  <c r="GB231" i="10"/>
  <c r="FZ231" i="10"/>
  <c r="FX231" i="10"/>
  <c r="FV231" i="10"/>
  <c r="FT231" i="10"/>
  <c r="FR231" i="10"/>
  <c r="FP231" i="10"/>
  <c r="FN231" i="10"/>
  <c r="FL231" i="10"/>
  <c r="FJ231" i="10"/>
  <c r="FH231" i="10"/>
  <c r="FF231" i="10"/>
  <c r="FD231" i="10"/>
  <c r="FB231" i="10"/>
  <c r="EZ231" i="10"/>
  <c r="EY231" i="10"/>
  <c r="EX231" i="10"/>
  <c r="ET231" i="10"/>
  <c r="ER231" i="10"/>
  <c r="EP231" i="10"/>
  <c r="EN231" i="10"/>
  <c r="EM231" i="10"/>
  <c r="EJ231" i="10"/>
  <c r="EH231" i="10"/>
  <c r="DR231" i="10"/>
  <c r="DL231" i="10"/>
  <c r="DL230" i="10" s="1"/>
  <c r="DJ231" i="10"/>
  <c r="DH231" i="10"/>
  <c r="DF231" i="10"/>
  <c r="DD231" i="10"/>
  <c r="DD230" i="10" s="1"/>
  <c r="DB231" i="10"/>
  <c r="CZ231" i="10"/>
  <c r="CX231" i="10"/>
  <c r="CV231" i="10"/>
  <c r="CT231" i="10"/>
  <c r="CR231" i="10"/>
  <c r="CP231" i="10"/>
  <c r="CL231" i="10"/>
  <c r="CJ231" i="10"/>
  <c r="CF231" i="10"/>
  <c r="CD231" i="10"/>
  <c r="BZ231" i="10"/>
  <c r="BX231" i="10"/>
  <c r="BE231" i="10"/>
  <c r="AY231" i="10"/>
  <c r="AW231" i="10"/>
  <c r="AU231" i="10"/>
  <c r="AS231" i="10"/>
  <c r="AQ231" i="10"/>
  <c r="AO231" i="10"/>
  <c r="AM231" i="10"/>
  <c r="AK231" i="10"/>
  <c r="AI231" i="10"/>
  <c r="AG231" i="10"/>
  <c r="AE231" i="10"/>
  <c r="AC231" i="10"/>
  <c r="Y231" i="10"/>
  <c r="W231" i="10"/>
  <c r="S231" i="10"/>
  <c r="Q231" i="10"/>
  <c r="M231" i="10"/>
  <c r="K231" i="10"/>
  <c r="X231" i="10" s="1"/>
  <c r="DQ230" i="10"/>
  <c r="DO230" i="10"/>
  <c r="DM230" i="10"/>
  <c r="DK230" i="10"/>
  <c r="DI230" i="10"/>
  <c r="DG230" i="10"/>
  <c r="DE230" i="10"/>
  <c r="DC230" i="10"/>
  <c r="DA230" i="10"/>
  <c r="CY230" i="10"/>
  <c r="CW230" i="10"/>
  <c r="CU230" i="10"/>
  <c r="CS230" i="10"/>
  <c r="CQ230" i="10"/>
  <c r="CO230" i="10"/>
  <c r="CN230" i="10"/>
  <c r="CM230" i="10"/>
  <c r="CI230" i="10"/>
  <c r="CG230" i="10"/>
  <c r="CE230" i="10"/>
  <c r="CC230" i="10"/>
  <c r="CA230" i="10"/>
  <c r="BY230" i="10"/>
  <c r="BD230" i="10"/>
  <c r="BB230" i="10"/>
  <c r="AZ230" i="10"/>
  <c r="AX230" i="10"/>
  <c r="AV230" i="10"/>
  <c r="AT230" i="10"/>
  <c r="AR230" i="10"/>
  <c r="AP230" i="10"/>
  <c r="AN230" i="10"/>
  <c r="AL230" i="10"/>
  <c r="AJ230" i="10"/>
  <c r="AH230" i="10"/>
  <c r="AF230" i="10"/>
  <c r="AD230" i="10"/>
  <c r="AB230" i="10"/>
  <c r="AA230" i="10"/>
  <c r="Z230" i="10"/>
  <c r="V230" i="10"/>
  <c r="T230" i="10"/>
  <c r="R230" i="10"/>
  <c r="P230" i="10"/>
  <c r="N230" i="10"/>
  <c r="L230" i="10"/>
  <c r="GD229" i="10"/>
  <c r="GC229" i="10"/>
  <c r="GB229" i="10"/>
  <c r="GA229" i="10"/>
  <c r="FZ229" i="10"/>
  <c r="FY229" i="10"/>
  <c r="FX229" i="10"/>
  <c r="FW229" i="10"/>
  <c r="FV229" i="10"/>
  <c r="FU229" i="10"/>
  <c r="FT229" i="10"/>
  <c r="FS229" i="10"/>
  <c r="FR229" i="10"/>
  <c r="FQ229" i="10"/>
  <c r="FP229" i="10"/>
  <c r="FO229" i="10"/>
  <c r="FN229" i="10"/>
  <c r="FM229" i="10"/>
  <c r="FL229" i="10"/>
  <c r="FK229" i="10"/>
  <c r="FJ229" i="10"/>
  <c r="FI229" i="10"/>
  <c r="FH229" i="10"/>
  <c r="FG229" i="10"/>
  <c r="FF229" i="10"/>
  <c r="FE229" i="10"/>
  <c r="FD229" i="10"/>
  <c r="FC229" i="10"/>
  <c r="FB229" i="10"/>
  <c r="FA229" i="10"/>
  <c r="EZ229" i="10"/>
  <c r="EY229" i="10"/>
  <c r="EX229" i="10"/>
  <c r="EW229" i="10"/>
  <c r="EV229" i="10"/>
  <c r="EU229" i="10"/>
  <c r="ET229" i="10"/>
  <c r="ES229" i="10"/>
  <c r="ER229" i="10"/>
  <c r="EQ229" i="10"/>
  <c r="EP229" i="10"/>
  <c r="EO229" i="10"/>
  <c r="EN229" i="10"/>
  <c r="EM229" i="10"/>
  <c r="EJ229" i="10"/>
  <c r="EH229" i="10"/>
  <c r="DU229" i="10"/>
  <c r="DT229" i="10"/>
  <c r="BZ229" i="10"/>
  <c r="BH229" i="10"/>
  <c r="BG229" i="10"/>
  <c r="M229" i="10"/>
  <c r="GD228" i="10"/>
  <c r="GC228" i="10"/>
  <c r="GB228" i="10"/>
  <c r="GA228" i="10"/>
  <c r="FZ228" i="10"/>
  <c r="FY228" i="10"/>
  <c r="FX228" i="10"/>
  <c r="FW228" i="10"/>
  <c r="FV228" i="10"/>
  <c r="FU228" i="10"/>
  <c r="FT228" i="10"/>
  <c r="FS228" i="10"/>
  <c r="FR228" i="10"/>
  <c r="FQ228" i="10"/>
  <c r="FP228" i="10"/>
  <c r="FO228" i="10"/>
  <c r="FN228" i="10"/>
  <c r="FM228" i="10"/>
  <c r="FL228" i="10"/>
  <c r="FK228" i="10"/>
  <c r="FJ228" i="10"/>
  <c r="FI228" i="10"/>
  <c r="FH228" i="10"/>
  <c r="FG228" i="10"/>
  <c r="FF228" i="10"/>
  <c r="FE228" i="10"/>
  <c r="FD228" i="10"/>
  <c r="FC228" i="10"/>
  <c r="FB228" i="10"/>
  <c r="FA228" i="10"/>
  <c r="EZ228" i="10"/>
  <c r="EY228" i="10"/>
  <c r="EX228" i="10"/>
  <c r="EW228" i="10"/>
  <c r="EV228" i="10"/>
  <c r="EU228" i="10"/>
  <c r="ET228" i="10"/>
  <c r="ES228" i="10"/>
  <c r="ER228" i="10"/>
  <c r="EQ228" i="10"/>
  <c r="EP228" i="10"/>
  <c r="EO228" i="10"/>
  <c r="EN228" i="10"/>
  <c r="EM228" i="10"/>
  <c r="EJ228" i="10"/>
  <c r="EH228" i="10"/>
  <c r="DU228" i="10"/>
  <c r="DT228" i="10"/>
  <c r="BZ228" i="10"/>
  <c r="BH228" i="10"/>
  <c r="BG228" i="10"/>
  <c r="M228" i="10"/>
  <c r="GD227" i="10"/>
  <c r="GC227" i="10"/>
  <c r="GB227" i="10"/>
  <c r="GA227" i="10"/>
  <c r="FZ227" i="10"/>
  <c r="FY227" i="10"/>
  <c r="FX227" i="10"/>
  <c r="FW227" i="10"/>
  <c r="FV227" i="10"/>
  <c r="FU227" i="10"/>
  <c r="FT227" i="10"/>
  <c r="FS227" i="10"/>
  <c r="FR227" i="10"/>
  <c r="FQ227" i="10"/>
  <c r="FP227" i="10"/>
  <c r="FO227" i="10"/>
  <c r="FN227" i="10"/>
  <c r="FM227" i="10"/>
  <c r="FL227" i="10"/>
  <c r="FK227" i="10"/>
  <c r="FJ227" i="10"/>
  <c r="FI227" i="10"/>
  <c r="FH227" i="10"/>
  <c r="FG227" i="10"/>
  <c r="FF227" i="10"/>
  <c r="FE227" i="10"/>
  <c r="FD227" i="10"/>
  <c r="FC227" i="10"/>
  <c r="FB227" i="10"/>
  <c r="FA227" i="10"/>
  <c r="EZ227" i="10"/>
  <c r="EY227" i="10"/>
  <c r="EX227" i="10"/>
  <c r="EW227" i="10"/>
  <c r="EV227" i="10"/>
  <c r="EU227" i="10"/>
  <c r="ET227" i="10"/>
  <c r="ES227" i="10"/>
  <c r="ER227" i="10"/>
  <c r="EQ227" i="10"/>
  <c r="EP227" i="10"/>
  <c r="EO227" i="10"/>
  <c r="EN227" i="10"/>
  <c r="EM227" i="10"/>
  <c r="EJ227" i="10"/>
  <c r="EH227" i="10"/>
  <c r="DU227" i="10"/>
  <c r="DT227" i="10"/>
  <c r="BZ227" i="10"/>
  <c r="BH227" i="10"/>
  <c r="BG227" i="10"/>
  <c r="M227" i="10"/>
  <c r="GD226" i="10"/>
  <c r="GC226" i="10"/>
  <c r="GB226" i="10"/>
  <c r="GA226" i="10"/>
  <c r="FZ226" i="10"/>
  <c r="FY226" i="10"/>
  <c r="FX226" i="10"/>
  <c r="FW226" i="10"/>
  <c r="FV226" i="10"/>
  <c r="FU226" i="10"/>
  <c r="FT226" i="10"/>
  <c r="FS226" i="10"/>
  <c r="FR226" i="10"/>
  <c r="FQ226" i="10"/>
  <c r="FP226" i="10"/>
  <c r="FO226" i="10"/>
  <c r="FN226" i="10"/>
  <c r="FM226" i="10"/>
  <c r="FL226" i="10"/>
  <c r="FK226" i="10"/>
  <c r="FJ226" i="10"/>
  <c r="FI226" i="10"/>
  <c r="FH226" i="10"/>
  <c r="FG226" i="10"/>
  <c r="FF226" i="10"/>
  <c r="FE226" i="10"/>
  <c r="FD226" i="10"/>
  <c r="FC226" i="10"/>
  <c r="FB226" i="10"/>
  <c r="FA226" i="10"/>
  <c r="EZ226" i="10"/>
  <c r="EY226" i="10"/>
  <c r="EX226" i="10"/>
  <c r="EW226" i="10"/>
  <c r="EV226" i="10"/>
  <c r="EU226" i="10"/>
  <c r="ET226" i="10"/>
  <c r="ES226" i="10"/>
  <c r="ER226" i="10"/>
  <c r="EQ226" i="10"/>
  <c r="EP226" i="10"/>
  <c r="EO226" i="10"/>
  <c r="EN226" i="10"/>
  <c r="EM226" i="10"/>
  <c r="EJ226" i="10"/>
  <c r="EH226" i="10"/>
  <c r="DU226" i="10"/>
  <c r="DT226" i="10"/>
  <c r="BZ226" i="10"/>
  <c r="BH226" i="10"/>
  <c r="BG226" i="10"/>
  <c r="M226" i="10"/>
  <c r="GD225" i="10"/>
  <c r="GC225" i="10"/>
  <c r="GB225" i="10"/>
  <c r="GA225" i="10"/>
  <c r="FZ225" i="10"/>
  <c r="FY225" i="10"/>
  <c r="FX225" i="10"/>
  <c r="FW225" i="10"/>
  <c r="FV225" i="10"/>
  <c r="FU225" i="10"/>
  <c r="FT225" i="10"/>
  <c r="FS225" i="10"/>
  <c r="FR225" i="10"/>
  <c r="FQ225" i="10"/>
  <c r="FP225" i="10"/>
  <c r="FO225" i="10"/>
  <c r="FN225" i="10"/>
  <c r="FM225" i="10"/>
  <c r="FL225" i="10"/>
  <c r="FK225" i="10"/>
  <c r="FJ225" i="10"/>
  <c r="FI225" i="10"/>
  <c r="FH225" i="10"/>
  <c r="FG225" i="10"/>
  <c r="FF225" i="10"/>
  <c r="FE225" i="10"/>
  <c r="FD225" i="10"/>
  <c r="FC225" i="10"/>
  <c r="FB225" i="10"/>
  <c r="FA225" i="10"/>
  <c r="EZ225" i="10"/>
  <c r="EY225" i="10"/>
  <c r="EX225" i="10"/>
  <c r="EW225" i="10"/>
  <c r="EV225" i="10"/>
  <c r="EU225" i="10"/>
  <c r="ET225" i="10"/>
  <c r="ES225" i="10"/>
  <c r="ER225" i="10"/>
  <c r="EQ225" i="10"/>
  <c r="EP225" i="10"/>
  <c r="EO225" i="10"/>
  <c r="EN225" i="10"/>
  <c r="EM225" i="10"/>
  <c r="EJ225" i="10"/>
  <c r="EH225" i="10"/>
  <c r="DU225" i="10"/>
  <c r="DT225" i="10"/>
  <c r="BZ225" i="10"/>
  <c r="BH225" i="10"/>
  <c r="BG225" i="10"/>
  <c r="M225" i="10"/>
  <c r="GD224" i="10"/>
  <c r="GC224" i="10"/>
  <c r="GB224" i="10"/>
  <c r="GA224" i="10"/>
  <c r="FZ224" i="10"/>
  <c r="FY224" i="10"/>
  <c r="FX224" i="10"/>
  <c r="FW224" i="10"/>
  <c r="FV224" i="10"/>
  <c r="FU224" i="10"/>
  <c r="FT224" i="10"/>
  <c r="FS224" i="10"/>
  <c r="FR224" i="10"/>
  <c r="FQ224" i="10"/>
  <c r="FP224" i="10"/>
  <c r="FO224" i="10"/>
  <c r="FN224" i="10"/>
  <c r="FM224" i="10"/>
  <c r="FL224" i="10"/>
  <c r="FK224" i="10"/>
  <c r="FJ224" i="10"/>
  <c r="FI224" i="10"/>
  <c r="FH224" i="10"/>
  <c r="FG224" i="10"/>
  <c r="FF224" i="10"/>
  <c r="FE224" i="10"/>
  <c r="FD224" i="10"/>
  <c r="FC224" i="10"/>
  <c r="FB224" i="10"/>
  <c r="FA224" i="10"/>
  <c r="EZ224" i="10"/>
  <c r="EY224" i="10"/>
  <c r="EX224" i="10"/>
  <c r="EW224" i="10"/>
  <c r="EV224" i="10"/>
  <c r="EU224" i="10"/>
  <c r="ET224" i="10"/>
  <c r="ES224" i="10"/>
  <c r="ER224" i="10"/>
  <c r="EQ224" i="10"/>
  <c r="EP224" i="10"/>
  <c r="EO224" i="10"/>
  <c r="EN224" i="10"/>
  <c r="EM224" i="10"/>
  <c r="EJ224" i="10"/>
  <c r="EH224" i="10"/>
  <c r="DU224" i="10"/>
  <c r="DT224" i="10"/>
  <c r="BZ224" i="10"/>
  <c r="BH224" i="10"/>
  <c r="BG224" i="10"/>
  <c r="M224" i="10"/>
  <c r="GD223" i="10"/>
  <c r="GC223" i="10"/>
  <c r="GB223" i="10"/>
  <c r="GA223" i="10"/>
  <c r="FZ223" i="10"/>
  <c r="FY223" i="10"/>
  <c r="FX223" i="10"/>
  <c r="FW223" i="10"/>
  <c r="FV223" i="10"/>
  <c r="FU223" i="10"/>
  <c r="FT223" i="10"/>
  <c r="FS223" i="10"/>
  <c r="FR223" i="10"/>
  <c r="FQ223" i="10"/>
  <c r="FP223" i="10"/>
  <c r="FO223" i="10"/>
  <c r="FN223" i="10"/>
  <c r="FM223" i="10"/>
  <c r="FL223" i="10"/>
  <c r="FK223" i="10"/>
  <c r="FJ223" i="10"/>
  <c r="FI223" i="10"/>
  <c r="FH223" i="10"/>
  <c r="FG223" i="10"/>
  <c r="FF223" i="10"/>
  <c r="FE223" i="10"/>
  <c r="FD223" i="10"/>
  <c r="FC223" i="10"/>
  <c r="FB223" i="10"/>
  <c r="FA223" i="10"/>
  <c r="EZ223" i="10"/>
  <c r="EY223" i="10"/>
  <c r="EX223" i="10"/>
  <c r="EW223" i="10"/>
  <c r="EV223" i="10"/>
  <c r="EU223" i="10"/>
  <c r="ET223" i="10"/>
  <c r="ES223" i="10"/>
  <c r="ER223" i="10"/>
  <c r="EQ223" i="10"/>
  <c r="EP223" i="10"/>
  <c r="EO223" i="10"/>
  <c r="EN223" i="10"/>
  <c r="EM223" i="10"/>
  <c r="EJ223" i="10"/>
  <c r="EH223" i="10"/>
  <c r="DU223" i="10"/>
  <c r="DT223" i="10"/>
  <c r="BZ223" i="10"/>
  <c r="BH223" i="10"/>
  <c r="BG223" i="10"/>
  <c r="M223" i="10"/>
  <c r="GD222" i="10"/>
  <c r="GC222" i="10"/>
  <c r="GB222" i="10"/>
  <c r="GA222" i="10"/>
  <c r="FZ222" i="10"/>
  <c r="FY222" i="10"/>
  <c r="FX222" i="10"/>
  <c r="FW222" i="10"/>
  <c r="FV222" i="10"/>
  <c r="FU222" i="10"/>
  <c r="FT222" i="10"/>
  <c r="FS222" i="10"/>
  <c r="FR222" i="10"/>
  <c r="FQ222" i="10"/>
  <c r="FP222" i="10"/>
  <c r="FO222" i="10"/>
  <c r="FN222" i="10"/>
  <c r="FM222" i="10"/>
  <c r="FL222" i="10"/>
  <c r="FK222" i="10"/>
  <c r="FJ222" i="10"/>
  <c r="FI222" i="10"/>
  <c r="FH222" i="10"/>
  <c r="FG222" i="10"/>
  <c r="FF222" i="10"/>
  <c r="FE222" i="10"/>
  <c r="FD222" i="10"/>
  <c r="FC222" i="10"/>
  <c r="FB222" i="10"/>
  <c r="FA222" i="10"/>
  <c r="EZ222" i="10"/>
  <c r="EY222" i="10"/>
  <c r="EX222" i="10"/>
  <c r="EW222" i="10"/>
  <c r="EV222" i="10"/>
  <c r="EU222" i="10"/>
  <c r="ET222" i="10"/>
  <c r="ES222" i="10"/>
  <c r="ER222" i="10"/>
  <c r="EQ222" i="10"/>
  <c r="EP222" i="10"/>
  <c r="EO222" i="10"/>
  <c r="EN222" i="10"/>
  <c r="EM222" i="10"/>
  <c r="EJ222" i="10"/>
  <c r="EH222" i="10"/>
  <c r="DU222" i="10"/>
  <c r="DT222" i="10"/>
  <c r="BZ222" i="10"/>
  <c r="BH222" i="10"/>
  <c r="BG222" i="10"/>
  <c r="M222" i="10"/>
  <c r="GD221" i="10"/>
  <c r="GC221" i="10"/>
  <c r="GB221" i="10"/>
  <c r="GA221" i="10"/>
  <c r="FZ221" i="10"/>
  <c r="FY221" i="10"/>
  <c r="FX221" i="10"/>
  <c r="FW221" i="10"/>
  <c r="FV221" i="10"/>
  <c r="FU221" i="10"/>
  <c r="FT221" i="10"/>
  <c r="FS221" i="10"/>
  <c r="FR221" i="10"/>
  <c r="FQ221" i="10"/>
  <c r="FP221" i="10"/>
  <c r="FO221" i="10"/>
  <c r="FN221" i="10"/>
  <c r="FM221" i="10"/>
  <c r="FL221" i="10"/>
  <c r="FK221" i="10"/>
  <c r="FJ221" i="10"/>
  <c r="FI221" i="10"/>
  <c r="FH221" i="10"/>
  <c r="FG221" i="10"/>
  <c r="FF221" i="10"/>
  <c r="FE221" i="10"/>
  <c r="FD221" i="10"/>
  <c r="FC221" i="10"/>
  <c r="FB221" i="10"/>
  <c r="FA221" i="10"/>
  <c r="EZ221" i="10"/>
  <c r="EY221" i="10"/>
  <c r="EX221" i="10"/>
  <c r="EW221" i="10"/>
  <c r="EV221" i="10"/>
  <c r="EU221" i="10"/>
  <c r="ET221" i="10"/>
  <c r="ES221" i="10"/>
  <c r="ER221" i="10"/>
  <c r="EQ221" i="10"/>
  <c r="EP221" i="10"/>
  <c r="EO221" i="10"/>
  <c r="EN221" i="10"/>
  <c r="EM221" i="10"/>
  <c r="EJ221" i="10"/>
  <c r="EH221" i="10"/>
  <c r="DU221" i="10"/>
  <c r="DT221" i="10"/>
  <c r="BZ221" i="10"/>
  <c r="BH221" i="10"/>
  <c r="BG221" i="10"/>
  <c r="M221" i="10"/>
  <c r="GD220" i="10"/>
  <c r="GC220" i="10"/>
  <c r="GB220" i="10"/>
  <c r="GA220" i="10"/>
  <c r="FZ220" i="10"/>
  <c r="FY220" i="10"/>
  <c r="FX220" i="10"/>
  <c r="FW220" i="10"/>
  <c r="FV220" i="10"/>
  <c r="FU220" i="10"/>
  <c r="FT220" i="10"/>
  <c r="FS220" i="10"/>
  <c r="FR220" i="10"/>
  <c r="FQ220" i="10"/>
  <c r="FP220" i="10"/>
  <c r="FO220" i="10"/>
  <c r="FN220" i="10"/>
  <c r="FM220" i="10"/>
  <c r="FL220" i="10"/>
  <c r="FK220" i="10"/>
  <c r="FJ220" i="10"/>
  <c r="FI220" i="10"/>
  <c r="FH220" i="10"/>
  <c r="FG220" i="10"/>
  <c r="FF220" i="10"/>
  <c r="FE220" i="10"/>
  <c r="FD220" i="10"/>
  <c r="FC220" i="10"/>
  <c r="FB220" i="10"/>
  <c r="FA220" i="10"/>
  <c r="EZ220" i="10"/>
  <c r="EY220" i="10"/>
  <c r="EX220" i="10"/>
  <c r="EW220" i="10"/>
  <c r="EV220" i="10"/>
  <c r="EU220" i="10"/>
  <c r="ET220" i="10"/>
  <c r="ES220" i="10"/>
  <c r="ER220" i="10"/>
  <c r="EQ220" i="10"/>
  <c r="EP220" i="10"/>
  <c r="EO220" i="10"/>
  <c r="EN220" i="10"/>
  <c r="EM220" i="10"/>
  <c r="EJ220" i="10"/>
  <c r="EH220" i="10"/>
  <c r="DU220" i="10"/>
  <c r="DT220" i="10"/>
  <c r="BZ220" i="10"/>
  <c r="BH220" i="10"/>
  <c r="BG220" i="10"/>
  <c r="M220" i="10"/>
  <c r="GD219" i="10"/>
  <c r="GC219" i="10"/>
  <c r="GB219" i="10"/>
  <c r="GA219" i="10"/>
  <c r="FZ219" i="10"/>
  <c r="FY219" i="10"/>
  <c r="FX219" i="10"/>
  <c r="FW219" i="10"/>
  <c r="FV219" i="10"/>
  <c r="FU219" i="10"/>
  <c r="FT219" i="10"/>
  <c r="FS219" i="10"/>
  <c r="FR219" i="10"/>
  <c r="FQ219" i="10"/>
  <c r="FP219" i="10"/>
  <c r="FO219" i="10"/>
  <c r="FN219" i="10"/>
  <c r="FM219" i="10"/>
  <c r="FL219" i="10"/>
  <c r="FK219" i="10"/>
  <c r="FJ219" i="10"/>
  <c r="FI219" i="10"/>
  <c r="FH219" i="10"/>
  <c r="FG219" i="10"/>
  <c r="FF219" i="10"/>
  <c r="FE219" i="10"/>
  <c r="FD219" i="10"/>
  <c r="FC219" i="10"/>
  <c r="FB219" i="10"/>
  <c r="FA219" i="10"/>
  <c r="EZ219" i="10"/>
  <c r="EY219" i="10"/>
  <c r="EX219" i="10"/>
  <c r="EW219" i="10"/>
  <c r="EV219" i="10"/>
  <c r="EU219" i="10"/>
  <c r="ET219" i="10"/>
  <c r="ES219" i="10"/>
  <c r="ER219" i="10"/>
  <c r="EQ219" i="10"/>
  <c r="EP219" i="10"/>
  <c r="EO219" i="10"/>
  <c r="EN219" i="10"/>
  <c r="EM219" i="10"/>
  <c r="EJ219" i="10"/>
  <c r="EH219" i="10"/>
  <c r="DU219" i="10"/>
  <c r="DT219" i="10"/>
  <c r="BZ219" i="10"/>
  <c r="BH219" i="10"/>
  <c r="BG219" i="10"/>
  <c r="M219" i="10"/>
  <c r="GD218" i="10"/>
  <c r="GC218" i="10"/>
  <c r="GB218" i="10"/>
  <c r="GA218" i="10"/>
  <c r="FZ218" i="10"/>
  <c r="FY218" i="10"/>
  <c r="FX218" i="10"/>
  <c r="FW218" i="10"/>
  <c r="FV218" i="10"/>
  <c r="FU218" i="10"/>
  <c r="FT218" i="10"/>
  <c r="FS218" i="10"/>
  <c r="FR218" i="10"/>
  <c r="FQ218" i="10"/>
  <c r="FP218" i="10"/>
  <c r="FO218" i="10"/>
  <c r="FN218" i="10"/>
  <c r="FM218" i="10"/>
  <c r="FL218" i="10"/>
  <c r="FK218" i="10"/>
  <c r="FJ218" i="10"/>
  <c r="FI218" i="10"/>
  <c r="FH218" i="10"/>
  <c r="FG218" i="10"/>
  <c r="FF218" i="10"/>
  <c r="FE218" i="10"/>
  <c r="FD218" i="10"/>
  <c r="FC218" i="10"/>
  <c r="FB218" i="10"/>
  <c r="FA218" i="10"/>
  <c r="EZ218" i="10"/>
  <c r="EY218" i="10"/>
  <c r="EX218" i="10"/>
  <c r="EW218" i="10"/>
  <c r="EV218" i="10"/>
  <c r="EU218" i="10"/>
  <c r="ET218" i="10"/>
  <c r="ES218" i="10"/>
  <c r="ER218" i="10"/>
  <c r="EQ218" i="10"/>
  <c r="EP218" i="10"/>
  <c r="EO218" i="10"/>
  <c r="EN218" i="10"/>
  <c r="EM218" i="10"/>
  <c r="EJ218" i="10"/>
  <c r="EH218" i="10"/>
  <c r="DU218" i="10"/>
  <c r="DT218" i="10"/>
  <c r="BZ218" i="10"/>
  <c r="BH218" i="10"/>
  <c r="BG218" i="10"/>
  <c r="M218" i="10"/>
  <c r="GB217" i="10"/>
  <c r="FZ217" i="10"/>
  <c r="FX217" i="10"/>
  <c r="FV217" i="10"/>
  <c r="FT217" i="10"/>
  <c r="FR217" i="10"/>
  <c r="FP217" i="10"/>
  <c r="FN217" i="10"/>
  <c r="FL217" i="10"/>
  <c r="FJ217" i="10"/>
  <c r="FH217" i="10"/>
  <c r="FF217" i="10"/>
  <c r="FD217" i="10"/>
  <c r="FB217" i="10"/>
  <c r="EZ217" i="10"/>
  <c r="EY217" i="10"/>
  <c r="EX217" i="10"/>
  <c r="ET217" i="10"/>
  <c r="ER217" i="10"/>
  <c r="EP217" i="10"/>
  <c r="EN217" i="10"/>
  <c r="EJ217" i="10"/>
  <c r="EH217" i="10"/>
  <c r="DU217" i="10"/>
  <c r="DT217" i="10"/>
  <c r="BE217" i="10"/>
  <c r="GC217" i="10" s="1"/>
  <c r="AY217" i="10"/>
  <c r="AW217" i="10"/>
  <c r="FU217" i="10" s="1"/>
  <c r="AS217" i="10"/>
  <c r="AO217" i="10"/>
  <c r="FM217" i="10" s="1"/>
  <c r="Y217" i="10"/>
  <c r="W217" i="10"/>
  <c r="EU217" i="10" s="1"/>
  <c r="S217" i="10"/>
  <c r="Q217" i="10"/>
  <c r="EO217" i="10" s="1"/>
  <c r="O217" i="10"/>
  <c r="M217" i="10"/>
  <c r="EI217" i="10" s="1"/>
  <c r="K217" i="10"/>
  <c r="BA217" i="10" s="1"/>
  <c r="FY217" i="10" s="1"/>
  <c r="H217" i="10"/>
  <c r="AQ217" i="10" s="1"/>
  <c r="GB216" i="10"/>
  <c r="FZ216" i="10"/>
  <c r="FX216" i="10"/>
  <c r="FV216" i="10"/>
  <c r="FT216" i="10"/>
  <c r="FR216" i="10"/>
  <c r="FP216" i="10"/>
  <c r="FN216" i="10"/>
  <c r="FL216" i="10"/>
  <c r="FJ216" i="10"/>
  <c r="FH216" i="10"/>
  <c r="FF216" i="10"/>
  <c r="FD216" i="10"/>
  <c r="FB216" i="10"/>
  <c r="EZ216" i="10"/>
  <c r="EY216" i="10"/>
  <c r="EX216" i="10"/>
  <c r="ET216" i="10"/>
  <c r="ER216" i="10"/>
  <c r="EP216" i="10"/>
  <c r="EN216" i="10"/>
  <c r="EJ216" i="10"/>
  <c r="EH216" i="10"/>
  <c r="CB216" i="10"/>
  <c r="BZ216" i="10"/>
  <c r="BX216" i="10"/>
  <c r="BE216" i="10"/>
  <c r="AY216" i="10"/>
  <c r="FW216" i="10" s="1"/>
  <c r="AW216" i="10"/>
  <c r="AU216" i="10"/>
  <c r="FS216" i="10" s="1"/>
  <c r="AS216" i="10"/>
  <c r="FQ216" i="10" s="1"/>
  <c r="AQ216" i="10"/>
  <c r="FO216" i="10" s="1"/>
  <c r="AO216" i="10"/>
  <c r="AM216" i="10"/>
  <c r="FK216" i="10" s="1"/>
  <c r="AK216" i="10"/>
  <c r="FI216" i="10" s="1"/>
  <c r="AI216" i="10"/>
  <c r="FG216" i="10" s="1"/>
  <c r="AG216" i="10"/>
  <c r="AE216" i="10"/>
  <c r="AC216" i="10"/>
  <c r="Y216" i="10"/>
  <c r="EW216" i="10" s="1"/>
  <c r="W216" i="10"/>
  <c r="S216" i="10"/>
  <c r="EQ216" i="10" s="1"/>
  <c r="Q216" i="10"/>
  <c r="O216" i="10"/>
  <c r="M216" i="10"/>
  <c r="EI216" i="10" s="1"/>
  <c r="K216" i="10"/>
  <c r="BC216" i="10" s="1"/>
  <c r="GA216" i="10" s="1"/>
  <c r="DS215" i="10"/>
  <c r="DR215" i="10"/>
  <c r="DQ215" i="10"/>
  <c r="DP215" i="10"/>
  <c r="DO215" i="10"/>
  <c r="DN215" i="10"/>
  <c r="DM215" i="10"/>
  <c r="DL215" i="10"/>
  <c r="DK215" i="10"/>
  <c r="DJ215" i="10"/>
  <c r="DI215" i="10"/>
  <c r="DH215" i="10"/>
  <c r="DG215" i="10"/>
  <c r="DF215" i="10"/>
  <c r="DE215" i="10"/>
  <c r="DD215" i="10"/>
  <c r="DC215" i="10"/>
  <c r="DB215" i="10"/>
  <c r="DA215" i="10"/>
  <c r="CZ215" i="10"/>
  <c r="CY215" i="10"/>
  <c r="CX215" i="10"/>
  <c r="CW215" i="10"/>
  <c r="CV215" i="10"/>
  <c r="CU215" i="10"/>
  <c r="CT215" i="10"/>
  <c r="CS215" i="10"/>
  <c r="CR215" i="10"/>
  <c r="CQ215" i="10"/>
  <c r="CP215" i="10"/>
  <c r="CO215" i="10"/>
  <c r="CN215" i="10"/>
  <c r="CM215" i="10"/>
  <c r="CL215" i="10"/>
  <c r="CK215" i="10"/>
  <c r="CJ215" i="10"/>
  <c r="CI215" i="10"/>
  <c r="CH215" i="10"/>
  <c r="CG215" i="10"/>
  <c r="CF215" i="10"/>
  <c r="CE215" i="10"/>
  <c r="CD215" i="10"/>
  <c r="CC215" i="10"/>
  <c r="CA215" i="10"/>
  <c r="BY215" i="10"/>
  <c r="BD215" i="10"/>
  <c r="BB215" i="10"/>
  <c r="AZ215" i="10"/>
  <c r="AX215" i="10"/>
  <c r="AV215" i="10"/>
  <c r="AT215" i="10"/>
  <c r="AR215" i="10"/>
  <c r="AP215" i="10"/>
  <c r="AN215" i="10"/>
  <c r="AL215" i="10"/>
  <c r="AJ215" i="10"/>
  <c r="AH215" i="10"/>
  <c r="AF215" i="10"/>
  <c r="AD215" i="10"/>
  <c r="AB215" i="10"/>
  <c r="AA215" i="10"/>
  <c r="Z215" i="10"/>
  <c r="V215" i="10"/>
  <c r="T215" i="10"/>
  <c r="R215" i="10"/>
  <c r="P215" i="10"/>
  <c r="N215" i="10"/>
  <c r="L215" i="10"/>
  <c r="GD214" i="10"/>
  <c r="GC214" i="10"/>
  <c r="GB214" i="10"/>
  <c r="GA214" i="10"/>
  <c r="FZ214" i="10"/>
  <c r="FY214" i="10"/>
  <c r="FX214" i="10"/>
  <c r="FW214" i="10"/>
  <c r="FV214" i="10"/>
  <c r="FU214" i="10"/>
  <c r="FT214" i="10"/>
  <c r="FS214" i="10"/>
  <c r="FR214" i="10"/>
  <c r="FQ214" i="10"/>
  <c r="FP214" i="10"/>
  <c r="FO214" i="10"/>
  <c r="FN214" i="10"/>
  <c r="FM214" i="10"/>
  <c r="FL214" i="10"/>
  <c r="FK214" i="10"/>
  <c r="FJ214" i="10"/>
  <c r="FI214" i="10"/>
  <c r="FH214" i="10"/>
  <c r="FG214" i="10"/>
  <c r="FF214" i="10"/>
  <c r="FE214" i="10"/>
  <c r="FD214" i="10"/>
  <c r="FC214" i="10"/>
  <c r="FB214" i="10"/>
  <c r="FA214" i="10"/>
  <c r="EZ214" i="10"/>
  <c r="EY214" i="10"/>
  <c r="EX214" i="10"/>
  <c r="EW214" i="10"/>
  <c r="EV214" i="10"/>
  <c r="EU214" i="10"/>
  <c r="ET214" i="10"/>
  <c r="ES214" i="10"/>
  <c r="ER214" i="10"/>
  <c r="EQ214" i="10"/>
  <c r="EP214" i="10"/>
  <c r="EO214" i="10"/>
  <c r="EN214" i="10"/>
  <c r="EM214" i="10"/>
  <c r="EJ214" i="10"/>
  <c r="EH214" i="10"/>
  <c r="DU214" i="10"/>
  <c r="DT214" i="10"/>
  <c r="BZ214" i="10"/>
  <c r="BH214" i="10"/>
  <c r="BG214" i="10"/>
  <c r="M214" i="10"/>
  <c r="GD213" i="10"/>
  <c r="GC213" i="10"/>
  <c r="GB213" i="10"/>
  <c r="GA213" i="10"/>
  <c r="FZ213" i="10"/>
  <c r="FY213" i="10"/>
  <c r="FX213" i="10"/>
  <c r="FW213" i="10"/>
  <c r="FV213" i="10"/>
  <c r="FU213" i="10"/>
  <c r="FT213" i="10"/>
  <c r="FS213" i="10"/>
  <c r="FR213" i="10"/>
  <c r="FQ213" i="10"/>
  <c r="FP213" i="10"/>
  <c r="FO213" i="10"/>
  <c r="FN213" i="10"/>
  <c r="FM213" i="10"/>
  <c r="FL213" i="10"/>
  <c r="FK213" i="10"/>
  <c r="FJ213" i="10"/>
  <c r="FI213" i="10"/>
  <c r="FH213" i="10"/>
  <c r="FG213" i="10"/>
  <c r="FF213" i="10"/>
  <c r="FE213" i="10"/>
  <c r="FD213" i="10"/>
  <c r="FC213" i="10"/>
  <c r="FB213" i="10"/>
  <c r="FA213" i="10"/>
  <c r="EZ213" i="10"/>
  <c r="EY213" i="10"/>
  <c r="EX213" i="10"/>
  <c r="EW213" i="10"/>
  <c r="EV213" i="10"/>
  <c r="EU213" i="10"/>
  <c r="ET213" i="10"/>
  <c r="ES213" i="10"/>
  <c r="ER213" i="10"/>
  <c r="EQ213" i="10"/>
  <c r="EP213" i="10"/>
  <c r="EO213" i="10"/>
  <c r="EN213" i="10"/>
  <c r="EM213" i="10"/>
  <c r="EJ213" i="10"/>
  <c r="EH213" i="10"/>
  <c r="DU213" i="10"/>
  <c r="DT213" i="10"/>
  <c r="BZ213" i="10"/>
  <c r="BH213" i="10"/>
  <c r="BG213" i="10"/>
  <c r="M213" i="10"/>
  <c r="GD212" i="10"/>
  <c r="GC212" i="10"/>
  <c r="GB212" i="10"/>
  <c r="GA212" i="10"/>
  <c r="FZ212" i="10"/>
  <c r="FY212" i="10"/>
  <c r="FX212" i="10"/>
  <c r="FW212" i="10"/>
  <c r="FV212" i="10"/>
  <c r="FU212" i="10"/>
  <c r="FT212" i="10"/>
  <c r="FS212" i="10"/>
  <c r="FR212" i="10"/>
  <c r="FQ212" i="10"/>
  <c r="FP212" i="10"/>
  <c r="FO212" i="10"/>
  <c r="FN212" i="10"/>
  <c r="FM212" i="10"/>
  <c r="FL212" i="10"/>
  <c r="FK212" i="10"/>
  <c r="FJ212" i="10"/>
  <c r="FI212" i="10"/>
  <c r="FH212" i="10"/>
  <c r="FG212" i="10"/>
  <c r="FF212" i="10"/>
  <c r="FE212" i="10"/>
  <c r="FD212" i="10"/>
  <c r="FC212" i="10"/>
  <c r="FB212" i="10"/>
  <c r="FA212" i="10"/>
  <c r="EZ212" i="10"/>
  <c r="EY212" i="10"/>
  <c r="EX212" i="10"/>
  <c r="EW212" i="10"/>
  <c r="EV212" i="10"/>
  <c r="EU212" i="10"/>
  <c r="ET212" i="10"/>
  <c r="ES212" i="10"/>
  <c r="ER212" i="10"/>
  <c r="EQ212" i="10"/>
  <c r="EP212" i="10"/>
  <c r="EO212" i="10"/>
  <c r="EN212" i="10"/>
  <c r="EM212" i="10"/>
  <c r="EJ212" i="10"/>
  <c r="EH212" i="10"/>
  <c r="DU212" i="10"/>
  <c r="DT212" i="10"/>
  <c r="BZ212" i="10"/>
  <c r="BH212" i="10"/>
  <c r="BG212" i="10"/>
  <c r="M212" i="10"/>
  <c r="GD211" i="10"/>
  <c r="GC211" i="10"/>
  <c r="GB211" i="10"/>
  <c r="GA211" i="10"/>
  <c r="FZ211" i="10"/>
  <c r="FY211" i="10"/>
  <c r="FX211" i="10"/>
  <c r="FW211" i="10"/>
  <c r="FV211" i="10"/>
  <c r="FU211" i="10"/>
  <c r="FT211" i="10"/>
  <c r="FS211" i="10"/>
  <c r="FR211" i="10"/>
  <c r="FQ211" i="10"/>
  <c r="FP211" i="10"/>
  <c r="FO211" i="10"/>
  <c r="FN211" i="10"/>
  <c r="FM211" i="10"/>
  <c r="FL211" i="10"/>
  <c r="FK211" i="10"/>
  <c r="FJ211" i="10"/>
  <c r="FI211" i="10"/>
  <c r="FH211" i="10"/>
  <c r="FG211" i="10"/>
  <c r="FF211" i="10"/>
  <c r="FE211" i="10"/>
  <c r="FD211" i="10"/>
  <c r="FC211" i="10"/>
  <c r="FB211" i="10"/>
  <c r="FA211" i="10"/>
  <c r="EZ211" i="10"/>
  <c r="EY211" i="10"/>
  <c r="EX211" i="10"/>
  <c r="EW211" i="10"/>
  <c r="EV211" i="10"/>
  <c r="EU211" i="10"/>
  <c r="ET211" i="10"/>
  <c r="ES211" i="10"/>
  <c r="ER211" i="10"/>
  <c r="EQ211" i="10"/>
  <c r="EP211" i="10"/>
  <c r="EO211" i="10"/>
  <c r="EN211" i="10"/>
  <c r="EM211" i="10"/>
  <c r="EJ211" i="10"/>
  <c r="EH211" i="10"/>
  <c r="DU211" i="10"/>
  <c r="DT211" i="10"/>
  <c r="BZ211" i="10"/>
  <c r="BH211" i="10"/>
  <c r="BG211" i="10"/>
  <c r="M211" i="10"/>
  <c r="GD210" i="10"/>
  <c r="GC210" i="10"/>
  <c r="GB210" i="10"/>
  <c r="GA210" i="10"/>
  <c r="FZ210" i="10"/>
  <c r="FY210" i="10"/>
  <c r="FX210" i="10"/>
  <c r="FW210" i="10"/>
  <c r="FV210" i="10"/>
  <c r="FU210" i="10"/>
  <c r="FT210" i="10"/>
  <c r="FS210" i="10"/>
  <c r="FR210" i="10"/>
  <c r="FQ210" i="10"/>
  <c r="FP210" i="10"/>
  <c r="FO210" i="10"/>
  <c r="FN210" i="10"/>
  <c r="FM210" i="10"/>
  <c r="FL210" i="10"/>
  <c r="FK210" i="10"/>
  <c r="FJ210" i="10"/>
  <c r="FI210" i="10"/>
  <c r="FH210" i="10"/>
  <c r="FG210" i="10"/>
  <c r="FF210" i="10"/>
  <c r="FE210" i="10"/>
  <c r="FD210" i="10"/>
  <c r="FC210" i="10"/>
  <c r="FB210" i="10"/>
  <c r="FA210" i="10"/>
  <c r="EZ210" i="10"/>
  <c r="EY210" i="10"/>
  <c r="EX210" i="10"/>
  <c r="EW210" i="10"/>
  <c r="EV210" i="10"/>
  <c r="EU210" i="10"/>
  <c r="ET210" i="10"/>
  <c r="ES210" i="10"/>
  <c r="ER210" i="10"/>
  <c r="EQ210" i="10"/>
  <c r="EP210" i="10"/>
  <c r="EO210" i="10"/>
  <c r="EN210" i="10"/>
  <c r="EM210" i="10"/>
  <c r="EJ210" i="10"/>
  <c r="EH210" i="10"/>
  <c r="DU210" i="10"/>
  <c r="DT210" i="10"/>
  <c r="BZ210" i="10"/>
  <c r="BH210" i="10"/>
  <c r="BG210" i="10"/>
  <c r="M210" i="10"/>
  <c r="GD209" i="10"/>
  <c r="GC209" i="10"/>
  <c r="GB209" i="10"/>
  <c r="GA209" i="10"/>
  <c r="FZ209" i="10"/>
  <c r="FY209" i="10"/>
  <c r="FX209" i="10"/>
  <c r="FW209" i="10"/>
  <c r="FV209" i="10"/>
  <c r="FU209" i="10"/>
  <c r="FT209" i="10"/>
  <c r="FS209" i="10"/>
  <c r="FR209" i="10"/>
  <c r="FQ209" i="10"/>
  <c r="FP209" i="10"/>
  <c r="FO209" i="10"/>
  <c r="FN209" i="10"/>
  <c r="FM209" i="10"/>
  <c r="FL209" i="10"/>
  <c r="FK209" i="10"/>
  <c r="FJ209" i="10"/>
  <c r="FI209" i="10"/>
  <c r="FH209" i="10"/>
  <c r="FG209" i="10"/>
  <c r="FF209" i="10"/>
  <c r="FE209" i="10"/>
  <c r="FD209" i="10"/>
  <c r="FC209" i="10"/>
  <c r="FB209" i="10"/>
  <c r="FA209" i="10"/>
  <c r="EZ209" i="10"/>
  <c r="EY209" i="10"/>
  <c r="EX209" i="10"/>
  <c r="EW209" i="10"/>
  <c r="EV209" i="10"/>
  <c r="EU209" i="10"/>
  <c r="ET209" i="10"/>
  <c r="ES209" i="10"/>
  <c r="ER209" i="10"/>
  <c r="EQ209" i="10"/>
  <c r="EP209" i="10"/>
  <c r="EO209" i="10"/>
  <c r="EN209" i="10"/>
  <c r="EM209" i="10"/>
  <c r="EJ209" i="10"/>
  <c r="EH209" i="10"/>
  <c r="DU209" i="10"/>
  <c r="DT209" i="10"/>
  <c r="BZ209" i="10"/>
  <c r="BH209" i="10"/>
  <c r="BG209" i="10"/>
  <c r="M209" i="10"/>
  <c r="GD208" i="10"/>
  <c r="GC208" i="10"/>
  <c r="GB208" i="10"/>
  <c r="GA208" i="10"/>
  <c r="FZ208" i="10"/>
  <c r="FY208" i="10"/>
  <c r="FX208" i="10"/>
  <c r="FW208" i="10"/>
  <c r="FV208" i="10"/>
  <c r="FU208" i="10"/>
  <c r="FT208" i="10"/>
  <c r="FS208" i="10"/>
  <c r="FR208" i="10"/>
  <c r="FQ208" i="10"/>
  <c r="FP208" i="10"/>
  <c r="FO208" i="10"/>
  <c r="FN208" i="10"/>
  <c r="FM208" i="10"/>
  <c r="FL208" i="10"/>
  <c r="FK208" i="10"/>
  <c r="FJ208" i="10"/>
  <c r="FI208" i="10"/>
  <c r="FH208" i="10"/>
  <c r="FG208" i="10"/>
  <c r="FF208" i="10"/>
  <c r="FE208" i="10"/>
  <c r="FD208" i="10"/>
  <c r="FC208" i="10"/>
  <c r="FB208" i="10"/>
  <c r="FA208" i="10"/>
  <c r="EZ208" i="10"/>
  <c r="EY208" i="10"/>
  <c r="EX208" i="10"/>
  <c r="EW208" i="10"/>
  <c r="EV208" i="10"/>
  <c r="EU208" i="10"/>
  <c r="ET208" i="10"/>
  <c r="ES208" i="10"/>
  <c r="ER208" i="10"/>
  <c r="EQ208" i="10"/>
  <c r="EP208" i="10"/>
  <c r="EO208" i="10"/>
  <c r="EN208" i="10"/>
  <c r="EM208" i="10"/>
  <c r="EJ208" i="10"/>
  <c r="EH208" i="10"/>
  <c r="DU208" i="10"/>
  <c r="DT208" i="10"/>
  <c r="BZ208" i="10"/>
  <c r="BH208" i="10"/>
  <c r="BG208" i="10"/>
  <c r="M208" i="10"/>
  <c r="GD207" i="10"/>
  <c r="GC207" i="10"/>
  <c r="GB207" i="10"/>
  <c r="GA207" i="10"/>
  <c r="FZ207" i="10"/>
  <c r="FY207" i="10"/>
  <c r="FX207" i="10"/>
  <c r="FW207" i="10"/>
  <c r="FV207" i="10"/>
  <c r="FU207" i="10"/>
  <c r="FT207" i="10"/>
  <c r="FS207" i="10"/>
  <c r="FR207" i="10"/>
  <c r="FQ207" i="10"/>
  <c r="FP207" i="10"/>
  <c r="FO207" i="10"/>
  <c r="FN207" i="10"/>
  <c r="FM207" i="10"/>
  <c r="FL207" i="10"/>
  <c r="FK207" i="10"/>
  <c r="FJ207" i="10"/>
  <c r="FI207" i="10"/>
  <c r="FH207" i="10"/>
  <c r="FG207" i="10"/>
  <c r="FF207" i="10"/>
  <c r="FE207" i="10"/>
  <c r="FD207" i="10"/>
  <c r="FC207" i="10"/>
  <c r="FB207" i="10"/>
  <c r="FA207" i="10"/>
  <c r="EZ207" i="10"/>
  <c r="EY207" i="10"/>
  <c r="EX207" i="10"/>
  <c r="EW207" i="10"/>
  <c r="EV207" i="10"/>
  <c r="EU207" i="10"/>
  <c r="ET207" i="10"/>
  <c r="ES207" i="10"/>
  <c r="ER207" i="10"/>
  <c r="EQ207" i="10"/>
  <c r="EP207" i="10"/>
  <c r="EO207" i="10"/>
  <c r="EN207" i="10"/>
  <c r="EM207" i="10"/>
  <c r="EJ207" i="10"/>
  <c r="EH207" i="10"/>
  <c r="DU207" i="10"/>
  <c r="DT207" i="10"/>
  <c r="BZ207" i="10"/>
  <c r="BH207" i="10"/>
  <c r="BG207" i="10"/>
  <c r="M207" i="10"/>
  <c r="GD206" i="10"/>
  <c r="GC206" i="10"/>
  <c r="GB206" i="10"/>
  <c r="GA206" i="10"/>
  <c r="FZ206" i="10"/>
  <c r="FY206" i="10"/>
  <c r="FX206" i="10"/>
  <c r="FW206" i="10"/>
  <c r="FV206" i="10"/>
  <c r="FU206" i="10"/>
  <c r="FT206" i="10"/>
  <c r="FS206" i="10"/>
  <c r="FR206" i="10"/>
  <c r="FQ206" i="10"/>
  <c r="FP206" i="10"/>
  <c r="FO206" i="10"/>
  <c r="FN206" i="10"/>
  <c r="FM206" i="10"/>
  <c r="FL206" i="10"/>
  <c r="FK206" i="10"/>
  <c r="FJ206" i="10"/>
  <c r="FI206" i="10"/>
  <c r="FH206" i="10"/>
  <c r="FG206" i="10"/>
  <c r="FF206" i="10"/>
  <c r="FE206" i="10"/>
  <c r="FD206" i="10"/>
  <c r="FC206" i="10"/>
  <c r="FB206" i="10"/>
  <c r="FA206" i="10"/>
  <c r="EZ206" i="10"/>
  <c r="EY206" i="10"/>
  <c r="EX206" i="10"/>
  <c r="EW206" i="10"/>
  <c r="EV206" i="10"/>
  <c r="EU206" i="10"/>
  <c r="ET206" i="10"/>
  <c r="ES206" i="10"/>
  <c r="ER206" i="10"/>
  <c r="EQ206" i="10"/>
  <c r="EP206" i="10"/>
  <c r="EO206" i="10"/>
  <c r="EN206" i="10"/>
  <c r="EM206" i="10"/>
  <c r="EJ206" i="10"/>
  <c r="EH206" i="10"/>
  <c r="DU206" i="10"/>
  <c r="DT206" i="10"/>
  <c r="BZ206" i="10"/>
  <c r="BH206" i="10"/>
  <c r="BG206" i="10"/>
  <c r="M206" i="10"/>
  <c r="GD205" i="10"/>
  <c r="GC205" i="10"/>
  <c r="GB205" i="10"/>
  <c r="GA205" i="10"/>
  <c r="FZ205" i="10"/>
  <c r="FY205" i="10"/>
  <c r="FX205" i="10"/>
  <c r="FW205" i="10"/>
  <c r="FV205" i="10"/>
  <c r="FU205" i="10"/>
  <c r="FT205" i="10"/>
  <c r="FS205" i="10"/>
  <c r="FR205" i="10"/>
  <c r="FQ205" i="10"/>
  <c r="FP205" i="10"/>
  <c r="FO205" i="10"/>
  <c r="FN205" i="10"/>
  <c r="FM205" i="10"/>
  <c r="FL205" i="10"/>
  <c r="FK205" i="10"/>
  <c r="FJ205" i="10"/>
  <c r="FI205" i="10"/>
  <c r="FH205" i="10"/>
  <c r="FG205" i="10"/>
  <c r="FF205" i="10"/>
  <c r="FE205" i="10"/>
  <c r="FD205" i="10"/>
  <c r="FC205" i="10"/>
  <c r="FB205" i="10"/>
  <c r="FA205" i="10"/>
  <c r="EZ205" i="10"/>
  <c r="EY205" i="10"/>
  <c r="EX205" i="10"/>
  <c r="EW205" i="10"/>
  <c r="EV205" i="10"/>
  <c r="EU205" i="10"/>
  <c r="ET205" i="10"/>
  <c r="ES205" i="10"/>
  <c r="ER205" i="10"/>
  <c r="EQ205" i="10"/>
  <c r="EP205" i="10"/>
  <c r="EO205" i="10"/>
  <c r="EN205" i="10"/>
  <c r="EM205" i="10"/>
  <c r="EJ205" i="10"/>
  <c r="EH205" i="10"/>
  <c r="DU205" i="10"/>
  <c r="DT205" i="10"/>
  <c r="BZ205" i="10"/>
  <c r="BH205" i="10"/>
  <c r="BG205" i="10"/>
  <c r="M205" i="10"/>
  <c r="GD204" i="10"/>
  <c r="GC204" i="10"/>
  <c r="GB204" i="10"/>
  <c r="GA204" i="10"/>
  <c r="FZ204" i="10"/>
  <c r="FY204" i="10"/>
  <c r="FX204" i="10"/>
  <c r="FW204" i="10"/>
  <c r="FV204" i="10"/>
  <c r="FU204" i="10"/>
  <c r="FT204" i="10"/>
  <c r="FS204" i="10"/>
  <c r="FR204" i="10"/>
  <c r="FQ204" i="10"/>
  <c r="FP204" i="10"/>
  <c r="FO204" i="10"/>
  <c r="FN204" i="10"/>
  <c r="FM204" i="10"/>
  <c r="FL204" i="10"/>
  <c r="FK204" i="10"/>
  <c r="FJ204" i="10"/>
  <c r="FI204" i="10"/>
  <c r="FH204" i="10"/>
  <c r="FG204" i="10"/>
  <c r="FF204" i="10"/>
  <c r="FE204" i="10"/>
  <c r="FD204" i="10"/>
  <c r="FC204" i="10"/>
  <c r="FB204" i="10"/>
  <c r="FA204" i="10"/>
  <c r="EZ204" i="10"/>
  <c r="EY204" i="10"/>
  <c r="EX204" i="10"/>
  <c r="EW204" i="10"/>
  <c r="EV204" i="10"/>
  <c r="EU204" i="10"/>
  <c r="ET204" i="10"/>
  <c r="ES204" i="10"/>
  <c r="ER204" i="10"/>
  <c r="EQ204" i="10"/>
  <c r="EP204" i="10"/>
  <c r="EO204" i="10"/>
  <c r="EN204" i="10"/>
  <c r="EM204" i="10"/>
  <c r="EJ204" i="10"/>
  <c r="EH204" i="10"/>
  <c r="DU204" i="10"/>
  <c r="DT204" i="10"/>
  <c r="BZ204" i="10"/>
  <c r="BH204" i="10"/>
  <c r="BG204" i="10"/>
  <c r="M204" i="10"/>
  <c r="GB203" i="10"/>
  <c r="FZ203" i="10"/>
  <c r="FX203" i="10"/>
  <c r="FV203" i="10"/>
  <c r="FT203" i="10"/>
  <c r="FR203" i="10"/>
  <c r="FP203" i="10"/>
  <c r="FN203" i="10"/>
  <c r="FL203" i="10"/>
  <c r="FJ203" i="10"/>
  <c r="FH203" i="10"/>
  <c r="FF203" i="10"/>
  <c r="FD203" i="10"/>
  <c r="FB203" i="10"/>
  <c r="EZ203" i="10"/>
  <c r="EY203" i="10"/>
  <c r="EX203" i="10"/>
  <c r="ET203" i="10"/>
  <c r="ER203" i="10"/>
  <c r="EP203" i="10"/>
  <c r="EN203" i="10"/>
  <c r="EJ203" i="10"/>
  <c r="EH203" i="10"/>
  <c r="DR203" i="10"/>
  <c r="GC203" i="10" s="1"/>
  <c r="DL203" i="10"/>
  <c r="FW203" i="10" s="1"/>
  <c r="DJ203" i="10"/>
  <c r="FU203" i="10" s="1"/>
  <c r="DH203" i="10"/>
  <c r="FS203" i="10" s="1"/>
  <c r="DF203" i="10"/>
  <c r="FQ203" i="10" s="1"/>
  <c r="DD203" i="10"/>
  <c r="FO203" i="10" s="1"/>
  <c r="DB203" i="10"/>
  <c r="FM203" i="10" s="1"/>
  <c r="CZ203" i="10"/>
  <c r="FK203" i="10" s="1"/>
  <c r="CX203" i="10"/>
  <c r="FI203" i="10" s="1"/>
  <c r="CV203" i="10"/>
  <c r="FG203" i="10" s="1"/>
  <c r="CT203" i="10"/>
  <c r="FE203" i="10" s="1"/>
  <c r="CR203" i="10"/>
  <c r="FC203" i="10" s="1"/>
  <c r="CP203" i="10"/>
  <c r="FA203" i="10" s="1"/>
  <c r="CL203" i="10"/>
  <c r="EW203" i="10" s="1"/>
  <c r="CJ203" i="10"/>
  <c r="EU203" i="10" s="1"/>
  <c r="CF203" i="10"/>
  <c r="CD203" i="10"/>
  <c r="CB203" i="10"/>
  <c r="BZ203" i="10"/>
  <c r="BX203" i="10"/>
  <c r="BH203" i="10"/>
  <c r="BG203" i="10"/>
  <c r="M203" i="10"/>
  <c r="GB202" i="10"/>
  <c r="FZ202" i="10"/>
  <c r="FX202" i="10"/>
  <c r="FV202" i="10"/>
  <c r="FT202" i="10"/>
  <c r="FR202" i="10"/>
  <c r="FP202" i="10"/>
  <c r="FO202" i="10"/>
  <c r="FN202" i="10"/>
  <c r="FL202" i="10"/>
  <c r="FJ202" i="10"/>
  <c r="FH202" i="10"/>
  <c r="FF202" i="10"/>
  <c r="FD202" i="10"/>
  <c r="FB202" i="10"/>
  <c r="EZ202" i="10"/>
  <c r="EY202" i="10"/>
  <c r="EX202" i="10"/>
  <c r="ET202" i="10"/>
  <c r="ER202" i="10"/>
  <c r="EP202" i="10"/>
  <c r="EN202" i="10"/>
  <c r="EJ202" i="10"/>
  <c r="EH202" i="10"/>
  <c r="DR202" i="10"/>
  <c r="GC202" i="10" s="1"/>
  <c r="DP202" i="10"/>
  <c r="GA202" i="10" s="1"/>
  <c r="DN202" i="10"/>
  <c r="FY202" i="10" s="1"/>
  <c r="DL202" i="10"/>
  <c r="FW202" i="10" s="1"/>
  <c r="DJ202" i="10"/>
  <c r="FU202" i="10" s="1"/>
  <c r="DH202" i="10"/>
  <c r="FS202" i="10" s="1"/>
  <c r="DF202" i="10"/>
  <c r="FQ202" i="10" s="1"/>
  <c r="DB202" i="10"/>
  <c r="FM202" i="10" s="1"/>
  <c r="CZ202" i="10"/>
  <c r="CX202" i="10"/>
  <c r="CV202" i="10"/>
  <c r="CT202" i="10"/>
  <c r="CR202" i="10"/>
  <c r="CP202" i="10"/>
  <c r="CL202" i="10"/>
  <c r="CK202" i="10"/>
  <c r="CJ202" i="10"/>
  <c r="CH202" i="10"/>
  <c r="CF202" i="10"/>
  <c r="EQ202" i="10" s="1"/>
  <c r="CD202" i="10"/>
  <c r="EO202" i="10" s="1"/>
  <c r="CB202" i="10"/>
  <c r="BZ202" i="10"/>
  <c r="AM202" i="10"/>
  <c r="AK202" i="10"/>
  <c r="AI202" i="10"/>
  <c r="AG202" i="10"/>
  <c r="AE202" i="10"/>
  <c r="AC202" i="10"/>
  <c r="Y202" i="10"/>
  <c r="W202" i="10"/>
  <c r="O202" i="10"/>
  <c r="M202" i="10"/>
  <c r="K202" i="10"/>
  <c r="U202" i="10" s="1"/>
  <c r="GB201" i="10"/>
  <c r="FZ201" i="10"/>
  <c r="FX201" i="10"/>
  <c r="FV201" i="10"/>
  <c r="FT201" i="10"/>
  <c r="FR201" i="10"/>
  <c r="FP201" i="10"/>
  <c r="FN201" i="10"/>
  <c r="FL201" i="10"/>
  <c r="FJ201" i="10"/>
  <c r="FH201" i="10"/>
  <c r="FF201" i="10"/>
  <c r="FD201" i="10"/>
  <c r="FB201" i="10"/>
  <c r="EZ201" i="10"/>
  <c r="EY201" i="10"/>
  <c r="EX201" i="10"/>
  <c r="ET201" i="10"/>
  <c r="ER201" i="10"/>
  <c r="EP201" i="10"/>
  <c r="EN201" i="10"/>
  <c r="EJ201" i="10"/>
  <c r="EH201" i="10"/>
  <c r="DR201" i="10"/>
  <c r="DL201" i="10"/>
  <c r="DJ201" i="10"/>
  <c r="DH201" i="10"/>
  <c r="DF201" i="10"/>
  <c r="DD201" i="10"/>
  <c r="DB201" i="10"/>
  <c r="CZ201" i="10"/>
  <c r="CX201" i="10"/>
  <c r="CV201" i="10"/>
  <c r="CT201" i="10"/>
  <c r="CR201" i="10"/>
  <c r="CP201" i="10"/>
  <c r="CL201" i="10"/>
  <c r="EW201" i="10" s="1"/>
  <c r="CJ201" i="10"/>
  <c r="CF201" i="10"/>
  <c r="CD201" i="10"/>
  <c r="CB201" i="10"/>
  <c r="BZ201" i="10"/>
  <c r="BX201" i="10"/>
  <c r="DN201" i="10" s="1"/>
  <c r="BE201" i="10"/>
  <c r="AY201" i="10"/>
  <c r="AW201" i="10"/>
  <c r="AU201" i="10"/>
  <c r="AS201" i="10"/>
  <c r="AQ201" i="10"/>
  <c r="AO201" i="10"/>
  <c r="AM201" i="10"/>
  <c r="FK201" i="10" s="1"/>
  <c r="AK201" i="10"/>
  <c r="AI201" i="10"/>
  <c r="AG201" i="10"/>
  <c r="AE201" i="10"/>
  <c r="AC201" i="10"/>
  <c r="W201" i="10"/>
  <c r="S201" i="10"/>
  <c r="Q201" i="10"/>
  <c r="O201" i="10"/>
  <c r="M201" i="10"/>
  <c r="K201" i="10"/>
  <c r="U201" i="10" s="1"/>
  <c r="GB200" i="10"/>
  <c r="FZ200" i="10"/>
  <c r="FX200" i="10"/>
  <c r="FV200" i="10"/>
  <c r="FT200" i="10"/>
  <c r="FR200" i="10"/>
  <c r="FP200" i="10"/>
  <c r="FN200" i="10"/>
  <c r="FL200" i="10"/>
  <c r="FJ200" i="10"/>
  <c r="FH200" i="10"/>
  <c r="FF200" i="10"/>
  <c r="FD200" i="10"/>
  <c r="FB200" i="10"/>
  <c r="EZ200" i="10"/>
  <c r="EY200" i="10"/>
  <c r="EX200" i="10"/>
  <c r="ET200" i="10"/>
  <c r="ER200" i="10"/>
  <c r="EP200" i="10"/>
  <c r="EN200" i="10"/>
  <c r="EJ200" i="10"/>
  <c r="DR200" i="10"/>
  <c r="DL200" i="10"/>
  <c r="DJ200" i="10"/>
  <c r="DH200" i="10"/>
  <c r="DF200" i="10"/>
  <c r="DD200" i="10"/>
  <c r="DB200" i="10"/>
  <c r="CZ200" i="10"/>
  <c r="CX200" i="10"/>
  <c r="CV200" i="10"/>
  <c r="CT200" i="10"/>
  <c r="CR200" i="10"/>
  <c r="CP200" i="10"/>
  <c r="CL200" i="10"/>
  <c r="CJ200" i="10"/>
  <c r="CF200" i="10"/>
  <c r="CD200" i="10"/>
  <c r="CB200" i="10"/>
  <c r="BZ200" i="10"/>
  <c r="BX200" i="10"/>
  <c r="BE200" i="10"/>
  <c r="AY200" i="10"/>
  <c r="AW200" i="10"/>
  <c r="AU200" i="10"/>
  <c r="AS200" i="10"/>
  <c r="AQ200" i="10"/>
  <c r="AO200" i="10"/>
  <c r="AM200" i="10"/>
  <c r="AK200" i="10"/>
  <c r="AI200" i="10"/>
  <c r="AG200" i="10"/>
  <c r="AE200" i="10"/>
  <c r="AC200" i="10"/>
  <c r="Y200" i="10"/>
  <c r="W200" i="10"/>
  <c r="S200" i="10"/>
  <c r="Q200" i="10"/>
  <c r="O200" i="10"/>
  <c r="M200" i="10"/>
  <c r="K200" i="10"/>
  <c r="BC200" i="10" s="1"/>
  <c r="DQ199" i="10"/>
  <c r="DO199" i="10"/>
  <c r="DM199" i="10"/>
  <c r="DK199" i="10"/>
  <c r="DI199" i="10"/>
  <c r="DG199" i="10"/>
  <c r="DE199" i="10"/>
  <c r="DC199" i="10"/>
  <c r="DA199" i="10"/>
  <c r="CY199" i="10"/>
  <c r="CW199" i="10"/>
  <c r="CU199" i="10"/>
  <c r="CS199" i="10"/>
  <c r="CQ199" i="10"/>
  <c r="CO199" i="10"/>
  <c r="CN199" i="10"/>
  <c r="CM199" i="10"/>
  <c r="CI199" i="10"/>
  <c r="CG199" i="10"/>
  <c r="CE199" i="10"/>
  <c r="CC199" i="10"/>
  <c r="CA199" i="10"/>
  <c r="BY199" i="10"/>
  <c r="EH200" i="10" s="1"/>
  <c r="BD199" i="10"/>
  <c r="BB199" i="10"/>
  <c r="AZ199" i="10"/>
  <c r="AX199" i="10"/>
  <c r="AV199" i="10"/>
  <c r="AT199" i="10"/>
  <c r="AR199" i="10"/>
  <c r="AP199" i="10"/>
  <c r="AN199" i="10"/>
  <c r="AL199" i="10"/>
  <c r="AJ199" i="10"/>
  <c r="AH199" i="10"/>
  <c r="AF199" i="10"/>
  <c r="AD199" i="10"/>
  <c r="AB199" i="10"/>
  <c r="AA199" i="10"/>
  <c r="Z199" i="10"/>
  <c r="V199" i="10"/>
  <c r="T199" i="10"/>
  <c r="R199" i="10"/>
  <c r="P199" i="10"/>
  <c r="N199" i="10"/>
  <c r="L199" i="10"/>
  <c r="GD198" i="10"/>
  <c r="GC198" i="10"/>
  <c r="GB198" i="10"/>
  <c r="GA198" i="10"/>
  <c r="FZ198" i="10"/>
  <c r="FY198" i="10"/>
  <c r="FX198" i="10"/>
  <c r="FW198" i="10"/>
  <c r="FV198" i="10"/>
  <c r="FU198" i="10"/>
  <c r="FT198" i="10"/>
  <c r="FS198" i="10"/>
  <c r="FR198" i="10"/>
  <c r="FQ198" i="10"/>
  <c r="FP198" i="10"/>
  <c r="FO198" i="10"/>
  <c r="FN198" i="10"/>
  <c r="FM198" i="10"/>
  <c r="FL198" i="10"/>
  <c r="FK198" i="10"/>
  <c r="FJ198" i="10"/>
  <c r="FI198" i="10"/>
  <c r="FH198" i="10"/>
  <c r="FG198" i="10"/>
  <c r="FF198" i="10"/>
  <c r="FE198" i="10"/>
  <c r="FD198" i="10"/>
  <c r="FC198" i="10"/>
  <c r="FB198" i="10"/>
  <c r="FA198" i="10"/>
  <c r="EZ198" i="10"/>
  <c r="EY198" i="10"/>
  <c r="EX198" i="10"/>
  <c r="EW198" i="10"/>
  <c r="EV198" i="10"/>
  <c r="EU198" i="10"/>
  <c r="ET198" i="10"/>
  <c r="ES198" i="10"/>
  <c r="ER198" i="10"/>
  <c r="EQ198" i="10"/>
  <c r="EP198" i="10"/>
  <c r="EO198" i="10"/>
  <c r="EN198" i="10"/>
  <c r="EM198" i="10"/>
  <c r="EJ198" i="10"/>
  <c r="EH198" i="10"/>
  <c r="DU198" i="10"/>
  <c r="DT198" i="10"/>
  <c r="BZ198" i="10"/>
  <c r="BH198" i="10"/>
  <c r="BG198" i="10"/>
  <c r="M198" i="10"/>
  <c r="GD197" i="10"/>
  <c r="GC197" i="10"/>
  <c r="GB197" i="10"/>
  <c r="GA197" i="10"/>
  <c r="FZ197" i="10"/>
  <c r="FY197" i="10"/>
  <c r="FX197" i="10"/>
  <c r="FW197" i="10"/>
  <c r="FV197" i="10"/>
  <c r="FU197" i="10"/>
  <c r="FT197" i="10"/>
  <c r="FS197" i="10"/>
  <c r="FR197" i="10"/>
  <c r="FQ197" i="10"/>
  <c r="FP197" i="10"/>
  <c r="FO197" i="10"/>
  <c r="FN197" i="10"/>
  <c r="FM197" i="10"/>
  <c r="FL197" i="10"/>
  <c r="FK197" i="10"/>
  <c r="FJ197" i="10"/>
  <c r="FI197" i="10"/>
  <c r="FH197" i="10"/>
  <c r="FG197" i="10"/>
  <c r="FF197" i="10"/>
  <c r="FE197" i="10"/>
  <c r="FD197" i="10"/>
  <c r="FC197" i="10"/>
  <c r="FB197" i="10"/>
  <c r="FA197" i="10"/>
  <c r="EZ197" i="10"/>
  <c r="EY197" i="10"/>
  <c r="EX197" i="10"/>
  <c r="EW197" i="10"/>
  <c r="EV197" i="10"/>
  <c r="EU197" i="10"/>
  <c r="ET197" i="10"/>
  <c r="ES197" i="10"/>
  <c r="ER197" i="10"/>
  <c r="EQ197" i="10"/>
  <c r="EP197" i="10"/>
  <c r="EO197" i="10"/>
  <c r="EN197" i="10"/>
  <c r="EM197" i="10"/>
  <c r="EJ197" i="10"/>
  <c r="EH197" i="10"/>
  <c r="DU197" i="10"/>
  <c r="DT197" i="10"/>
  <c r="BZ197" i="10"/>
  <c r="BH197" i="10"/>
  <c r="BG197" i="10"/>
  <c r="M197" i="10"/>
  <c r="GD196" i="10"/>
  <c r="GC196" i="10"/>
  <c r="GB196" i="10"/>
  <c r="GA196" i="10"/>
  <c r="FZ196" i="10"/>
  <c r="FY196" i="10"/>
  <c r="FX196" i="10"/>
  <c r="FW196" i="10"/>
  <c r="FV196" i="10"/>
  <c r="FU196" i="10"/>
  <c r="FT196" i="10"/>
  <c r="FS196" i="10"/>
  <c r="FR196" i="10"/>
  <c r="FQ196" i="10"/>
  <c r="FP196" i="10"/>
  <c r="FO196" i="10"/>
  <c r="FN196" i="10"/>
  <c r="FM196" i="10"/>
  <c r="FL196" i="10"/>
  <c r="FK196" i="10"/>
  <c r="FJ196" i="10"/>
  <c r="FI196" i="10"/>
  <c r="FH196" i="10"/>
  <c r="FG196" i="10"/>
  <c r="FF196" i="10"/>
  <c r="FE196" i="10"/>
  <c r="FD196" i="10"/>
  <c r="FC196" i="10"/>
  <c r="FB196" i="10"/>
  <c r="FA196" i="10"/>
  <c r="EZ196" i="10"/>
  <c r="EY196" i="10"/>
  <c r="EX196" i="10"/>
  <c r="EW196" i="10"/>
  <c r="EV196" i="10"/>
  <c r="EU196" i="10"/>
  <c r="ET196" i="10"/>
  <c r="ES196" i="10"/>
  <c r="ER196" i="10"/>
  <c r="EQ196" i="10"/>
  <c r="EP196" i="10"/>
  <c r="EO196" i="10"/>
  <c r="EN196" i="10"/>
  <c r="EM196" i="10"/>
  <c r="EJ196" i="10"/>
  <c r="EH196" i="10"/>
  <c r="DU196" i="10"/>
  <c r="DT196" i="10"/>
  <c r="BZ196" i="10"/>
  <c r="BH196" i="10"/>
  <c r="BG196" i="10"/>
  <c r="M196" i="10"/>
  <c r="GD195" i="10"/>
  <c r="GC195" i="10"/>
  <c r="GB195" i="10"/>
  <c r="GA195" i="10"/>
  <c r="FZ195" i="10"/>
  <c r="FY195" i="10"/>
  <c r="FX195" i="10"/>
  <c r="FW195" i="10"/>
  <c r="FV195" i="10"/>
  <c r="FU195" i="10"/>
  <c r="FT195" i="10"/>
  <c r="FS195" i="10"/>
  <c r="FR195" i="10"/>
  <c r="FQ195" i="10"/>
  <c r="FP195" i="10"/>
  <c r="FO195" i="10"/>
  <c r="FN195" i="10"/>
  <c r="FM195" i="10"/>
  <c r="FL195" i="10"/>
  <c r="FK195" i="10"/>
  <c r="FJ195" i="10"/>
  <c r="FI195" i="10"/>
  <c r="FH195" i="10"/>
  <c r="FG195" i="10"/>
  <c r="FF195" i="10"/>
  <c r="FE195" i="10"/>
  <c r="FD195" i="10"/>
  <c r="FC195" i="10"/>
  <c r="FB195" i="10"/>
  <c r="FA195" i="10"/>
  <c r="EZ195" i="10"/>
  <c r="EY195" i="10"/>
  <c r="EX195" i="10"/>
  <c r="EW195" i="10"/>
  <c r="EV195" i="10"/>
  <c r="EU195" i="10"/>
  <c r="ET195" i="10"/>
  <c r="ES195" i="10"/>
  <c r="ER195" i="10"/>
  <c r="EQ195" i="10"/>
  <c r="EP195" i="10"/>
  <c r="EO195" i="10"/>
  <c r="EN195" i="10"/>
  <c r="EM195" i="10"/>
  <c r="EJ195" i="10"/>
  <c r="EH195" i="10"/>
  <c r="DU195" i="10"/>
  <c r="DT195" i="10"/>
  <c r="BZ195" i="10"/>
  <c r="BH195" i="10"/>
  <c r="BG195" i="10"/>
  <c r="M195" i="10"/>
  <c r="GD194" i="10"/>
  <c r="GC194" i="10"/>
  <c r="GB194" i="10"/>
  <c r="GA194" i="10"/>
  <c r="FZ194" i="10"/>
  <c r="FY194" i="10"/>
  <c r="FX194" i="10"/>
  <c r="FW194" i="10"/>
  <c r="FV194" i="10"/>
  <c r="FU194" i="10"/>
  <c r="FT194" i="10"/>
  <c r="FS194" i="10"/>
  <c r="FR194" i="10"/>
  <c r="FQ194" i="10"/>
  <c r="FP194" i="10"/>
  <c r="FO194" i="10"/>
  <c r="FN194" i="10"/>
  <c r="FM194" i="10"/>
  <c r="FL194" i="10"/>
  <c r="FK194" i="10"/>
  <c r="FJ194" i="10"/>
  <c r="FI194" i="10"/>
  <c r="FH194" i="10"/>
  <c r="FG194" i="10"/>
  <c r="FF194" i="10"/>
  <c r="FE194" i="10"/>
  <c r="FD194" i="10"/>
  <c r="FC194" i="10"/>
  <c r="FB194" i="10"/>
  <c r="FA194" i="10"/>
  <c r="EZ194" i="10"/>
  <c r="EY194" i="10"/>
  <c r="EX194" i="10"/>
  <c r="EW194" i="10"/>
  <c r="EV194" i="10"/>
  <c r="EU194" i="10"/>
  <c r="ET194" i="10"/>
  <c r="ES194" i="10"/>
  <c r="ER194" i="10"/>
  <c r="EQ194" i="10"/>
  <c r="EP194" i="10"/>
  <c r="EO194" i="10"/>
  <c r="EN194" i="10"/>
  <c r="EM194" i="10"/>
  <c r="DU194" i="10"/>
  <c r="DT194" i="10"/>
  <c r="BZ194" i="10"/>
  <c r="BH194" i="10"/>
  <c r="BG194" i="10"/>
  <c r="M194" i="10"/>
  <c r="GD193" i="10"/>
  <c r="GC193" i="10"/>
  <c r="GB193" i="10"/>
  <c r="GA193" i="10"/>
  <c r="FZ193" i="10"/>
  <c r="FY193" i="10"/>
  <c r="FX193" i="10"/>
  <c r="FW193" i="10"/>
  <c r="FV193" i="10"/>
  <c r="FU193" i="10"/>
  <c r="FT193" i="10"/>
  <c r="FS193" i="10"/>
  <c r="FR193" i="10"/>
  <c r="FQ193" i="10"/>
  <c r="FP193" i="10"/>
  <c r="FO193" i="10"/>
  <c r="FN193" i="10"/>
  <c r="FM193" i="10"/>
  <c r="FL193" i="10"/>
  <c r="FK193" i="10"/>
  <c r="FJ193" i="10"/>
  <c r="FI193" i="10"/>
  <c r="FH193" i="10"/>
  <c r="FG193" i="10"/>
  <c r="FF193" i="10"/>
  <c r="FE193" i="10"/>
  <c r="FD193" i="10"/>
  <c r="FC193" i="10"/>
  <c r="FB193" i="10"/>
  <c r="FA193" i="10"/>
  <c r="EZ193" i="10"/>
  <c r="EY193" i="10"/>
  <c r="EX193" i="10"/>
  <c r="EW193" i="10"/>
  <c r="EV193" i="10"/>
  <c r="EU193" i="10"/>
  <c r="ET193" i="10"/>
  <c r="ES193" i="10"/>
  <c r="ER193" i="10"/>
  <c r="EQ193" i="10"/>
  <c r="EP193" i="10"/>
  <c r="EO193" i="10"/>
  <c r="EN193" i="10"/>
  <c r="EM193" i="10"/>
  <c r="EJ193" i="10"/>
  <c r="EH193" i="10"/>
  <c r="DU193" i="10"/>
  <c r="DT193" i="10"/>
  <c r="BZ193" i="10"/>
  <c r="BH193" i="10"/>
  <c r="BG193" i="10"/>
  <c r="M193" i="10"/>
  <c r="GD192" i="10"/>
  <c r="GC192" i="10"/>
  <c r="GB192" i="10"/>
  <c r="GA192" i="10"/>
  <c r="FZ192" i="10"/>
  <c r="FY192" i="10"/>
  <c r="FX192" i="10"/>
  <c r="FW192" i="10"/>
  <c r="FV192" i="10"/>
  <c r="FU192" i="10"/>
  <c r="FT192" i="10"/>
  <c r="FS192" i="10"/>
  <c r="FR192" i="10"/>
  <c r="FQ192" i="10"/>
  <c r="FP192" i="10"/>
  <c r="FO192" i="10"/>
  <c r="FN192" i="10"/>
  <c r="FM192" i="10"/>
  <c r="FL192" i="10"/>
  <c r="FK192" i="10"/>
  <c r="FJ192" i="10"/>
  <c r="FI192" i="10"/>
  <c r="FH192" i="10"/>
  <c r="FG192" i="10"/>
  <c r="FF192" i="10"/>
  <c r="FE192" i="10"/>
  <c r="FD192" i="10"/>
  <c r="FC192" i="10"/>
  <c r="FB192" i="10"/>
  <c r="FA192" i="10"/>
  <c r="EZ192" i="10"/>
  <c r="EY192" i="10"/>
  <c r="EX192" i="10"/>
  <c r="EW192" i="10"/>
  <c r="EV192" i="10"/>
  <c r="EU192" i="10"/>
  <c r="ET192" i="10"/>
  <c r="ES192" i="10"/>
  <c r="ER192" i="10"/>
  <c r="EQ192" i="10"/>
  <c r="EP192" i="10"/>
  <c r="EO192" i="10"/>
  <c r="EN192" i="10"/>
  <c r="EM192" i="10"/>
  <c r="EJ192" i="10"/>
  <c r="EH192" i="10"/>
  <c r="DU192" i="10"/>
  <c r="DT192" i="10"/>
  <c r="BZ192" i="10"/>
  <c r="BH192" i="10"/>
  <c r="BG192" i="10"/>
  <c r="M192" i="10"/>
  <c r="GD191" i="10"/>
  <c r="GC191" i="10"/>
  <c r="GB191" i="10"/>
  <c r="GA191" i="10"/>
  <c r="FZ191" i="10"/>
  <c r="FY191" i="10"/>
  <c r="FX191" i="10"/>
  <c r="FW191" i="10"/>
  <c r="FV191" i="10"/>
  <c r="FU191" i="10"/>
  <c r="FT191" i="10"/>
  <c r="FS191" i="10"/>
  <c r="FR191" i="10"/>
  <c r="FQ191" i="10"/>
  <c r="FP191" i="10"/>
  <c r="FO191" i="10"/>
  <c r="FN191" i="10"/>
  <c r="FM191" i="10"/>
  <c r="FL191" i="10"/>
  <c r="FK191" i="10"/>
  <c r="FJ191" i="10"/>
  <c r="FI191" i="10"/>
  <c r="FH191" i="10"/>
  <c r="FG191" i="10"/>
  <c r="FF191" i="10"/>
  <c r="FE191" i="10"/>
  <c r="FD191" i="10"/>
  <c r="FC191" i="10"/>
  <c r="FB191" i="10"/>
  <c r="FA191" i="10"/>
  <c r="EZ191" i="10"/>
  <c r="EY191" i="10"/>
  <c r="EX191" i="10"/>
  <c r="EW191" i="10"/>
  <c r="EV191" i="10"/>
  <c r="EU191" i="10"/>
  <c r="ET191" i="10"/>
  <c r="ES191" i="10"/>
  <c r="ER191" i="10"/>
  <c r="EQ191" i="10"/>
  <c r="EP191" i="10"/>
  <c r="EO191" i="10"/>
  <c r="EN191" i="10"/>
  <c r="EM191" i="10"/>
  <c r="EJ191" i="10"/>
  <c r="EH191" i="10"/>
  <c r="DU191" i="10"/>
  <c r="DT191" i="10"/>
  <c r="BZ191" i="10"/>
  <c r="BH191" i="10"/>
  <c r="BG191" i="10"/>
  <c r="M191" i="10"/>
  <c r="GD190" i="10"/>
  <c r="GC190" i="10"/>
  <c r="GB190" i="10"/>
  <c r="GA190" i="10"/>
  <c r="FZ190" i="10"/>
  <c r="FY190" i="10"/>
  <c r="FX190" i="10"/>
  <c r="FW190" i="10"/>
  <c r="FV190" i="10"/>
  <c r="FU190" i="10"/>
  <c r="FT190" i="10"/>
  <c r="FS190" i="10"/>
  <c r="FR190" i="10"/>
  <c r="FQ190" i="10"/>
  <c r="FP190" i="10"/>
  <c r="FO190" i="10"/>
  <c r="FN190" i="10"/>
  <c r="FM190" i="10"/>
  <c r="FL190" i="10"/>
  <c r="FK190" i="10"/>
  <c r="FJ190" i="10"/>
  <c r="FI190" i="10"/>
  <c r="FH190" i="10"/>
  <c r="FG190" i="10"/>
  <c r="FF190" i="10"/>
  <c r="FE190" i="10"/>
  <c r="FD190" i="10"/>
  <c r="FC190" i="10"/>
  <c r="FB190" i="10"/>
  <c r="FA190" i="10"/>
  <c r="EZ190" i="10"/>
  <c r="EY190" i="10"/>
  <c r="EX190" i="10"/>
  <c r="EW190" i="10"/>
  <c r="EV190" i="10"/>
  <c r="EU190" i="10"/>
  <c r="ET190" i="10"/>
  <c r="ES190" i="10"/>
  <c r="ER190" i="10"/>
  <c r="EQ190" i="10"/>
  <c r="EP190" i="10"/>
  <c r="EO190" i="10"/>
  <c r="EN190" i="10"/>
  <c r="EM190" i="10"/>
  <c r="EJ190" i="10"/>
  <c r="EH190" i="10"/>
  <c r="DU190" i="10"/>
  <c r="DT190" i="10"/>
  <c r="BZ190" i="10"/>
  <c r="BH190" i="10"/>
  <c r="BG190" i="10"/>
  <c r="M190" i="10"/>
  <c r="GB189" i="10"/>
  <c r="FZ189" i="10"/>
  <c r="FX189" i="10"/>
  <c r="FV189" i="10"/>
  <c r="FT189" i="10"/>
  <c r="FR189" i="10"/>
  <c r="FP189" i="10"/>
  <c r="FN189" i="10"/>
  <c r="FL189" i="10"/>
  <c r="FJ189" i="10"/>
  <c r="FH189" i="10"/>
  <c r="FF189" i="10"/>
  <c r="FD189" i="10"/>
  <c r="FB189" i="10"/>
  <c r="EZ189" i="10"/>
  <c r="EY189" i="10"/>
  <c r="EX189" i="10"/>
  <c r="EV189" i="10"/>
  <c r="ET189" i="10"/>
  <c r="ER189" i="10"/>
  <c r="EP189" i="10"/>
  <c r="EN189" i="10"/>
  <c r="EJ189" i="10"/>
  <c r="EH189" i="10"/>
  <c r="DR189" i="10"/>
  <c r="GC189" i="10" s="1"/>
  <c r="DL189" i="10"/>
  <c r="FW189" i="10" s="1"/>
  <c r="DJ189" i="10"/>
  <c r="FU189" i="10" s="1"/>
  <c r="DH189" i="10"/>
  <c r="FS189" i="10" s="1"/>
  <c r="DF189" i="10"/>
  <c r="FQ189" i="10" s="1"/>
  <c r="DD189" i="10"/>
  <c r="FO189" i="10" s="1"/>
  <c r="DB189" i="10"/>
  <c r="FM189" i="10" s="1"/>
  <c r="CZ189" i="10"/>
  <c r="FK189" i="10" s="1"/>
  <c r="CX189" i="10"/>
  <c r="FI189" i="10" s="1"/>
  <c r="CV189" i="10"/>
  <c r="FG189" i="10" s="1"/>
  <c r="CT189" i="10"/>
  <c r="FE189" i="10" s="1"/>
  <c r="CR189" i="10"/>
  <c r="FC189" i="10" s="1"/>
  <c r="CP189" i="10"/>
  <c r="FA189" i="10" s="1"/>
  <c r="CL189" i="10"/>
  <c r="EW189" i="10" s="1"/>
  <c r="CJ189" i="10"/>
  <c r="EU189" i="10" s="1"/>
  <c r="CF189" i="10"/>
  <c r="EQ189" i="10" s="1"/>
  <c r="CD189" i="10"/>
  <c r="CB189" i="10"/>
  <c r="EM189" i="10" s="1"/>
  <c r="BZ189" i="10"/>
  <c r="BX189" i="10"/>
  <c r="DN189" i="10" s="1"/>
  <c r="FY189" i="10" s="1"/>
  <c r="BH189" i="10"/>
  <c r="BG189" i="10"/>
  <c r="M189" i="10"/>
  <c r="GB188" i="10"/>
  <c r="FZ188" i="10"/>
  <c r="FX188" i="10"/>
  <c r="FV188" i="10"/>
  <c r="FT188" i="10"/>
  <c r="FR188" i="10"/>
  <c r="FP188" i="10"/>
  <c r="FN188" i="10"/>
  <c r="FL188" i="10"/>
  <c r="FJ188" i="10"/>
  <c r="FH188" i="10"/>
  <c r="FF188" i="10"/>
  <c r="FD188" i="10"/>
  <c r="FB188" i="10"/>
  <c r="EZ188" i="10"/>
  <c r="EY188" i="10"/>
  <c r="EX188" i="10"/>
  <c r="EW188" i="10"/>
  <c r="ET188" i="10"/>
  <c r="ER188" i="10"/>
  <c r="EP188" i="10"/>
  <c r="EN188" i="10"/>
  <c r="EM188" i="10"/>
  <c r="EJ188" i="10"/>
  <c r="EH188" i="10"/>
  <c r="DR188" i="10"/>
  <c r="GC188" i="10" s="1"/>
  <c r="DP188" i="10"/>
  <c r="GA188" i="10" s="1"/>
  <c r="DN188" i="10"/>
  <c r="FY188" i="10" s="1"/>
  <c r="DL188" i="10"/>
  <c r="FW188" i="10" s="1"/>
  <c r="DJ188" i="10"/>
  <c r="FU188" i="10" s="1"/>
  <c r="DH188" i="10"/>
  <c r="FS188" i="10" s="1"/>
  <c r="DF188" i="10"/>
  <c r="FQ188" i="10" s="1"/>
  <c r="DD188" i="10"/>
  <c r="FO188" i="10" s="1"/>
  <c r="DB188" i="10"/>
  <c r="FM188" i="10" s="1"/>
  <c r="CZ188" i="10"/>
  <c r="FK188" i="10" s="1"/>
  <c r="CX188" i="10"/>
  <c r="FI188" i="10" s="1"/>
  <c r="CV188" i="10"/>
  <c r="FG188" i="10" s="1"/>
  <c r="CT188" i="10"/>
  <c r="FE188" i="10" s="1"/>
  <c r="CR188" i="10"/>
  <c r="FC188" i="10" s="1"/>
  <c r="CP188" i="10"/>
  <c r="FA188" i="10" s="1"/>
  <c r="CK188" i="10"/>
  <c r="EV188" i="10" s="1"/>
  <c r="CJ188" i="10"/>
  <c r="EU188" i="10" s="1"/>
  <c r="CH188" i="10"/>
  <c r="ES188" i="10" s="1"/>
  <c r="CF188" i="10"/>
  <c r="EQ188" i="10" s="1"/>
  <c r="CD188" i="10"/>
  <c r="EO188" i="10" s="1"/>
  <c r="BZ188" i="10"/>
  <c r="EI188" i="10" s="1"/>
  <c r="BH188" i="10"/>
  <c r="BG188" i="10"/>
  <c r="GB187" i="10"/>
  <c r="FZ187" i="10"/>
  <c r="FX187" i="10"/>
  <c r="FV187" i="10"/>
  <c r="FT187" i="10"/>
  <c r="FR187" i="10"/>
  <c r="FP187" i="10"/>
  <c r="FN187" i="10"/>
  <c r="FL187" i="10"/>
  <c r="FJ187" i="10"/>
  <c r="FH187" i="10"/>
  <c r="FF187" i="10"/>
  <c r="FD187" i="10"/>
  <c r="FB187" i="10"/>
  <c r="EZ187" i="10"/>
  <c r="EY187" i="10"/>
  <c r="EX187" i="10"/>
  <c r="ET187" i="10"/>
  <c r="ER187" i="10"/>
  <c r="EP187" i="10"/>
  <c r="EN187" i="10"/>
  <c r="EJ187" i="10"/>
  <c r="EH187" i="10"/>
  <c r="DR187" i="10"/>
  <c r="DL187" i="10"/>
  <c r="FW187" i="10" s="1"/>
  <c r="DJ187" i="10"/>
  <c r="FU187" i="10" s="1"/>
  <c r="DH187" i="10"/>
  <c r="FS187" i="10" s="1"/>
  <c r="DF187" i="10"/>
  <c r="FQ187" i="10" s="1"/>
  <c r="DD187" i="10"/>
  <c r="FO187" i="10" s="1"/>
  <c r="DB187" i="10"/>
  <c r="CZ187" i="10"/>
  <c r="CX187" i="10"/>
  <c r="FI187" i="10" s="1"/>
  <c r="CV187" i="10"/>
  <c r="FG187" i="10" s="1"/>
  <c r="CT187" i="10"/>
  <c r="FE187" i="10" s="1"/>
  <c r="CR187" i="10"/>
  <c r="FC187" i="10" s="1"/>
  <c r="CP187" i="10"/>
  <c r="FA187" i="10" s="1"/>
  <c r="CL187" i="10"/>
  <c r="EW187" i="10" s="1"/>
  <c r="CJ187" i="10"/>
  <c r="EU187" i="10" s="1"/>
  <c r="CF187" i="10"/>
  <c r="EQ187" i="10" s="1"/>
  <c r="CD187" i="10"/>
  <c r="EO187" i="10" s="1"/>
  <c r="CB187" i="10"/>
  <c r="BZ187" i="10"/>
  <c r="EI187" i="10" s="1"/>
  <c r="BX187" i="10"/>
  <c r="BH187" i="10"/>
  <c r="BG187" i="10"/>
  <c r="GB186" i="10"/>
  <c r="FZ186" i="10"/>
  <c r="FX186" i="10"/>
  <c r="FV186" i="10"/>
  <c r="FT186" i="10"/>
  <c r="FR186" i="10"/>
  <c r="FP186" i="10"/>
  <c r="FN186" i="10"/>
  <c r="FL186" i="10"/>
  <c r="FJ186" i="10"/>
  <c r="FH186" i="10"/>
  <c r="FF186" i="10"/>
  <c r="FD186" i="10"/>
  <c r="FB186" i="10"/>
  <c r="EZ186" i="10"/>
  <c r="EY186" i="10"/>
  <c r="EX186" i="10"/>
  <c r="ET186" i="10"/>
  <c r="ER186" i="10"/>
  <c r="EP186" i="10"/>
  <c r="EN186" i="10"/>
  <c r="EJ186" i="10"/>
  <c r="EH186" i="10"/>
  <c r="DR186" i="10"/>
  <c r="DL186" i="10"/>
  <c r="DJ186" i="10"/>
  <c r="DH186" i="10"/>
  <c r="DF186" i="10"/>
  <c r="DD186" i="10"/>
  <c r="DB186" i="10"/>
  <c r="CZ186" i="10"/>
  <c r="CX186" i="10"/>
  <c r="CV186" i="10"/>
  <c r="CT186" i="10"/>
  <c r="CR186" i="10"/>
  <c r="CP186" i="10"/>
  <c r="CL186" i="10"/>
  <c r="CJ186" i="10"/>
  <c r="CF186" i="10"/>
  <c r="CD186" i="10"/>
  <c r="CB186" i="10"/>
  <c r="BZ186" i="10"/>
  <c r="BX186" i="10"/>
  <c r="CK186" i="10" s="1"/>
  <c r="BE186" i="10"/>
  <c r="AY186" i="10"/>
  <c r="AW186" i="10"/>
  <c r="AU186" i="10"/>
  <c r="AS186" i="10"/>
  <c r="AQ186" i="10"/>
  <c r="AO186" i="10"/>
  <c r="AM186" i="10"/>
  <c r="AK186" i="10"/>
  <c r="AI186" i="10"/>
  <c r="AG186" i="10"/>
  <c r="AE186" i="10"/>
  <c r="FC186" i="10" s="1"/>
  <c r="AC186" i="10"/>
  <c r="Y184" i="10"/>
  <c r="W186" i="10"/>
  <c r="EU186" i="10" s="1"/>
  <c r="S186" i="10"/>
  <c r="Q186" i="10"/>
  <c r="O186" i="10"/>
  <c r="M186" i="10"/>
  <c r="K186" i="10"/>
  <c r="X186" i="10" s="1"/>
  <c r="GB185" i="10"/>
  <c r="FZ185" i="10"/>
  <c r="FX185" i="10"/>
  <c r="FV185" i="10"/>
  <c r="FT185" i="10"/>
  <c r="FR185" i="10"/>
  <c r="FP185" i="10"/>
  <c r="FN185" i="10"/>
  <c r="FL185" i="10"/>
  <c r="FJ185" i="10"/>
  <c r="FH185" i="10"/>
  <c r="FF185" i="10"/>
  <c r="FD185" i="10"/>
  <c r="FB185" i="10"/>
  <c r="EZ185" i="10"/>
  <c r="EY185" i="10"/>
  <c r="EX185" i="10"/>
  <c r="ET185" i="10"/>
  <c r="ER185" i="10"/>
  <c r="EP185" i="10"/>
  <c r="EN185" i="10"/>
  <c r="EJ185" i="10"/>
  <c r="EH185" i="10"/>
  <c r="DR185" i="10"/>
  <c r="DP185" i="10"/>
  <c r="DN185" i="10"/>
  <c r="DL185" i="10"/>
  <c r="DJ185" i="10"/>
  <c r="DH185" i="10"/>
  <c r="DF185" i="10"/>
  <c r="DB185" i="10"/>
  <c r="CZ185" i="10"/>
  <c r="CX185" i="10"/>
  <c r="CV185" i="10"/>
  <c r="CT185" i="10"/>
  <c r="CR185" i="10"/>
  <c r="CP185" i="10"/>
  <c r="CL185" i="10"/>
  <c r="EW185" i="10" s="1"/>
  <c r="CK185" i="10"/>
  <c r="CJ185" i="10"/>
  <c r="CH185" i="10"/>
  <c r="CF185" i="10"/>
  <c r="CD185" i="10"/>
  <c r="CB185" i="10"/>
  <c r="BZ185" i="10"/>
  <c r="BE185" i="10"/>
  <c r="AY185" i="10"/>
  <c r="AW185" i="10"/>
  <c r="AU185" i="10"/>
  <c r="AS185" i="10"/>
  <c r="AQ185" i="10"/>
  <c r="AO185" i="10"/>
  <c r="AM185" i="10"/>
  <c r="AK185" i="10"/>
  <c r="AI185" i="10"/>
  <c r="AG185" i="10"/>
  <c r="AE185" i="10"/>
  <c r="AC185" i="10"/>
  <c r="W185" i="10"/>
  <c r="S185" i="10"/>
  <c r="S184" i="10" s="1"/>
  <c r="Q185" i="10"/>
  <c r="O185" i="10"/>
  <c r="M185" i="10"/>
  <c r="K185" i="10"/>
  <c r="BA185" i="10" s="1"/>
  <c r="DQ184" i="10"/>
  <c r="DO184" i="10"/>
  <c r="DM184" i="10"/>
  <c r="DK184" i="10"/>
  <c r="DI184" i="10"/>
  <c r="DG184" i="10"/>
  <c r="DE184" i="10"/>
  <c r="DC184" i="10"/>
  <c r="DA184" i="10"/>
  <c r="CY184" i="10"/>
  <c r="CW184" i="10"/>
  <c r="CU184" i="10"/>
  <c r="CS184" i="10"/>
  <c r="CQ184" i="10"/>
  <c r="CO184" i="10"/>
  <c r="CN184" i="10"/>
  <c r="CM184" i="10"/>
  <c r="CI184" i="10"/>
  <c r="CG184" i="10"/>
  <c r="CE184" i="10"/>
  <c r="CC184" i="10"/>
  <c r="CA184" i="10"/>
  <c r="BY184" i="10"/>
  <c r="BD184" i="10"/>
  <c r="BB184" i="10"/>
  <c r="AZ184" i="10"/>
  <c r="AX184" i="10"/>
  <c r="AV184" i="10"/>
  <c r="AT184" i="10"/>
  <c r="AR184" i="10"/>
  <c r="AP184" i="10"/>
  <c r="AN184" i="10"/>
  <c r="AL184" i="10"/>
  <c r="AJ184" i="10"/>
  <c r="AH184" i="10"/>
  <c r="AF184" i="10"/>
  <c r="AD184" i="10"/>
  <c r="AB184" i="10"/>
  <c r="AA184" i="10"/>
  <c r="Z184" i="10"/>
  <c r="V184" i="10"/>
  <c r="T184" i="10"/>
  <c r="R184" i="10"/>
  <c r="P184" i="10"/>
  <c r="N184" i="10"/>
  <c r="L184" i="10"/>
  <c r="GD183" i="10"/>
  <c r="GC183" i="10"/>
  <c r="GB183" i="10"/>
  <c r="GA183" i="10"/>
  <c r="FZ183" i="10"/>
  <c r="FY183" i="10"/>
  <c r="FX183" i="10"/>
  <c r="FW183" i="10"/>
  <c r="FV183" i="10"/>
  <c r="FU183" i="10"/>
  <c r="FT183" i="10"/>
  <c r="FS183" i="10"/>
  <c r="FR183" i="10"/>
  <c r="FQ183" i="10"/>
  <c r="FP183" i="10"/>
  <c r="FO183" i="10"/>
  <c r="FN183" i="10"/>
  <c r="FM183" i="10"/>
  <c r="FL183" i="10"/>
  <c r="FK183" i="10"/>
  <c r="FJ183" i="10"/>
  <c r="FI183" i="10"/>
  <c r="FH183" i="10"/>
  <c r="FG183" i="10"/>
  <c r="FF183" i="10"/>
  <c r="FE183" i="10"/>
  <c r="FD183" i="10"/>
  <c r="FC183" i="10"/>
  <c r="FB183" i="10"/>
  <c r="FA183" i="10"/>
  <c r="EZ183" i="10"/>
  <c r="EY183" i="10"/>
  <c r="EX183" i="10"/>
  <c r="EW183" i="10"/>
  <c r="EV183" i="10"/>
  <c r="EU183" i="10"/>
  <c r="ET183" i="10"/>
  <c r="ES183" i="10"/>
  <c r="ER183" i="10"/>
  <c r="EQ183" i="10"/>
  <c r="EP183" i="10"/>
  <c r="EO183" i="10"/>
  <c r="EN183" i="10"/>
  <c r="EM183" i="10"/>
  <c r="EJ183" i="10"/>
  <c r="EH183" i="10"/>
  <c r="DU183" i="10"/>
  <c r="DT183" i="10"/>
  <c r="BZ183" i="10"/>
  <c r="BH183" i="10"/>
  <c r="BG183" i="10"/>
  <c r="M183" i="10"/>
  <c r="GD182" i="10"/>
  <c r="GC182" i="10"/>
  <c r="GB182" i="10"/>
  <c r="GA182" i="10"/>
  <c r="FZ182" i="10"/>
  <c r="FY182" i="10"/>
  <c r="FX182" i="10"/>
  <c r="FW182" i="10"/>
  <c r="FV182" i="10"/>
  <c r="FU182" i="10"/>
  <c r="FT182" i="10"/>
  <c r="FS182" i="10"/>
  <c r="FR182" i="10"/>
  <c r="FQ182" i="10"/>
  <c r="FP182" i="10"/>
  <c r="FO182" i="10"/>
  <c r="FN182" i="10"/>
  <c r="FM182" i="10"/>
  <c r="FL182" i="10"/>
  <c r="FK182" i="10"/>
  <c r="FJ182" i="10"/>
  <c r="FI182" i="10"/>
  <c r="FH182" i="10"/>
  <c r="FG182" i="10"/>
  <c r="FF182" i="10"/>
  <c r="FE182" i="10"/>
  <c r="FD182" i="10"/>
  <c r="FC182" i="10"/>
  <c r="FB182" i="10"/>
  <c r="FA182" i="10"/>
  <c r="EZ182" i="10"/>
  <c r="EY182" i="10"/>
  <c r="EX182" i="10"/>
  <c r="EW182" i="10"/>
  <c r="EV182" i="10"/>
  <c r="EU182" i="10"/>
  <c r="ET182" i="10"/>
  <c r="ES182" i="10"/>
  <c r="ER182" i="10"/>
  <c r="EQ182" i="10"/>
  <c r="EP182" i="10"/>
  <c r="EO182" i="10"/>
  <c r="EN182" i="10"/>
  <c r="EM182" i="10"/>
  <c r="EJ182" i="10"/>
  <c r="EH182" i="10"/>
  <c r="DU182" i="10"/>
  <c r="DT182" i="10"/>
  <c r="BZ182" i="10"/>
  <c r="BH182" i="10"/>
  <c r="BG182" i="10"/>
  <c r="M182" i="10"/>
  <c r="GD181" i="10"/>
  <c r="GC181" i="10"/>
  <c r="GB181" i="10"/>
  <c r="GA181" i="10"/>
  <c r="FZ181" i="10"/>
  <c r="FY181" i="10"/>
  <c r="FX181" i="10"/>
  <c r="FW181" i="10"/>
  <c r="FV181" i="10"/>
  <c r="FU181" i="10"/>
  <c r="FT181" i="10"/>
  <c r="FS181" i="10"/>
  <c r="FR181" i="10"/>
  <c r="FQ181" i="10"/>
  <c r="FP181" i="10"/>
  <c r="FO181" i="10"/>
  <c r="FN181" i="10"/>
  <c r="FM181" i="10"/>
  <c r="FL181" i="10"/>
  <c r="FK181" i="10"/>
  <c r="FJ181" i="10"/>
  <c r="FI181" i="10"/>
  <c r="FH181" i="10"/>
  <c r="FG181" i="10"/>
  <c r="FF181" i="10"/>
  <c r="FE181" i="10"/>
  <c r="FD181" i="10"/>
  <c r="FC181" i="10"/>
  <c r="FB181" i="10"/>
  <c r="FA181" i="10"/>
  <c r="EZ181" i="10"/>
  <c r="EY181" i="10"/>
  <c r="EX181" i="10"/>
  <c r="EW181" i="10"/>
  <c r="EV181" i="10"/>
  <c r="EU181" i="10"/>
  <c r="ET181" i="10"/>
  <c r="ES181" i="10"/>
  <c r="ER181" i="10"/>
  <c r="EQ181" i="10"/>
  <c r="EP181" i="10"/>
  <c r="EO181" i="10"/>
  <c r="EN181" i="10"/>
  <c r="EM181" i="10"/>
  <c r="EJ181" i="10"/>
  <c r="EH181" i="10"/>
  <c r="DU181" i="10"/>
  <c r="DT181" i="10"/>
  <c r="BZ181" i="10"/>
  <c r="BH181" i="10"/>
  <c r="BG181" i="10"/>
  <c r="M181" i="10"/>
  <c r="GD180" i="10"/>
  <c r="GC180" i="10"/>
  <c r="GB180" i="10"/>
  <c r="GA180" i="10"/>
  <c r="FZ180" i="10"/>
  <c r="FY180" i="10"/>
  <c r="FX180" i="10"/>
  <c r="FW180" i="10"/>
  <c r="FV180" i="10"/>
  <c r="FU180" i="10"/>
  <c r="FT180" i="10"/>
  <c r="FS180" i="10"/>
  <c r="FR180" i="10"/>
  <c r="FQ180" i="10"/>
  <c r="FP180" i="10"/>
  <c r="FO180" i="10"/>
  <c r="FN180" i="10"/>
  <c r="FM180" i="10"/>
  <c r="FL180" i="10"/>
  <c r="FK180" i="10"/>
  <c r="FJ180" i="10"/>
  <c r="FI180" i="10"/>
  <c r="FH180" i="10"/>
  <c r="FG180" i="10"/>
  <c r="FF180" i="10"/>
  <c r="FE180" i="10"/>
  <c r="FD180" i="10"/>
  <c r="FC180" i="10"/>
  <c r="FB180" i="10"/>
  <c r="FA180" i="10"/>
  <c r="EZ180" i="10"/>
  <c r="EY180" i="10"/>
  <c r="EX180" i="10"/>
  <c r="EW180" i="10"/>
  <c r="EV180" i="10"/>
  <c r="EU180" i="10"/>
  <c r="ET180" i="10"/>
  <c r="ES180" i="10"/>
  <c r="ER180" i="10"/>
  <c r="EQ180" i="10"/>
  <c r="EP180" i="10"/>
  <c r="EO180" i="10"/>
  <c r="EN180" i="10"/>
  <c r="EM180" i="10"/>
  <c r="EJ180" i="10"/>
  <c r="EH180" i="10"/>
  <c r="DU180" i="10"/>
  <c r="DT180" i="10"/>
  <c r="BZ180" i="10"/>
  <c r="BH180" i="10"/>
  <c r="BG180" i="10"/>
  <c r="M180" i="10"/>
  <c r="GD179" i="10"/>
  <c r="GC179" i="10"/>
  <c r="GB179" i="10"/>
  <c r="GA179" i="10"/>
  <c r="FZ179" i="10"/>
  <c r="FY179" i="10"/>
  <c r="FX179" i="10"/>
  <c r="FW179" i="10"/>
  <c r="FV179" i="10"/>
  <c r="FU179" i="10"/>
  <c r="FT179" i="10"/>
  <c r="FS179" i="10"/>
  <c r="FR179" i="10"/>
  <c r="FQ179" i="10"/>
  <c r="FP179" i="10"/>
  <c r="FO179" i="10"/>
  <c r="FN179" i="10"/>
  <c r="FM179" i="10"/>
  <c r="FL179" i="10"/>
  <c r="FK179" i="10"/>
  <c r="FJ179" i="10"/>
  <c r="FI179" i="10"/>
  <c r="FH179" i="10"/>
  <c r="FG179" i="10"/>
  <c r="FF179" i="10"/>
  <c r="FE179" i="10"/>
  <c r="FD179" i="10"/>
  <c r="FC179" i="10"/>
  <c r="FB179" i="10"/>
  <c r="FA179" i="10"/>
  <c r="EZ179" i="10"/>
  <c r="EY179" i="10"/>
  <c r="EX179" i="10"/>
  <c r="EW179" i="10"/>
  <c r="EV179" i="10"/>
  <c r="EU179" i="10"/>
  <c r="ET179" i="10"/>
  <c r="ES179" i="10"/>
  <c r="ER179" i="10"/>
  <c r="EQ179" i="10"/>
  <c r="EP179" i="10"/>
  <c r="EO179" i="10"/>
  <c r="EN179" i="10"/>
  <c r="EM179" i="10"/>
  <c r="EJ179" i="10"/>
  <c r="EH179" i="10"/>
  <c r="DU179" i="10"/>
  <c r="DT179" i="10"/>
  <c r="BZ179" i="10"/>
  <c r="BH179" i="10"/>
  <c r="BG179" i="10"/>
  <c r="M179" i="10"/>
  <c r="GD178" i="10"/>
  <c r="GC178" i="10"/>
  <c r="GB178" i="10"/>
  <c r="GA178" i="10"/>
  <c r="FZ178" i="10"/>
  <c r="FY178" i="10"/>
  <c r="FX178" i="10"/>
  <c r="FW178" i="10"/>
  <c r="FV178" i="10"/>
  <c r="FU178" i="10"/>
  <c r="FT178" i="10"/>
  <c r="FS178" i="10"/>
  <c r="FR178" i="10"/>
  <c r="FQ178" i="10"/>
  <c r="FP178" i="10"/>
  <c r="FO178" i="10"/>
  <c r="FN178" i="10"/>
  <c r="FM178" i="10"/>
  <c r="FL178" i="10"/>
  <c r="FK178" i="10"/>
  <c r="FJ178" i="10"/>
  <c r="FI178" i="10"/>
  <c r="FH178" i="10"/>
  <c r="FG178" i="10"/>
  <c r="FF178" i="10"/>
  <c r="FE178" i="10"/>
  <c r="FD178" i="10"/>
  <c r="FC178" i="10"/>
  <c r="FB178" i="10"/>
  <c r="FA178" i="10"/>
  <c r="EZ178" i="10"/>
  <c r="EY178" i="10"/>
  <c r="EX178" i="10"/>
  <c r="EW178" i="10"/>
  <c r="EV178" i="10"/>
  <c r="EU178" i="10"/>
  <c r="ET178" i="10"/>
  <c r="ES178" i="10"/>
  <c r="ER178" i="10"/>
  <c r="EQ178" i="10"/>
  <c r="EP178" i="10"/>
  <c r="EO178" i="10"/>
  <c r="EN178" i="10"/>
  <c r="EM178" i="10"/>
  <c r="EJ178" i="10"/>
  <c r="EH178" i="10"/>
  <c r="DU178" i="10"/>
  <c r="DT178" i="10"/>
  <c r="BZ178" i="10"/>
  <c r="BH178" i="10"/>
  <c r="BG178" i="10"/>
  <c r="M178" i="10"/>
  <c r="GD177" i="10"/>
  <c r="GC177" i="10"/>
  <c r="GB177" i="10"/>
  <c r="GA177" i="10"/>
  <c r="FZ177" i="10"/>
  <c r="FY177" i="10"/>
  <c r="FX177" i="10"/>
  <c r="FW177" i="10"/>
  <c r="FV177" i="10"/>
  <c r="FU177" i="10"/>
  <c r="FT177" i="10"/>
  <c r="FS177" i="10"/>
  <c r="FR177" i="10"/>
  <c r="FQ177" i="10"/>
  <c r="FP177" i="10"/>
  <c r="FO177" i="10"/>
  <c r="FN177" i="10"/>
  <c r="FM177" i="10"/>
  <c r="FL177" i="10"/>
  <c r="FK177" i="10"/>
  <c r="FJ177" i="10"/>
  <c r="FI177" i="10"/>
  <c r="FH177" i="10"/>
  <c r="FG177" i="10"/>
  <c r="FF177" i="10"/>
  <c r="FE177" i="10"/>
  <c r="FD177" i="10"/>
  <c r="FC177" i="10"/>
  <c r="FB177" i="10"/>
  <c r="FA177" i="10"/>
  <c r="EZ177" i="10"/>
  <c r="EY177" i="10"/>
  <c r="EX177" i="10"/>
  <c r="EW177" i="10"/>
  <c r="EV177" i="10"/>
  <c r="EU177" i="10"/>
  <c r="ET177" i="10"/>
  <c r="ES177" i="10"/>
  <c r="ER177" i="10"/>
  <c r="EQ177" i="10"/>
  <c r="EP177" i="10"/>
  <c r="EO177" i="10"/>
  <c r="EN177" i="10"/>
  <c r="EM177" i="10"/>
  <c r="EJ177" i="10"/>
  <c r="EH177" i="10"/>
  <c r="DU177" i="10"/>
  <c r="DT177" i="10"/>
  <c r="BZ177" i="10"/>
  <c r="BH177" i="10"/>
  <c r="BG177" i="10"/>
  <c r="M177" i="10"/>
  <c r="GD176" i="10"/>
  <c r="GC176" i="10"/>
  <c r="GB176" i="10"/>
  <c r="GA176" i="10"/>
  <c r="FZ176" i="10"/>
  <c r="FY176" i="10"/>
  <c r="FX176" i="10"/>
  <c r="FW176" i="10"/>
  <c r="FV176" i="10"/>
  <c r="FU176" i="10"/>
  <c r="FT176" i="10"/>
  <c r="FS176" i="10"/>
  <c r="FR176" i="10"/>
  <c r="FQ176" i="10"/>
  <c r="FP176" i="10"/>
  <c r="FO176" i="10"/>
  <c r="FN176" i="10"/>
  <c r="FM176" i="10"/>
  <c r="FL176" i="10"/>
  <c r="FK176" i="10"/>
  <c r="FJ176" i="10"/>
  <c r="FI176" i="10"/>
  <c r="FH176" i="10"/>
  <c r="FG176" i="10"/>
  <c r="FF176" i="10"/>
  <c r="FE176" i="10"/>
  <c r="FD176" i="10"/>
  <c r="FC176" i="10"/>
  <c r="FB176" i="10"/>
  <c r="FA176" i="10"/>
  <c r="EZ176" i="10"/>
  <c r="EY176" i="10"/>
  <c r="EX176" i="10"/>
  <c r="EW176" i="10"/>
  <c r="EV176" i="10"/>
  <c r="EU176" i="10"/>
  <c r="ET176" i="10"/>
  <c r="ES176" i="10"/>
  <c r="ER176" i="10"/>
  <c r="EQ176" i="10"/>
  <c r="EP176" i="10"/>
  <c r="EO176" i="10"/>
  <c r="EN176" i="10"/>
  <c r="EM176" i="10"/>
  <c r="EJ176" i="10"/>
  <c r="EH176" i="10"/>
  <c r="DU176" i="10"/>
  <c r="DT176" i="10"/>
  <c r="BZ176" i="10"/>
  <c r="BH176" i="10"/>
  <c r="BG176" i="10"/>
  <c r="M176" i="10"/>
  <c r="GD175" i="10"/>
  <c r="GC175" i="10"/>
  <c r="GB175" i="10"/>
  <c r="GA175" i="10"/>
  <c r="FZ175" i="10"/>
  <c r="FY175" i="10"/>
  <c r="FX175" i="10"/>
  <c r="FW175" i="10"/>
  <c r="FV175" i="10"/>
  <c r="FU175" i="10"/>
  <c r="FT175" i="10"/>
  <c r="FS175" i="10"/>
  <c r="FR175" i="10"/>
  <c r="FQ175" i="10"/>
  <c r="FP175" i="10"/>
  <c r="FO175" i="10"/>
  <c r="FN175" i="10"/>
  <c r="FM175" i="10"/>
  <c r="FL175" i="10"/>
  <c r="FK175" i="10"/>
  <c r="FJ175" i="10"/>
  <c r="FI175" i="10"/>
  <c r="FH175" i="10"/>
  <c r="FG175" i="10"/>
  <c r="FF175" i="10"/>
  <c r="FE175" i="10"/>
  <c r="FD175" i="10"/>
  <c r="FC175" i="10"/>
  <c r="FB175" i="10"/>
  <c r="FA175" i="10"/>
  <c r="EZ175" i="10"/>
  <c r="EY175" i="10"/>
  <c r="EX175" i="10"/>
  <c r="EW175" i="10"/>
  <c r="EV175" i="10"/>
  <c r="EU175" i="10"/>
  <c r="ET175" i="10"/>
  <c r="ES175" i="10"/>
  <c r="ER175" i="10"/>
  <c r="EQ175" i="10"/>
  <c r="EP175" i="10"/>
  <c r="EO175" i="10"/>
  <c r="EN175" i="10"/>
  <c r="EM175" i="10"/>
  <c r="EJ175" i="10"/>
  <c r="EH175" i="10"/>
  <c r="DU175" i="10"/>
  <c r="DT175" i="10"/>
  <c r="BH175" i="10"/>
  <c r="BG175" i="10"/>
  <c r="M175" i="10"/>
  <c r="EI175" i="10" s="1"/>
  <c r="GD174" i="10"/>
  <c r="GC174" i="10"/>
  <c r="GB174" i="10"/>
  <c r="GA174" i="10"/>
  <c r="FZ174" i="10"/>
  <c r="FY174" i="10"/>
  <c r="FX174" i="10"/>
  <c r="FW174" i="10"/>
  <c r="FV174" i="10"/>
  <c r="FU174" i="10"/>
  <c r="FT174" i="10"/>
  <c r="FS174" i="10"/>
  <c r="FR174" i="10"/>
  <c r="FQ174" i="10"/>
  <c r="FP174" i="10"/>
  <c r="FO174" i="10"/>
  <c r="FN174" i="10"/>
  <c r="FM174" i="10"/>
  <c r="FL174" i="10"/>
  <c r="FK174" i="10"/>
  <c r="FJ174" i="10"/>
  <c r="FI174" i="10"/>
  <c r="FH174" i="10"/>
  <c r="FG174" i="10"/>
  <c r="FF174" i="10"/>
  <c r="FE174" i="10"/>
  <c r="FD174" i="10"/>
  <c r="FC174" i="10"/>
  <c r="FB174" i="10"/>
  <c r="FA174" i="10"/>
  <c r="EZ174" i="10"/>
  <c r="EY174" i="10"/>
  <c r="EX174" i="10"/>
  <c r="EW174" i="10"/>
  <c r="EV174" i="10"/>
  <c r="EU174" i="10"/>
  <c r="ET174" i="10"/>
  <c r="ES174" i="10"/>
  <c r="ER174" i="10"/>
  <c r="EQ174" i="10"/>
  <c r="EP174" i="10"/>
  <c r="EO174" i="10"/>
  <c r="EN174" i="10"/>
  <c r="EJ174" i="10"/>
  <c r="EH174" i="10"/>
  <c r="CB174" i="10"/>
  <c r="DU174" i="10" s="1"/>
  <c r="BZ174" i="10"/>
  <c r="BH174" i="10"/>
  <c r="BG174" i="10"/>
  <c r="M174" i="10"/>
  <c r="GB173" i="10"/>
  <c r="FZ173" i="10"/>
  <c r="FX173" i="10"/>
  <c r="FV173" i="10"/>
  <c r="FT173" i="10"/>
  <c r="FR173" i="10"/>
  <c r="FP173" i="10"/>
  <c r="FN173" i="10"/>
  <c r="FL173" i="10"/>
  <c r="FJ173" i="10"/>
  <c r="FH173" i="10"/>
  <c r="FF173" i="10"/>
  <c r="FD173" i="10"/>
  <c r="FB173" i="10"/>
  <c r="EZ173" i="10"/>
  <c r="EY173" i="10"/>
  <c r="EX173" i="10"/>
  <c r="ET173" i="10"/>
  <c r="ER173" i="10"/>
  <c r="EP173" i="10"/>
  <c r="EN173" i="10"/>
  <c r="EJ173" i="10"/>
  <c r="EH173" i="10"/>
  <c r="DR173" i="10"/>
  <c r="DP173" i="10"/>
  <c r="DN173" i="10"/>
  <c r="DL173" i="10"/>
  <c r="DJ173" i="10"/>
  <c r="DH173" i="10"/>
  <c r="DF173" i="10"/>
  <c r="DD173" i="10"/>
  <c r="DB173" i="10"/>
  <c r="CZ173" i="10"/>
  <c r="CX173" i="10"/>
  <c r="CV173" i="10"/>
  <c r="CT173" i="10"/>
  <c r="CR173" i="10"/>
  <c r="CP173" i="10"/>
  <c r="CL173" i="10"/>
  <c r="CK173" i="10"/>
  <c r="EV173" i="10" s="1"/>
  <c r="CJ173" i="10"/>
  <c r="CH173" i="10"/>
  <c r="CF173" i="10"/>
  <c r="CD173" i="10"/>
  <c r="CB173" i="10"/>
  <c r="BZ173" i="10"/>
  <c r="BE173" i="10"/>
  <c r="BC173" i="10"/>
  <c r="BA173" i="10"/>
  <c r="AY173" i="10"/>
  <c r="AW173" i="10"/>
  <c r="AU173" i="10"/>
  <c r="AS173" i="10"/>
  <c r="AQ173" i="10"/>
  <c r="AO173" i="10"/>
  <c r="AM173" i="10"/>
  <c r="AK173" i="10"/>
  <c r="AI173" i="10"/>
  <c r="AG173" i="10"/>
  <c r="AE173" i="10"/>
  <c r="AC173" i="10"/>
  <c r="Y173" i="10"/>
  <c r="W173" i="10"/>
  <c r="U173" i="10"/>
  <c r="S173" i="10"/>
  <c r="Q173" i="10"/>
  <c r="O173" i="10"/>
  <c r="M173" i="10"/>
  <c r="GB172" i="10"/>
  <c r="FZ172" i="10"/>
  <c r="FX172" i="10"/>
  <c r="FV172" i="10"/>
  <c r="FT172" i="10"/>
  <c r="FR172" i="10"/>
  <c r="FP172" i="10"/>
  <c r="FN172" i="10"/>
  <c r="FL172" i="10"/>
  <c r="FJ172" i="10"/>
  <c r="FH172" i="10"/>
  <c r="FF172" i="10"/>
  <c r="FD172" i="10"/>
  <c r="FB172" i="10"/>
  <c r="EZ172" i="10"/>
  <c r="EY172" i="10"/>
  <c r="EX172" i="10"/>
  <c r="ET172" i="10"/>
  <c r="ER172" i="10"/>
  <c r="EP172" i="10"/>
  <c r="EN172" i="10"/>
  <c r="EJ172" i="10"/>
  <c r="EH172" i="10"/>
  <c r="DR172" i="10"/>
  <c r="DP172" i="10"/>
  <c r="DN172" i="10"/>
  <c r="DL172" i="10"/>
  <c r="DJ172" i="10"/>
  <c r="DH172" i="10"/>
  <c r="DF172" i="10"/>
  <c r="DD172" i="10"/>
  <c r="DB172" i="10"/>
  <c r="CZ172" i="10"/>
  <c r="CX172" i="10"/>
  <c r="CV172" i="10"/>
  <c r="CT172" i="10"/>
  <c r="CR172" i="10"/>
  <c r="CP172" i="10"/>
  <c r="CL172" i="10"/>
  <c r="CK172" i="10"/>
  <c r="EV172" i="10" s="1"/>
  <c r="CJ172" i="10"/>
  <c r="CH172" i="10"/>
  <c r="CF172" i="10"/>
  <c r="CD172" i="10"/>
  <c r="CB172" i="10"/>
  <c r="BZ172" i="10"/>
  <c r="BE172" i="10"/>
  <c r="BC172" i="10"/>
  <c r="BA172" i="10"/>
  <c r="AY172" i="10"/>
  <c r="AW172" i="10"/>
  <c r="AU172" i="10"/>
  <c r="AS172" i="10"/>
  <c r="AQ172" i="10"/>
  <c r="AO172" i="10"/>
  <c r="AM172" i="10"/>
  <c r="AK172" i="10"/>
  <c r="AI172" i="10"/>
  <c r="AG172" i="10"/>
  <c r="AE172" i="10"/>
  <c r="AC172" i="10"/>
  <c r="W172" i="10"/>
  <c r="U172" i="10"/>
  <c r="S172" i="10"/>
  <c r="Q172" i="10"/>
  <c r="O172" i="10"/>
  <c r="M172" i="10"/>
  <c r="GB171" i="10"/>
  <c r="FZ171" i="10"/>
  <c r="FX171" i="10"/>
  <c r="FV171" i="10"/>
  <c r="FT171" i="10"/>
  <c r="FR171" i="10"/>
  <c r="FP171" i="10"/>
  <c r="FN171" i="10"/>
  <c r="FL171" i="10"/>
  <c r="FJ171" i="10"/>
  <c r="FH171" i="10"/>
  <c r="FF171" i="10"/>
  <c r="FD171" i="10"/>
  <c r="FB171" i="10"/>
  <c r="EZ171" i="10"/>
  <c r="EY171" i="10"/>
  <c r="EX171" i="10"/>
  <c r="ET171" i="10"/>
  <c r="ER171" i="10"/>
  <c r="EP171" i="10"/>
  <c r="EN171" i="10"/>
  <c r="EJ171" i="10"/>
  <c r="EH171" i="10"/>
  <c r="DR171" i="10"/>
  <c r="DP171" i="10"/>
  <c r="DN171" i="10"/>
  <c r="DL171" i="10"/>
  <c r="DJ171" i="10"/>
  <c r="DH171" i="10"/>
  <c r="DF171" i="10"/>
  <c r="DD171" i="10"/>
  <c r="DB171" i="10"/>
  <c r="CZ171" i="10"/>
  <c r="CX171" i="10"/>
  <c r="CV171" i="10"/>
  <c r="CT171" i="10"/>
  <c r="CR171" i="10"/>
  <c r="CP171" i="10"/>
  <c r="CK171" i="10"/>
  <c r="CJ171" i="10"/>
  <c r="CH171" i="10"/>
  <c r="CF171" i="10"/>
  <c r="CD171" i="10"/>
  <c r="CB171" i="10"/>
  <c r="BZ171" i="10"/>
  <c r="BE171" i="10"/>
  <c r="AY171" i="10"/>
  <c r="FW171" i="10" s="1"/>
  <c r="AW171" i="10"/>
  <c r="AU171" i="10"/>
  <c r="FS171" i="10" s="1"/>
  <c r="AS171" i="10"/>
  <c r="AQ171" i="10"/>
  <c r="AO171" i="10"/>
  <c r="AM171" i="10"/>
  <c r="AK171" i="10"/>
  <c r="AI171" i="10"/>
  <c r="FG171" i="10" s="1"/>
  <c r="AG171" i="10"/>
  <c r="AE171" i="10"/>
  <c r="AC171" i="10"/>
  <c r="Y171" i="10"/>
  <c r="EW171" i="10" s="1"/>
  <c r="W171" i="10"/>
  <c r="S171" i="10"/>
  <c r="Q171" i="10"/>
  <c r="O171" i="10"/>
  <c r="M171" i="10"/>
  <c r="K171" i="10"/>
  <c r="GB170" i="10"/>
  <c r="FZ170" i="10"/>
  <c r="FX170" i="10"/>
  <c r="FV170" i="10"/>
  <c r="FT170" i="10"/>
  <c r="FR170" i="10"/>
  <c r="FP170" i="10"/>
  <c r="FN170" i="10"/>
  <c r="FL170" i="10"/>
  <c r="FJ170" i="10"/>
  <c r="FH170" i="10"/>
  <c r="FF170" i="10"/>
  <c r="FD170" i="10"/>
  <c r="FB170" i="10"/>
  <c r="EZ170" i="10"/>
  <c r="EY170" i="10"/>
  <c r="EX170" i="10"/>
  <c r="ET170" i="10"/>
  <c r="ER170" i="10"/>
  <c r="EP170" i="10"/>
  <c r="EN170" i="10"/>
  <c r="EJ170" i="10"/>
  <c r="EH170" i="10"/>
  <c r="CB170" i="10"/>
  <c r="DU170" i="10" s="1"/>
  <c r="BZ170" i="10"/>
  <c r="BE170" i="10"/>
  <c r="AY170" i="10"/>
  <c r="FW170" i="10" s="1"/>
  <c r="AW170" i="10"/>
  <c r="AU170" i="10"/>
  <c r="AS170" i="10"/>
  <c r="FQ170" i="10" s="1"/>
  <c r="AQ170" i="10"/>
  <c r="AO170" i="10"/>
  <c r="AM170" i="10"/>
  <c r="AK170" i="10"/>
  <c r="FI170" i="10" s="1"/>
  <c r="AI170" i="10"/>
  <c r="FG170" i="10" s="1"/>
  <c r="AG170" i="10"/>
  <c r="AE170" i="10"/>
  <c r="AC170" i="10"/>
  <c r="FA170" i="10" s="1"/>
  <c r="EW170" i="10"/>
  <c r="W170" i="10"/>
  <c r="S170" i="10"/>
  <c r="Q170" i="10"/>
  <c r="O170" i="10"/>
  <c r="M170" i="10"/>
  <c r="K170" i="10"/>
  <c r="DQ169" i="10"/>
  <c r="DO169" i="10"/>
  <c r="DM169" i="10"/>
  <c r="DK169" i="10"/>
  <c r="DI169" i="10"/>
  <c r="DG169" i="10"/>
  <c r="DE169" i="10"/>
  <c r="DC169" i="10"/>
  <c r="DA169" i="10"/>
  <c r="CY169" i="10"/>
  <c r="CW169" i="10"/>
  <c r="CU169" i="10"/>
  <c r="CS169" i="10"/>
  <c r="CQ169" i="10"/>
  <c r="CO169" i="10"/>
  <c r="CN169" i="10"/>
  <c r="CM169" i="10"/>
  <c r="CI169" i="10"/>
  <c r="CG169" i="10"/>
  <c r="CE169" i="10"/>
  <c r="CC169" i="10"/>
  <c r="CA169" i="10"/>
  <c r="BY169" i="10"/>
  <c r="BD169" i="10"/>
  <c r="BB169" i="10"/>
  <c r="AZ169" i="10"/>
  <c r="AX169" i="10"/>
  <c r="AV169" i="10"/>
  <c r="AT169" i="10"/>
  <c r="AR169" i="10"/>
  <c r="AP169" i="10"/>
  <c r="AN169" i="10"/>
  <c r="AL169" i="10"/>
  <c r="AJ169" i="10"/>
  <c r="AH169" i="10"/>
  <c r="AF169" i="10"/>
  <c r="AD169" i="10"/>
  <c r="AB169" i="10"/>
  <c r="AA169" i="10"/>
  <c r="Z169" i="10"/>
  <c r="V169" i="10"/>
  <c r="T169" i="10"/>
  <c r="R169" i="10"/>
  <c r="P169" i="10"/>
  <c r="N169" i="10"/>
  <c r="L169" i="10"/>
  <c r="GD168" i="10"/>
  <c r="GC168" i="10"/>
  <c r="GB168" i="10"/>
  <c r="GA168" i="10"/>
  <c r="FZ168" i="10"/>
  <c r="FY168" i="10"/>
  <c r="FX168" i="10"/>
  <c r="FW168" i="10"/>
  <c r="FV168" i="10"/>
  <c r="FU168" i="10"/>
  <c r="FT168" i="10"/>
  <c r="FS168" i="10"/>
  <c r="FR168" i="10"/>
  <c r="FQ168" i="10"/>
  <c r="FP168" i="10"/>
  <c r="FO168" i="10"/>
  <c r="FN168" i="10"/>
  <c r="FM168" i="10"/>
  <c r="FL168" i="10"/>
  <c r="FK168" i="10"/>
  <c r="FJ168" i="10"/>
  <c r="FI168" i="10"/>
  <c r="FH168" i="10"/>
  <c r="FG168" i="10"/>
  <c r="FF168" i="10"/>
  <c r="FE168" i="10"/>
  <c r="FD168" i="10"/>
  <c r="FC168" i="10"/>
  <c r="FB168" i="10"/>
  <c r="FA168" i="10"/>
  <c r="EZ168" i="10"/>
  <c r="EY168" i="10"/>
  <c r="EX168" i="10"/>
  <c r="EW168" i="10"/>
  <c r="EV168" i="10"/>
  <c r="EU168" i="10"/>
  <c r="ET168" i="10"/>
  <c r="ES168" i="10"/>
  <c r="ER168" i="10"/>
  <c r="EQ168" i="10"/>
  <c r="EP168" i="10"/>
  <c r="EO168" i="10"/>
  <c r="EN168" i="10"/>
  <c r="EM168" i="10"/>
  <c r="EJ168" i="10"/>
  <c r="EH168" i="10"/>
  <c r="DU168" i="10"/>
  <c r="DT168" i="10"/>
  <c r="BZ168" i="10"/>
  <c r="BH168" i="10"/>
  <c r="BG168" i="10"/>
  <c r="M168" i="10"/>
  <c r="GD167" i="10"/>
  <c r="GC167" i="10"/>
  <c r="GB167" i="10"/>
  <c r="GA167" i="10"/>
  <c r="FZ167" i="10"/>
  <c r="FY167" i="10"/>
  <c r="FX167" i="10"/>
  <c r="FW167" i="10"/>
  <c r="FV167" i="10"/>
  <c r="FU167" i="10"/>
  <c r="FT167" i="10"/>
  <c r="FS167" i="10"/>
  <c r="FR167" i="10"/>
  <c r="FQ167" i="10"/>
  <c r="FP167" i="10"/>
  <c r="FO167" i="10"/>
  <c r="FN167" i="10"/>
  <c r="FM167" i="10"/>
  <c r="FL167" i="10"/>
  <c r="FK167" i="10"/>
  <c r="FJ167" i="10"/>
  <c r="FI167" i="10"/>
  <c r="FH167" i="10"/>
  <c r="FG167" i="10"/>
  <c r="FF167" i="10"/>
  <c r="FE167" i="10"/>
  <c r="FD167" i="10"/>
  <c r="FC167" i="10"/>
  <c r="FB167" i="10"/>
  <c r="FA167" i="10"/>
  <c r="EZ167" i="10"/>
  <c r="EY167" i="10"/>
  <c r="EX167" i="10"/>
  <c r="EW167" i="10"/>
  <c r="EV167" i="10"/>
  <c r="EU167" i="10"/>
  <c r="ET167" i="10"/>
  <c r="ES167" i="10"/>
  <c r="ER167" i="10"/>
  <c r="EQ167" i="10"/>
  <c r="EP167" i="10"/>
  <c r="EO167" i="10"/>
  <c r="EN167" i="10"/>
  <c r="EM167" i="10"/>
  <c r="EJ167" i="10"/>
  <c r="EH167" i="10"/>
  <c r="DU167" i="10"/>
  <c r="DT167" i="10"/>
  <c r="BZ167" i="10"/>
  <c r="BH167" i="10"/>
  <c r="BG167" i="10"/>
  <c r="M167" i="10"/>
  <c r="GD166" i="10"/>
  <c r="GC166" i="10"/>
  <c r="GB166" i="10"/>
  <c r="GA166" i="10"/>
  <c r="FZ166" i="10"/>
  <c r="FY166" i="10"/>
  <c r="FX166" i="10"/>
  <c r="FW166" i="10"/>
  <c r="FV166" i="10"/>
  <c r="FU166" i="10"/>
  <c r="FT166" i="10"/>
  <c r="FS166" i="10"/>
  <c r="FR166" i="10"/>
  <c r="FQ166" i="10"/>
  <c r="FP166" i="10"/>
  <c r="FO166" i="10"/>
  <c r="FN166" i="10"/>
  <c r="FM166" i="10"/>
  <c r="FL166" i="10"/>
  <c r="FK166" i="10"/>
  <c r="FJ166" i="10"/>
  <c r="FI166" i="10"/>
  <c r="FH166" i="10"/>
  <c r="FG166" i="10"/>
  <c r="FF166" i="10"/>
  <c r="FE166" i="10"/>
  <c r="FD166" i="10"/>
  <c r="FC166" i="10"/>
  <c r="FB166" i="10"/>
  <c r="FA166" i="10"/>
  <c r="EZ166" i="10"/>
  <c r="EY166" i="10"/>
  <c r="EX166" i="10"/>
  <c r="EW166" i="10"/>
  <c r="EV166" i="10"/>
  <c r="EU166" i="10"/>
  <c r="ET166" i="10"/>
  <c r="ES166" i="10"/>
  <c r="ER166" i="10"/>
  <c r="EQ166" i="10"/>
  <c r="EP166" i="10"/>
  <c r="EO166" i="10"/>
  <c r="EN166" i="10"/>
  <c r="EM166" i="10"/>
  <c r="EJ166" i="10"/>
  <c r="EH166" i="10"/>
  <c r="DU166" i="10"/>
  <c r="DT166" i="10"/>
  <c r="BZ166" i="10"/>
  <c r="BH166" i="10"/>
  <c r="BG166" i="10"/>
  <c r="M166" i="10"/>
  <c r="GD165" i="10"/>
  <c r="GC165" i="10"/>
  <c r="GB165" i="10"/>
  <c r="GA165" i="10"/>
  <c r="FZ165" i="10"/>
  <c r="FY165" i="10"/>
  <c r="FX165" i="10"/>
  <c r="FW165" i="10"/>
  <c r="FV165" i="10"/>
  <c r="FU165" i="10"/>
  <c r="FT165" i="10"/>
  <c r="FS165" i="10"/>
  <c r="FR165" i="10"/>
  <c r="FQ165" i="10"/>
  <c r="FP165" i="10"/>
  <c r="FO165" i="10"/>
  <c r="FN165" i="10"/>
  <c r="FM165" i="10"/>
  <c r="FL165" i="10"/>
  <c r="FK165" i="10"/>
  <c r="FJ165" i="10"/>
  <c r="FI165" i="10"/>
  <c r="FH165" i="10"/>
  <c r="FG165" i="10"/>
  <c r="FF165" i="10"/>
  <c r="FE165" i="10"/>
  <c r="FD165" i="10"/>
  <c r="FC165" i="10"/>
  <c r="FB165" i="10"/>
  <c r="FA165" i="10"/>
  <c r="EZ165" i="10"/>
  <c r="EY165" i="10"/>
  <c r="EX165" i="10"/>
  <c r="EW165" i="10"/>
  <c r="EV165" i="10"/>
  <c r="EU165" i="10"/>
  <c r="ET165" i="10"/>
  <c r="ES165" i="10"/>
  <c r="ER165" i="10"/>
  <c r="EQ165" i="10"/>
  <c r="EP165" i="10"/>
  <c r="EO165" i="10"/>
  <c r="EN165" i="10"/>
  <c r="EM165" i="10"/>
  <c r="EJ165" i="10"/>
  <c r="EH165" i="10"/>
  <c r="DU165" i="10"/>
  <c r="DT165" i="10"/>
  <c r="BZ165" i="10"/>
  <c r="BH165" i="10"/>
  <c r="BG165" i="10"/>
  <c r="M165" i="10"/>
  <c r="GD164" i="10"/>
  <c r="GC164" i="10"/>
  <c r="GB164" i="10"/>
  <c r="GA164" i="10"/>
  <c r="FZ164" i="10"/>
  <c r="FY164" i="10"/>
  <c r="FX164" i="10"/>
  <c r="FW164" i="10"/>
  <c r="FV164" i="10"/>
  <c r="FU164" i="10"/>
  <c r="FT164" i="10"/>
  <c r="FS164" i="10"/>
  <c r="FR164" i="10"/>
  <c r="FQ164" i="10"/>
  <c r="FP164" i="10"/>
  <c r="FO164" i="10"/>
  <c r="FN164" i="10"/>
  <c r="FM164" i="10"/>
  <c r="FL164" i="10"/>
  <c r="FK164" i="10"/>
  <c r="FJ164" i="10"/>
  <c r="FI164" i="10"/>
  <c r="FH164" i="10"/>
  <c r="FG164" i="10"/>
  <c r="FF164" i="10"/>
  <c r="FE164" i="10"/>
  <c r="FD164" i="10"/>
  <c r="FC164" i="10"/>
  <c r="FB164" i="10"/>
  <c r="FA164" i="10"/>
  <c r="EZ164" i="10"/>
  <c r="EY164" i="10"/>
  <c r="EX164" i="10"/>
  <c r="EW164" i="10"/>
  <c r="EV164" i="10"/>
  <c r="EU164" i="10"/>
  <c r="ET164" i="10"/>
  <c r="ES164" i="10"/>
  <c r="ER164" i="10"/>
  <c r="EQ164" i="10"/>
  <c r="EP164" i="10"/>
  <c r="EO164" i="10"/>
  <c r="EN164" i="10"/>
  <c r="EM164" i="10"/>
  <c r="EJ164" i="10"/>
  <c r="EH164" i="10"/>
  <c r="DU164" i="10"/>
  <c r="DT164" i="10"/>
  <c r="BZ164" i="10"/>
  <c r="BH164" i="10"/>
  <c r="BG164" i="10"/>
  <c r="M164" i="10"/>
  <c r="GD163" i="10"/>
  <c r="GC163" i="10"/>
  <c r="GB163" i="10"/>
  <c r="GA163" i="10"/>
  <c r="FZ163" i="10"/>
  <c r="FY163" i="10"/>
  <c r="FX163" i="10"/>
  <c r="FW163" i="10"/>
  <c r="FV163" i="10"/>
  <c r="FU163" i="10"/>
  <c r="FT163" i="10"/>
  <c r="FS163" i="10"/>
  <c r="FR163" i="10"/>
  <c r="FQ163" i="10"/>
  <c r="FP163" i="10"/>
  <c r="FO163" i="10"/>
  <c r="FN163" i="10"/>
  <c r="FM163" i="10"/>
  <c r="FL163" i="10"/>
  <c r="FK163" i="10"/>
  <c r="FJ163" i="10"/>
  <c r="FI163" i="10"/>
  <c r="FH163" i="10"/>
  <c r="FG163" i="10"/>
  <c r="FF163" i="10"/>
  <c r="FE163" i="10"/>
  <c r="FD163" i="10"/>
  <c r="FC163" i="10"/>
  <c r="FB163" i="10"/>
  <c r="FA163" i="10"/>
  <c r="EZ163" i="10"/>
  <c r="EY163" i="10"/>
  <c r="EX163" i="10"/>
  <c r="EW163" i="10"/>
  <c r="EV163" i="10"/>
  <c r="EU163" i="10"/>
  <c r="ET163" i="10"/>
  <c r="ES163" i="10"/>
  <c r="ER163" i="10"/>
  <c r="EQ163" i="10"/>
  <c r="EP163" i="10"/>
  <c r="EO163" i="10"/>
  <c r="EN163" i="10"/>
  <c r="EM163" i="10"/>
  <c r="EJ163" i="10"/>
  <c r="EH163" i="10"/>
  <c r="DU163" i="10"/>
  <c r="DT163" i="10"/>
  <c r="BZ163" i="10"/>
  <c r="BH163" i="10"/>
  <c r="BG163" i="10"/>
  <c r="M163" i="10"/>
  <c r="GD162" i="10"/>
  <c r="GC162" i="10"/>
  <c r="GB162" i="10"/>
  <c r="GA162" i="10"/>
  <c r="FZ162" i="10"/>
  <c r="FY162" i="10"/>
  <c r="FX162" i="10"/>
  <c r="FW162" i="10"/>
  <c r="FV162" i="10"/>
  <c r="FU162" i="10"/>
  <c r="FT162" i="10"/>
  <c r="FS162" i="10"/>
  <c r="FR162" i="10"/>
  <c r="FQ162" i="10"/>
  <c r="FP162" i="10"/>
  <c r="FO162" i="10"/>
  <c r="FN162" i="10"/>
  <c r="FM162" i="10"/>
  <c r="FL162" i="10"/>
  <c r="FK162" i="10"/>
  <c r="FJ162" i="10"/>
  <c r="FI162" i="10"/>
  <c r="FH162" i="10"/>
  <c r="FG162" i="10"/>
  <c r="FF162" i="10"/>
  <c r="FE162" i="10"/>
  <c r="FD162" i="10"/>
  <c r="FC162" i="10"/>
  <c r="FB162" i="10"/>
  <c r="FA162" i="10"/>
  <c r="EZ162" i="10"/>
  <c r="EY162" i="10"/>
  <c r="EX162" i="10"/>
  <c r="EW162" i="10"/>
  <c r="EV162" i="10"/>
  <c r="EU162" i="10"/>
  <c r="ET162" i="10"/>
  <c r="ES162" i="10"/>
  <c r="ER162" i="10"/>
  <c r="EQ162" i="10"/>
  <c r="EP162" i="10"/>
  <c r="EO162" i="10"/>
  <c r="EN162" i="10"/>
  <c r="EM162" i="10"/>
  <c r="EJ162" i="10"/>
  <c r="EH162" i="10"/>
  <c r="DU162" i="10"/>
  <c r="DT162" i="10"/>
  <c r="BZ162" i="10"/>
  <c r="BH162" i="10"/>
  <c r="BG162" i="10"/>
  <c r="M162" i="10"/>
  <c r="GD161" i="10"/>
  <c r="GC161" i="10"/>
  <c r="GB161" i="10"/>
  <c r="GA161" i="10"/>
  <c r="FZ161" i="10"/>
  <c r="FY161" i="10"/>
  <c r="FX161" i="10"/>
  <c r="FW161" i="10"/>
  <c r="FV161" i="10"/>
  <c r="FU161" i="10"/>
  <c r="FT161" i="10"/>
  <c r="FS161" i="10"/>
  <c r="FR161" i="10"/>
  <c r="FQ161" i="10"/>
  <c r="FP161" i="10"/>
  <c r="FO161" i="10"/>
  <c r="FN161" i="10"/>
  <c r="FM161" i="10"/>
  <c r="FL161" i="10"/>
  <c r="FK161" i="10"/>
  <c r="FJ161" i="10"/>
  <c r="FI161" i="10"/>
  <c r="FH161" i="10"/>
  <c r="FG161" i="10"/>
  <c r="FF161" i="10"/>
  <c r="FE161" i="10"/>
  <c r="FD161" i="10"/>
  <c r="FC161" i="10"/>
  <c r="FB161" i="10"/>
  <c r="FA161" i="10"/>
  <c r="EZ161" i="10"/>
  <c r="EY161" i="10"/>
  <c r="EX161" i="10"/>
  <c r="EW161" i="10"/>
  <c r="EV161" i="10"/>
  <c r="EU161" i="10"/>
  <c r="ET161" i="10"/>
  <c r="ES161" i="10"/>
  <c r="ER161" i="10"/>
  <c r="EQ161" i="10"/>
  <c r="EP161" i="10"/>
  <c r="EO161" i="10"/>
  <c r="EN161" i="10"/>
  <c r="EM161" i="10"/>
  <c r="EJ161" i="10"/>
  <c r="EH161" i="10"/>
  <c r="DU161" i="10"/>
  <c r="DT161" i="10"/>
  <c r="BZ161" i="10"/>
  <c r="BH161" i="10"/>
  <c r="BG161" i="10"/>
  <c r="GD160" i="10"/>
  <c r="GC160" i="10"/>
  <c r="GB160" i="10"/>
  <c r="GA160" i="10"/>
  <c r="FZ160" i="10"/>
  <c r="FY160" i="10"/>
  <c r="FX160" i="10"/>
  <c r="FW160" i="10"/>
  <c r="FV160" i="10"/>
  <c r="FU160" i="10"/>
  <c r="FT160" i="10"/>
  <c r="FS160" i="10"/>
  <c r="FR160" i="10"/>
  <c r="FQ160" i="10"/>
  <c r="FP160" i="10"/>
  <c r="FO160" i="10"/>
  <c r="FN160" i="10"/>
  <c r="FM160" i="10"/>
  <c r="FL160" i="10"/>
  <c r="FK160" i="10"/>
  <c r="FJ160" i="10"/>
  <c r="FI160" i="10"/>
  <c r="FH160" i="10"/>
  <c r="FG160" i="10"/>
  <c r="FF160" i="10"/>
  <c r="FE160" i="10"/>
  <c r="FD160" i="10"/>
  <c r="FC160" i="10"/>
  <c r="FB160" i="10"/>
  <c r="FA160" i="10"/>
  <c r="EZ160" i="10"/>
  <c r="EY160" i="10"/>
  <c r="EX160" i="10"/>
  <c r="EW160" i="10"/>
  <c r="EV160" i="10"/>
  <c r="EU160" i="10"/>
  <c r="ET160" i="10"/>
  <c r="ES160" i="10"/>
  <c r="ER160" i="10"/>
  <c r="EQ160" i="10"/>
  <c r="EP160" i="10"/>
  <c r="EO160" i="10"/>
  <c r="EN160" i="10"/>
  <c r="EM160" i="10"/>
  <c r="EJ160" i="10"/>
  <c r="EH160" i="10"/>
  <c r="DU160" i="10"/>
  <c r="DT160" i="10"/>
  <c r="BZ160" i="10"/>
  <c r="BH160" i="10"/>
  <c r="BG160" i="10"/>
  <c r="GD159" i="10"/>
  <c r="GC159" i="10"/>
  <c r="GB159" i="10"/>
  <c r="GA159" i="10"/>
  <c r="FZ159" i="10"/>
  <c r="FY159" i="10"/>
  <c r="FX159" i="10"/>
  <c r="FW159" i="10"/>
  <c r="FV159" i="10"/>
  <c r="FU159" i="10"/>
  <c r="FT159" i="10"/>
  <c r="FS159" i="10"/>
  <c r="FR159" i="10"/>
  <c r="FQ159" i="10"/>
  <c r="FP159" i="10"/>
  <c r="FO159" i="10"/>
  <c r="FN159" i="10"/>
  <c r="FM159" i="10"/>
  <c r="FL159" i="10"/>
  <c r="FK159" i="10"/>
  <c r="FJ159" i="10"/>
  <c r="FI159" i="10"/>
  <c r="FH159" i="10"/>
  <c r="FG159" i="10"/>
  <c r="FF159" i="10"/>
  <c r="FE159" i="10"/>
  <c r="FD159" i="10"/>
  <c r="FC159" i="10"/>
  <c r="FB159" i="10"/>
  <c r="FA159" i="10"/>
  <c r="EZ159" i="10"/>
  <c r="EY159" i="10"/>
  <c r="EX159" i="10"/>
  <c r="EW159" i="10"/>
  <c r="EV159" i="10"/>
  <c r="EU159" i="10"/>
  <c r="ET159" i="10"/>
  <c r="ES159" i="10"/>
  <c r="ER159" i="10"/>
  <c r="EQ159" i="10"/>
  <c r="EP159" i="10"/>
  <c r="EO159" i="10"/>
  <c r="EN159" i="10"/>
  <c r="EM159" i="10"/>
  <c r="EJ159" i="10"/>
  <c r="EH159" i="10"/>
  <c r="DU159" i="10"/>
  <c r="DT159" i="10"/>
  <c r="BZ159" i="10"/>
  <c r="BH159" i="10"/>
  <c r="BG159" i="10"/>
  <c r="GD158" i="10"/>
  <c r="GC158" i="10"/>
  <c r="GB158" i="10"/>
  <c r="GA158" i="10"/>
  <c r="FZ158" i="10"/>
  <c r="FY158" i="10"/>
  <c r="FX158" i="10"/>
  <c r="FW158" i="10"/>
  <c r="FV158" i="10"/>
  <c r="FU158" i="10"/>
  <c r="FT158" i="10"/>
  <c r="FS158" i="10"/>
  <c r="FR158" i="10"/>
  <c r="FQ158" i="10"/>
  <c r="FP158" i="10"/>
  <c r="FO158" i="10"/>
  <c r="FN158" i="10"/>
  <c r="FM158" i="10"/>
  <c r="FL158" i="10"/>
  <c r="FK158" i="10"/>
  <c r="FJ158" i="10"/>
  <c r="FI158" i="10"/>
  <c r="FH158" i="10"/>
  <c r="FG158" i="10"/>
  <c r="FF158" i="10"/>
  <c r="FE158" i="10"/>
  <c r="FD158" i="10"/>
  <c r="FC158" i="10"/>
  <c r="FB158" i="10"/>
  <c r="FA158" i="10"/>
  <c r="EZ158" i="10"/>
  <c r="EY158" i="10"/>
  <c r="EX158" i="10"/>
  <c r="EW158" i="10"/>
  <c r="EV158" i="10"/>
  <c r="EU158" i="10"/>
  <c r="ET158" i="10"/>
  <c r="ES158" i="10"/>
  <c r="ER158" i="10"/>
  <c r="EQ158" i="10"/>
  <c r="EP158" i="10"/>
  <c r="EO158" i="10"/>
  <c r="EN158" i="10"/>
  <c r="EM158" i="10"/>
  <c r="EJ158" i="10"/>
  <c r="EH158" i="10"/>
  <c r="DU158" i="10"/>
  <c r="DT158" i="10"/>
  <c r="BZ158" i="10"/>
  <c r="BH158" i="10"/>
  <c r="BG158" i="10"/>
  <c r="GD157" i="10"/>
  <c r="GC157" i="10"/>
  <c r="GB157" i="10"/>
  <c r="GA157" i="10"/>
  <c r="FZ157" i="10"/>
  <c r="FY157" i="10"/>
  <c r="FX157" i="10"/>
  <c r="FW157" i="10"/>
  <c r="FV157" i="10"/>
  <c r="FU157" i="10"/>
  <c r="FT157" i="10"/>
  <c r="FS157" i="10"/>
  <c r="FR157" i="10"/>
  <c r="FQ157" i="10"/>
  <c r="FP157" i="10"/>
  <c r="FO157" i="10"/>
  <c r="FN157" i="10"/>
  <c r="FM157" i="10"/>
  <c r="FL157" i="10"/>
  <c r="FK157" i="10"/>
  <c r="FJ157" i="10"/>
  <c r="FI157" i="10"/>
  <c r="FH157" i="10"/>
  <c r="FG157" i="10"/>
  <c r="FF157" i="10"/>
  <c r="FE157" i="10"/>
  <c r="FD157" i="10"/>
  <c r="FC157" i="10"/>
  <c r="FB157" i="10"/>
  <c r="FA157" i="10"/>
  <c r="EZ157" i="10"/>
  <c r="EY157" i="10"/>
  <c r="EX157" i="10"/>
  <c r="EW157" i="10"/>
  <c r="EV157" i="10"/>
  <c r="EU157" i="10"/>
  <c r="ET157" i="10"/>
  <c r="ES157" i="10"/>
  <c r="ER157" i="10"/>
  <c r="EQ157" i="10"/>
  <c r="EP157" i="10"/>
  <c r="EO157" i="10"/>
  <c r="EN157" i="10"/>
  <c r="EM157" i="10"/>
  <c r="EJ157" i="10"/>
  <c r="EH157" i="10"/>
  <c r="DU157" i="10"/>
  <c r="DT157" i="10"/>
  <c r="BZ157" i="10"/>
  <c r="BH157" i="10"/>
  <c r="BG157" i="10"/>
  <c r="GD156" i="10"/>
  <c r="GC156" i="10"/>
  <c r="GB156" i="10"/>
  <c r="GA156" i="10"/>
  <c r="FZ156" i="10"/>
  <c r="FY156" i="10"/>
  <c r="FX156" i="10"/>
  <c r="FW156" i="10"/>
  <c r="FV156" i="10"/>
  <c r="FU156" i="10"/>
  <c r="FT156" i="10"/>
  <c r="FS156" i="10"/>
  <c r="FR156" i="10"/>
  <c r="FQ156" i="10"/>
  <c r="FP156" i="10"/>
  <c r="FO156" i="10"/>
  <c r="FN156" i="10"/>
  <c r="FM156" i="10"/>
  <c r="FL156" i="10"/>
  <c r="FK156" i="10"/>
  <c r="FJ156" i="10"/>
  <c r="FI156" i="10"/>
  <c r="FH156" i="10"/>
  <c r="FG156" i="10"/>
  <c r="FF156" i="10"/>
  <c r="FE156" i="10"/>
  <c r="FD156" i="10"/>
  <c r="FC156" i="10"/>
  <c r="FB156" i="10"/>
  <c r="FA156" i="10"/>
  <c r="EZ156" i="10"/>
  <c r="EY156" i="10"/>
  <c r="EX156" i="10"/>
  <c r="EW156" i="10"/>
  <c r="EV156" i="10"/>
  <c r="EU156" i="10"/>
  <c r="ET156" i="10"/>
  <c r="ES156" i="10"/>
  <c r="ER156" i="10"/>
  <c r="EQ156" i="10"/>
  <c r="EP156" i="10"/>
  <c r="EO156" i="10"/>
  <c r="EN156" i="10"/>
  <c r="EM156" i="10"/>
  <c r="EJ156" i="10"/>
  <c r="EH156" i="10"/>
  <c r="DU156" i="10"/>
  <c r="DT156" i="10"/>
  <c r="BZ156" i="10"/>
  <c r="BH156" i="10"/>
  <c r="BG156" i="10"/>
  <c r="M156" i="10"/>
  <c r="K156" i="10"/>
  <c r="GD155" i="10"/>
  <c r="GC155" i="10"/>
  <c r="GB155" i="10"/>
  <c r="GA155" i="10"/>
  <c r="FZ155" i="10"/>
  <c r="FY155" i="10"/>
  <c r="FX155" i="10"/>
  <c r="FW155" i="10"/>
  <c r="FV155" i="10"/>
  <c r="FU155" i="10"/>
  <c r="FT155" i="10"/>
  <c r="FS155" i="10"/>
  <c r="FR155" i="10"/>
  <c r="FQ155" i="10"/>
  <c r="FP155" i="10"/>
  <c r="FO155" i="10"/>
  <c r="FN155" i="10"/>
  <c r="FM155" i="10"/>
  <c r="FL155" i="10"/>
  <c r="FK155" i="10"/>
  <c r="FJ155" i="10"/>
  <c r="FI155" i="10"/>
  <c r="FH155" i="10"/>
  <c r="FG155" i="10"/>
  <c r="FF155" i="10"/>
  <c r="FE155" i="10"/>
  <c r="FD155" i="10"/>
  <c r="FC155" i="10"/>
  <c r="FB155" i="10"/>
  <c r="FA155" i="10"/>
  <c r="EZ155" i="10"/>
  <c r="EY155" i="10"/>
  <c r="EX155" i="10"/>
  <c r="EV155" i="10"/>
  <c r="EU155" i="10"/>
  <c r="ET155" i="10"/>
  <c r="ES155" i="10"/>
  <c r="ER155" i="10"/>
  <c r="EQ155" i="10"/>
  <c r="EP155" i="10"/>
  <c r="EO155" i="10"/>
  <c r="EN155" i="10"/>
  <c r="EM155" i="10"/>
  <c r="EJ155" i="10"/>
  <c r="EH155" i="10"/>
  <c r="DU155" i="10"/>
  <c r="CL155" i="10"/>
  <c r="DT155" i="10" s="1"/>
  <c r="BZ155" i="10"/>
  <c r="BH155" i="10"/>
  <c r="Y155" i="10"/>
  <c r="BI155" i="10" s="1"/>
  <c r="M155" i="10"/>
  <c r="GD154" i="10"/>
  <c r="GC154" i="10"/>
  <c r="GB154" i="10"/>
  <c r="GA154" i="10"/>
  <c r="FZ154" i="10"/>
  <c r="FY154" i="10"/>
  <c r="FX154" i="10"/>
  <c r="FW154" i="10"/>
  <c r="FV154" i="10"/>
  <c r="FU154" i="10"/>
  <c r="FT154" i="10"/>
  <c r="FS154" i="10"/>
  <c r="FR154" i="10"/>
  <c r="FQ154" i="10"/>
  <c r="FP154" i="10"/>
  <c r="FO154" i="10"/>
  <c r="FN154" i="10"/>
  <c r="FM154" i="10"/>
  <c r="FL154" i="10"/>
  <c r="FK154" i="10"/>
  <c r="FJ154" i="10"/>
  <c r="FI154" i="10"/>
  <c r="FH154" i="10"/>
  <c r="FG154" i="10"/>
  <c r="FF154" i="10"/>
  <c r="FE154" i="10"/>
  <c r="FD154" i="10"/>
  <c r="FC154" i="10"/>
  <c r="FB154" i="10"/>
  <c r="FA154" i="10"/>
  <c r="EZ154" i="10"/>
  <c r="EY154" i="10"/>
  <c r="EX154" i="10"/>
  <c r="EV154" i="10"/>
  <c r="EU154" i="10"/>
  <c r="ET154" i="10"/>
  <c r="ES154" i="10"/>
  <c r="ER154" i="10"/>
  <c r="EQ154" i="10"/>
  <c r="EP154" i="10"/>
  <c r="EO154" i="10"/>
  <c r="EN154" i="10"/>
  <c r="EM154" i="10"/>
  <c r="EJ154" i="10"/>
  <c r="EH154" i="10"/>
  <c r="DU154" i="10"/>
  <c r="CL154" i="10"/>
  <c r="DT154" i="10" s="1"/>
  <c r="BZ154" i="10"/>
  <c r="BH154" i="10"/>
  <c r="Y154" i="10"/>
  <c r="BI154" i="10" s="1"/>
  <c r="M154" i="10"/>
  <c r="GB153" i="10"/>
  <c r="FZ153" i="10"/>
  <c r="FX153" i="10"/>
  <c r="FV153" i="10"/>
  <c r="FT153" i="10"/>
  <c r="FR153" i="10"/>
  <c r="FP153" i="10"/>
  <c r="FN153" i="10"/>
  <c r="FL153" i="10"/>
  <c r="FJ153" i="10"/>
  <c r="FH153" i="10"/>
  <c r="FF153" i="10"/>
  <c r="FD153" i="10"/>
  <c r="FB153" i="10"/>
  <c r="EZ153" i="10"/>
  <c r="EY153" i="10"/>
  <c r="EX153" i="10"/>
  <c r="ET153" i="10"/>
  <c r="ER153" i="10"/>
  <c r="EQ153" i="10"/>
  <c r="EP153" i="10"/>
  <c r="EO153" i="10"/>
  <c r="EN153" i="10"/>
  <c r="EM153" i="10"/>
  <c r="EJ153" i="10"/>
  <c r="EH153" i="10"/>
  <c r="DU153" i="10"/>
  <c r="CL153" i="10"/>
  <c r="BZ153" i="10"/>
  <c r="BX153" i="10"/>
  <c r="BE153" i="10"/>
  <c r="GC153" i="10" s="1"/>
  <c r="AY153" i="10"/>
  <c r="AY152" i="10" s="1"/>
  <c r="AW153" i="10"/>
  <c r="AU153" i="10"/>
  <c r="AS153" i="10"/>
  <c r="AQ153" i="10"/>
  <c r="AQ152" i="10" s="1"/>
  <c r="AO153" i="10"/>
  <c r="AM153" i="10"/>
  <c r="AM152" i="10" s="1"/>
  <c r="AK153" i="10"/>
  <c r="FI153" i="10" s="1"/>
  <c r="AI153" i="10"/>
  <c r="AG153" i="10"/>
  <c r="AE153" i="10"/>
  <c r="AC153" i="10"/>
  <c r="FA153" i="10" s="1"/>
  <c r="Y153" i="10"/>
  <c r="W153" i="10"/>
  <c r="W152" i="10" s="1"/>
  <c r="M153" i="10"/>
  <c r="K153" i="10"/>
  <c r="X153" i="10" s="1"/>
  <c r="DS152" i="10"/>
  <c r="DR152" i="10"/>
  <c r="DQ152" i="10"/>
  <c r="DP152" i="10"/>
  <c r="DO152" i="10"/>
  <c r="DN152" i="10"/>
  <c r="DM152" i="10"/>
  <c r="DL152" i="10"/>
  <c r="DK152" i="10"/>
  <c r="DJ152" i="10"/>
  <c r="DI152" i="10"/>
  <c r="DH152" i="10"/>
  <c r="DG152" i="10"/>
  <c r="DF152" i="10"/>
  <c r="DE152" i="10"/>
  <c r="DD152" i="10"/>
  <c r="DC152" i="10"/>
  <c r="DB152" i="10"/>
  <c r="DA152" i="10"/>
  <c r="CZ152" i="10"/>
  <c r="CY152" i="10"/>
  <c r="CX152" i="10"/>
  <c r="CW152" i="10"/>
  <c r="CV152" i="10"/>
  <c r="CU152" i="10"/>
  <c r="CT152" i="10"/>
  <c r="CS152" i="10"/>
  <c r="CR152" i="10"/>
  <c r="CQ152" i="10"/>
  <c r="CP152" i="10"/>
  <c r="CO152" i="10"/>
  <c r="CN152" i="10"/>
  <c r="CM152" i="10"/>
  <c r="CK152" i="10"/>
  <c r="CJ152" i="10"/>
  <c r="CI152" i="10"/>
  <c r="CH152" i="10"/>
  <c r="CG152" i="10"/>
  <c r="CF152" i="10"/>
  <c r="CE152" i="10"/>
  <c r="CD152" i="10"/>
  <c r="CC152" i="10"/>
  <c r="CB152" i="10"/>
  <c r="CA152" i="10"/>
  <c r="BY152" i="10"/>
  <c r="BD152" i="10"/>
  <c r="BB152" i="10"/>
  <c r="AZ152" i="10"/>
  <c r="AX152" i="10"/>
  <c r="AV152" i="10"/>
  <c r="AT152" i="10"/>
  <c r="AR152" i="10"/>
  <c r="AP152" i="10"/>
  <c r="AN152" i="10"/>
  <c r="AL152" i="10"/>
  <c r="AK152" i="10"/>
  <c r="AJ152" i="10"/>
  <c r="AH152" i="10"/>
  <c r="AF152" i="10"/>
  <c r="AD152" i="10"/>
  <c r="AB152" i="10"/>
  <c r="AA152" i="10"/>
  <c r="Z152" i="10"/>
  <c r="V152" i="10"/>
  <c r="T152" i="10"/>
  <c r="S152" i="10"/>
  <c r="R152" i="10"/>
  <c r="Q152" i="10"/>
  <c r="P152" i="10"/>
  <c r="O152" i="10"/>
  <c r="N152" i="10"/>
  <c r="L152" i="10"/>
  <c r="GD151" i="10"/>
  <c r="GC151" i="10"/>
  <c r="GB151" i="10"/>
  <c r="GA151" i="10"/>
  <c r="FZ151" i="10"/>
  <c r="FY151" i="10"/>
  <c r="FX151" i="10"/>
  <c r="FW151" i="10"/>
  <c r="FV151" i="10"/>
  <c r="FU151" i="10"/>
  <c r="FT151" i="10"/>
  <c r="FS151" i="10"/>
  <c r="FR151" i="10"/>
  <c r="FQ151" i="10"/>
  <c r="FP151" i="10"/>
  <c r="FO151" i="10"/>
  <c r="FN151" i="10"/>
  <c r="FM151" i="10"/>
  <c r="FL151" i="10"/>
  <c r="FK151" i="10"/>
  <c r="FJ151" i="10"/>
  <c r="FI151" i="10"/>
  <c r="FH151" i="10"/>
  <c r="FG151" i="10"/>
  <c r="FF151" i="10"/>
  <c r="FE151" i="10"/>
  <c r="FD151" i="10"/>
  <c r="FC151" i="10"/>
  <c r="FB151" i="10"/>
  <c r="FA151" i="10"/>
  <c r="EZ151" i="10"/>
  <c r="EY151" i="10"/>
  <c r="EX151" i="10"/>
  <c r="EW151" i="10"/>
  <c r="EV151" i="10"/>
  <c r="EU151" i="10"/>
  <c r="ET151" i="10"/>
  <c r="ES151" i="10"/>
  <c r="ER151" i="10"/>
  <c r="EQ151" i="10"/>
  <c r="EP151" i="10"/>
  <c r="EO151" i="10"/>
  <c r="EN151" i="10"/>
  <c r="EM151" i="10"/>
  <c r="EJ151" i="10"/>
  <c r="EH151" i="10"/>
  <c r="DU151" i="10"/>
  <c r="DT151" i="10"/>
  <c r="BZ151" i="10"/>
  <c r="BH151" i="10"/>
  <c r="BG151" i="10"/>
  <c r="M151" i="10"/>
  <c r="GB150" i="10"/>
  <c r="FZ150" i="10"/>
  <c r="FX150" i="10"/>
  <c r="FV150" i="10"/>
  <c r="FT150" i="10"/>
  <c r="FR150" i="10"/>
  <c r="FP150" i="10"/>
  <c r="FN150" i="10"/>
  <c r="FL150" i="10"/>
  <c r="FJ150" i="10"/>
  <c r="FH150" i="10"/>
  <c r="FF150" i="10"/>
  <c r="FD150" i="10"/>
  <c r="FB150" i="10"/>
  <c r="EZ150" i="10"/>
  <c r="EY150" i="10"/>
  <c r="EX150" i="10"/>
  <c r="EV150" i="10"/>
  <c r="ET150" i="10"/>
  <c r="ER150" i="10"/>
  <c r="EP150" i="10"/>
  <c r="EN150" i="10"/>
  <c r="EJ150" i="10"/>
  <c r="EH150" i="10"/>
  <c r="DR150" i="10"/>
  <c r="GC150" i="10" s="1"/>
  <c r="DP150" i="10"/>
  <c r="GA150" i="10" s="1"/>
  <c r="DN150" i="10"/>
  <c r="FY150" i="10" s="1"/>
  <c r="DL150" i="10"/>
  <c r="FW150" i="10" s="1"/>
  <c r="DJ150" i="10"/>
  <c r="FU150" i="10" s="1"/>
  <c r="DH150" i="10"/>
  <c r="FS150" i="10" s="1"/>
  <c r="DF150" i="10"/>
  <c r="FQ150" i="10" s="1"/>
  <c r="DD150" i="10"/>
  <c r="FO150" i="10" s="1"/>
  <c r="DB150" i="10"/>
  <c r="FM150" i="10" s="1"/>
  <c r="CZ150" i="10"/>
  <c r="FK150" i="10" s="1"/>
  <c r="CX150" i="10"/>
  <c r="FI150" i="10" s="1"/>
  <c r="CV150" i="10"/>
  <c r="FG150" i="10" s="1"/>
  <c r="CT150" i="10"/>
  <c r="FE150" i="10" s="1"/>
  <c r="CR150" i="10"/>
  <c r="FC150" i="10" s="1"/>
  <c r="CP150" i="10"/>
  <c r="FA150" i="10" s="1"/>
  <c r="CL150" i="10"/>
  <c r="EW150" i="10" s="1"/>
  <c r="CJ150" i="10"/>
  <c r="EU150" i="10" s="1"/>
  <c r="CH150" i="10"/>
  <c r="ES150" i="10" s="1"/>
  <c r="CF150" i="10"/>
  <c r="EQ150" i="10" s="1"/>
  <c r="CD150" i="10"/>
  <c r="EO150" i="10" s="1"/>
  <c r="CB150" i="10"/>
  <c r="BZ150" i="10"/>
  <c r="BH150" i="10"/>
  <c r="BG150" i="10"/>
  <c r="M150" i="10"/>
  <c r="GB149" i="10"/>
  <c r="FZ149" i="10"/>
  <c r="FX149" i="10"/>
  <c r="FV149" i="10"/>
  <c r="FT149" i="10"/>
  <c r="FR149" i="10"/>
  <c r="FP149" i="10"/>
  <c r="FN149" i="10"/>
  <c r="FL149" i="10"/>
  <c r="FJ149" i="10"/>
  <c r="FH149" i="10"/>
  <c r="FF149" i="10"/>
  <c r="FD149" i="10"/>
  <c r="FB149" i="10"/>
  <c r="EZ149" i="10"/>
  <c r="EY149" i="10"/>
  <c r="EX149" i="10"/>
  <c r="EW149" i="10"/>
  <c r="EV149" i="10"/>
  <c r="ET149" i="10"/>
  <c r="ER149" i="10"/>
  <c r="EP149" i="10"/>
  <c r="EN149" i="10"/>
  <c r="EJ149" i="10"/>
  <c r="EH149" i="10"/>
  <c r="DR149" i="10"/>
  <c r="GC149" i="10" s="1"/>
  <c r="DP149" i="10"/>
  <c r="GA149" i="10" s="1"/>
  <c r="DN149" i="10"/>
  <c r="FY149" i="10" s="1"/>
  <c r="DL149" i="10"/>
  <c r="FW149" i="10" s="1"/>
  <c r="DJ149" i="10"/>
  <c r="FU149" i="10" s="1"/>
  <c r="DH149" i="10"/>
  <c r="FS149" i="10" s="1"/>
  <c r="DF149" i="10"/>
  <c r="FQ149" i="10" s="1"/>
  <c r="DD149" i="10"/>
  <c r="FO149" i="10" s="1"/>
  <c r="DB149" i="10"/>
  <c r="FM149" i="10" s="1"/>
  <c r="CZ149" i="10"/>
  <c r="FK149" i="10" s="1"/>
  <c r="CX149" i="10"/>
  <c r="FI149" i="10" s="1"/>
  <c r="CV149" i="10"/>
  <c r="FG149" i="10" s="1"/>
  <c r="CT149" i="10"/>
  <c r="FE149" i="10" s="1"/>
  <c r="CR149" i="10"/>
  <c r="FC149" i="10" s="1"/>
  <c r="CP149" i="10"/>
  <c r="FA149" i="10" s="1"/>
  <c r="CJ149" i="10"/>
  <c r="EU149" i="10" s="1"/>
  <c r="CH149" i="10"/>
  <c r="ES149" i="10" s="1"/>
  <c r="CF149" i="10"/>
  <c r="EQ149" i="10" s="1"/>
  <c r="CD149" i="10"/>
  <c r="CB149" i="10"/>
  <c r="BZ149" i="10"/>
  <c r="BH149" i="10"/>
  <c r="BG149" i="10"/>
  <c r="M149" i="10"/>
  <c r="GB148" i="10"/>
  <c r="FZ148" i="10"/>
  <c r="FX148" i="10"/>
  <c r="FV148" i="10"/>
  <c r="FT148" i="10"/>
  <c r="FR148" i="10"/>
  <c r="FP148" i="10"/>
  <c r="FN148" i="10"/>
  <c r="FL148" i="10"/>
  <c r="FJ148" i="10"/>
  <c r="FH148" i="10"/>
  <c r="FF148" i="10"/>
  <c r="FD148" i="10"/>
  <c r="FB148" i="10"/>
  <c r="EZ148" i="10"/>
  <c r="EY148" i="10"/>
  <c r="EX148" i="10"/>
  <c r="ET148" i="10"/>
  <c r="ER148" i="10"/>
  <c r="EP148" i="10"/>
  <c r="EN148" i="10"/>
  <c r="EJ148" i="10"/>
  <c r="EH148" i="10"/>
  <c r="DR148" i="10"/>
  <c r="GC148" i="10" s="1"/>
  <c r="DP148" i="10"/>
  <c r="GA148" i="10" s="1"/>
  <c r="DN148" i="10"/>
  <c r="FY148" i="10" s="1"/>
  <c r="DL148" i="10"/>
  <c r="FW148" i="10" s="1"/>
  <c r="DJ148" i="10"/>
  <c r="FU148" i="10" s="1"/>
  <c r="DH148" i="10"/>
  <c r="FS148" i="10" s="1"/>
  <c r="DF148" i="10"/>
  <c r="FQ148" i="10" s="1"/>
  <c r="DD148" i="10"/>
  <c r="FO148" i="10" s="1"/>
  <c r="DB148" i="10"/>
  <c r="FM148" i="10" s="1"/>
  <c r="CZ148" i="10"/>
  <c r="FK148" i="10" s="1"/>
  <c r="CX148" i="10"/>
  <c r="FI148" i="10" s="1"/>
  <c r="CV148" i="10"/>
  <c r="FG148" i="10" s="1"/>
  <c r="CT148" i="10"/>
  <c r="FE148" i="10" s="1"/>
  <c r="CR148" i="10"/>
  <c r="FC148" i="10" s="1"/>
  <c r="CP148" i="10"/>
  <c r="FA148" i="10" s="1"/>
  <c r="CL148" i="10"/>
  <c r="EW148" i="10" s="1"/>
  <c r="CK148" i="10"/>
  <c r="EV148" i="10" s="1"/>
  <c r="CJ148" i="10"/>
  <c r="EU148" i="10" s="1"/>
  <c r="CH148" i="10"/>
  <c r="ES148" i="10" s="1"/>
  <c r="CF148" i="10"/>
  <c r="EQ148" i="10" s="1"/>
  <c r="CD148" i="10"/>
  <c r="EO148" i="10" s="1"/>
  <c r="CB148" i="10"/>
  <c r="EM148" i="10" s="1"/>
  <c r="BZ148" i="10"/>
  <c r="BH148" i="10"/>
  <c r="BG148" i="10"/>
  <c r="M148" i="10"/>
  <c r="GB147" i="10"/>
  <c r="FZ147" i="10"/>
  <c r="FX147" i="10"/>
  <c r="FV147" i="10"/>
  <c r="FT147" i="10"/>
  <c r="FR147" i="10"/>
  <c r="FP147" i="10"/>
  <c r="FN147" i="10"/>
  <c r="FL147" i="10"/>
  <c r="FJ147" i="10"/>
  <c r="FH147" i="10"/>
  <c r="FF147" i="10"/>
  <c r="FD147" i="10"/>
  <c r="FB147" i="10"/>
  <c r="EZ147" i="10"/>
  <c r="EY147" i="10"/>
  <c r="EX147" i="10"/>
  <c r="EV147" i="10"/>
  <c r="ET147" i="10"/>
  <c r="ER147" i="10"/>
  <c r="EP147" i="10"/>
  <c r="EN147" i="10"/>
  <c r="EJ147" i="10"/>
  <c r="EH147" i="10"/>
  <c r="DR147" i="10"/>
  <c r="GC147" i="10" s="1"/>
  <c r="DL147" i="10"/>
  <c r="FW147" i="10" s="1"/>
  <c r="DJ147" i="10"/>
  <c r="FU147" i="10" s="1"/>
  <c r="DH147" i="10"/>
  <c r="FS147" i="10" s="1"/>
  <c r="DF147" i="10"/>
  <c r="FQ147" i="10" s="1"/>
  <c r="DD147" i="10"/>
  <c r="FO147" i="10" s="1"/>
  <c r="DB147" i="10"/>
  <c r="FM147" i="10" s="1"/>
  <c r="CZ147" i="10"/>
  <c r="FK147" i="10" s="1"/>
  <c r="CX147" i="10"/>
  <c r="FI147" i="10" s="1"/>
  <c r="CV147" i="10"/>
  <c r="FG147" i="10" s="1"/>
  <c r="CT147" i="10"/>
  <c r="FE147" i="10" s="1"/>
  <c r="CR147" i="10"/>
  <c r="FC147" i="10" s="1"/>
  <c r="CP147" i="10"/>
  <c r="FA147" i="10" s="1"/>
  <c r="CL147" i="10"/>
  <c r="EW147" i="10" s="1"/>
  <c r="CJ147" i="10"/>
  <c r="EU147" i="10" s="1"/>
  <c r="CF147" i="10"/>
  <c r="EQ147" i="10" s="1"/>
  <c r="CD147" i="10"/>
  <c r="CB147" i="10"/>
  <c r="EM147" i="10" s="1"/>
  <c r="BZ147" i="10"/>
  <c r="BX147" i="10"/>
  <c r="BH147" i="10"/>
  <c r="BG147" i="10"/>
  <c r="M147" i="10"/>
  <c r="GB146" i="10"/>
  <c r="FZ146" i="10"/>
  <c r="FX146" i="10"/>
  <c r="FV146" i="10"/>
  <c r="FT146" i="10"/>
  <c r="FR146" i="10"/>
  <c r="FP146" i="10"/>
  <c r="FN146" i="10"/>
  <c r="FL146" i="10"/>
  <c r="FJ146" i="10"/>
  <c r="FH146" i="10"/>
  <c r="FF146" i="10"/>
  <c r="FD146" i="10"/>
  <c r="FB146" i="10"/>
  <c r="EZ146" i="10"/>
  <c r="EY146" i="10"/>
  <c r="EX146" i="10"/>
  <c r="EV146" i="10"/>
  <c r="ET146" i="10"/>
  <c r="ER146" i="10"/>
  <c r="EP146" i="10"/>
  <c r="EN146" i="10"/>
  <c r="EJ146" i="10"/>
  <c r="EH146" i="10"/>
  <c r="DR146" i="10"/>
  <c r="GC146" i="10" s="1"/>
  <c r="DL146" i="10"/>
  <c r="FW146" i="10" s="1"/>
  <c r="DJ146" i="10"/>
  <c r="FU146" i="10" s="1"/>
  <c r="DH146" i="10"/>
  <c r="FS146" i="10" s="1"/>
  <c r="DF146" i="10"/>
  <c r="FQ146" i="10" s="1"/>
  <c r="DD146" i="10"/>
  <c r="FO146" i="10" s="1"/>
  <c r="DB146" i="10"/>
  <c r="FM146" i="10" s="1"/>
  <c r="CZ146" i="10"/>
  <c r="FK146" i="10" s="1"/>
  <c r="CX146" i="10"/>
  <c r="FI146" i="10" s="1"/>
  <c r="CV146" i="10"/>
  <c r="FG146" i="10" s="1"/>
  <c r="CT146" i="10"/>
  <c r="FE146" i="10" s="1"/>
  <c r="CR146" i="10"/>
  <c r="FC146" i="10" s="1"/>
  <c r="CP146" i="10"/>
  <c r="FA146" i="10" s="1"/>
  <c r="CL146" i="10"/>
  <c r="EW146" i="10" s="1"/>
  <c r="CJ146" i="10"/>
  <c r="EU146" i="10" s="1"/>
  <c r="CF146" i="10"/>
  <c r="CD146" i="10"/>
  <c r="EO146" i="10" s="1"/>
  <c r="CB146" i="10"/>
  <c r="EM146" i="10" s="1"/>
  <c r="BZ146" i="10"/>
  <c r="BX146" i="10"/>
  <c r="BH146" i="10"/>
  <c r="BG146" i="10"/>
  <c r="M146" i="10"/>
  <c r="GB145" i="10"/>
  <c r="FZ145" i="10"/>
  <c r="FX145" i="10"/>
  <c r="FV145" i="10"/>
  <c r="FT145" i="10"/>
  <c r="FR145" i="10"/>
  <c r="FP145" i="10"/>
  <c r="FN145" i="10"/>
  <c r="FL145" i="10"/>
  <c r="FJ145" i="10"/>
  <c r="FH145" i="10"/>
  <c r="FF145" i="10"/>
  <c r="FD145" i="10"/>
  <c r="FB145" i="10"/>
  <c r="EZ145" i="10"/>
  <c r="EY145" i="10"/>
  <c r="EX145" i="10"/>
  <c r="ET145" i="10"/>
  <c r="ER145" i="10"/>
  <c r="EP145" i="10"/>
  <c r="EN145" i="10"/>
  <c r="EJ145" i="10"/>
  <c r="EH145" i="10"/>
  <c r="DR145" i="10"/>
  <c r="DL145" i="10"/>
  <c r="FW145" i="10" s="1"/>
  <c r="DJ145" i="10"/>
  <c r="FU145" i="10" s="1"/>
  <c r="DH145" i="10"/>
  <c r="DF145" i="10"/>
  <c r="FQ145" i="10" s="1"/>
  <c r="DD145" i="10"/>
  <c r="FO145" i="10" s="1"/>
  <c r="DB145" i="10"/>
  <c r="FM145" i="10" s="1"/>
  <c r="CZ145" i="10"/>
  <c r="CX145" i="10"/>
  <c r="FI145" i="10" s="1"/>
  <c r="CV145" i="10"/>
  <c r="FG145" i="10" s="1"/>
  <c r="CT145" i="10"/>
  <c r="FE145" i="10" s="1"/>
  <c r="CR145" i="10"/>
  <c r="CP145" i="10"/>
  <c r="FA145" i="10" s="1"/>
  <c r="CL145" i="10"/>
  <c r="EW145" i="10" s="1"/>
  <c r="CJ145" i="10"/>
  <c r="EU145" i="10" s="1"/>
  <c r="CF145" i="10"/>
  <c r="CD145" i="10"/>
  <c r="EO145" i="10" s="1"/>
  <c r="CB145" i="10"/>
  <c r="EM145" i="10" s="1"/>
  <c r="BZ145" i="10"/>
  <c r="BX145" i="10"/>
  <c r="BH145" i="10"/>
  <c r="BG145" i="10"/>
  <c r="M145" i="10"/>
  <c r="GB144" i="10"/>
  <c r="FZ144" i="10"/>
  <c r="FX144" i="10"/>
  <c r="FV144" i="10"/>
  <c r="FT144" i="10"/>
  <c r="FR144" i="10"/>
  <c r="FP144" i="10"/>
  <c r="FN144" i="10"/>
  <c r="FL144" i="10"/>
  <c r="FJ144" i="10"/>
  <c r="FH144" i="10"/>
  <c r="FF144" i="10"/>
  <c r="FD144" i="10"/>
  <c r="FB144" i="10"/>
  <c r="EZ144" i="10"/>
  <c r="EY144" i="10"/>
  <c r="EX144" i="10"/>
  <c r="ET144" i="10"/>
  <c r="ER144" i="10"/>
  <c r="EP144" i="10"/>
  <c r="EN144" i="10"/>
  <c r="EJ144" i="10"/>
  <c r="EH144" i="10"/>
  <c r="GC144" i="10"/>
  <c r="FW144" i="10"/>
  <c r="FU144" i="10"/>
  <c r="FS144" i="10"/>
  <c r="FO144" i="10"/>
  <c r="FM144" i="10"/>
  <c r="FK144" i="10"/>
  <c r="FG144" i="10"/>
  <c r="FE144" i="10"/>
  <c r="FC144" i="10"/>
  <c r="EW144" i="10"/>
  <c r="EU144" i="10"/>
  <c r="EQ144" i="10"/>
  <c r="EO144" i="10"/>
  <c r="BH144" i="10"/>
  <c r="BG144" i="10"/>
  <c r="M144" i="10"/>
  <c r="GB143" i="10"/>
  <c r="FZ143" i="10"/>
  <c r="FX143" i="10"/>
  <c r="FV143" i="10"/>
  <c r="FT143" i="10"/>
  <c r="FR143" i="10"/>
  <c r="FP143" i="10"/>
  <c r="FN143" i="10"/>
  <c r="FL143" i="10"/>
  <c r="FJ143" i="10"/>
  <c r="FH143" i="10"/>
  <c r="FF143" i="10"/>
  <c r="FD143" i="10"/>
  <c r="FB143" i="10"/>
  <c r="EZ143" i="10"/>
  <c r="EY143" i="10"/>
  <c r="EX143" i="10"/>
  <c r="ET143" i="10"/>
  <c r="ER143" i="10"/>
  <c r="EP143" i="10"/>
  <c r="EN143" i="10"/>
  <c r="EJ143" i="10"/>
  <c r="EH143" i="10"/>
  <c r="DR143" i="10"/>
  <c r="GC143" i="10" s="1"/>
  <c r="DL143" i="10"/>
  <c r="FW143" i="10" s="1"/>
  <c r="DJ143" i="10"/>
  <c r="FU143" i="10" s="1"/>
  <c r="DH143" i="10"/>
  <c r="FS143" i="10" s="1"/>
  <c r="DF143" i="10"/>
  <c r="FQ143" i="10" s="1"/>
  <c r="DD143" i="10"/>
  <c r="FO143" i="10" s="1"/>
  <c r="DB143" i="10"/>
  <c r="FM143" i="10" s="1"/>
  <c r="CZ143" i="10"/>
  <c r="FK143" i="10" s="1"/>
  <c r="CX143" i="10"/>
  <c r="FI143" i="10" s="1"/>
  <c r="CV143" i="10"/>
  <c r="FG143" i="10" s="1"/>
  <c r="CT143" i="10"/>
  <c r="FE143" i="10" s="1"/>
  <c r="CR143" i="10"/>
  <c r="FC143" i="10" s="1"/>
  <c r="CP143" i="10"/>
  <c r="FA143" i="10" s="1"/>
  <c r="CL143" i="10"/>
  <c r="EW143" i="10" s="1"/>
  <c r="CJ143" i="10"/>
  <c r="EU143" i="10" s="1"/>
  <c r="CF143" i="10"/>
  <c r="EQ143" i="10" s="1"/>
  <c r="CD143" i="10"/>
  <c r="EO143" i="10" s="1"/>
  <c r="CB143" i="10"/>
  <c r="BZ143" i="10"/>
  <c r="BX143" i="10"/>
  <c r="CK143" i="10" s="1"/>
  <c r="EV143" i="10" s="1"/>
  <c r="BH143" i="10"/>
  <c r="BG143" i="10"/>
  <c r="M143" i="10"/>
  <c r="GB142" i="10"/>
  <c r="FZ142" i="10"/>
  <c r="FX142" i="10"/>
  <c r="FV142" i="10"/>
  <c r="FT142" i="10"/>
  <c r="FR142" i="10"/>
  <c r="FP142" i="10"/>
  <c r="FN142" i="10"/>
  <c r="FL142" i="10"/>
  <c r="FJ142" i="10"/>
  <c r="FH142" i="10"/>
  <c r="FF142" i="10"/>
  <c r="FD142" i="10"/>
  <c r="FB142" i="10"/>
  <c r="EZ142" i="10"/>
  <c r="EY142" i="10"/>
  <c r="EX142" i="10"/>
  <c r="ET142" i="10"/>
  <c r="ER142" i="10"/>
  <c r="EP142" i="10"/>
  <c r="EN142" i="10"/>
  <c r="EJ142" i="10"/>
  <c r="EH142" i="10"/>
  <c r="DR142" i="10"/>
  <c r="DJ142" i="10"/>
  <c r="DF142" i="10"/>
  <c r="DD142" i="10"/>
  <c r="DB142" i="10"/>
  <c r="CX142" i="10"/>
  <c r="CL142" i="10"/>
  <c r="CJ142" i="10"/>
  <c r="CF142" i="10"/>
  <c r="CD142" i="10"/>
  <c r="CB142" i="10"/>
  <c r="BZ142" i="10"/>
  <c r="BX142" i="10"/>
  <c r="BU142" i="10"/>
  <c r="DL142" i="10" s="1"/>
  <c r="BE142" i="10"/>
  <c r="BC142" i="10"/>
  <c r="BA142" i="10"/>
  <c r="AY142" i="10"/>
  <c r="AW142" i="10"/>
  <c r="AU142" i="10"/>
  <c r="AS142" i="10"/>
  <c r="AQ142" i="10"/>
  <c r="AO142" i="10"/>
  <c r="AM142" i="10"/>
  <c r="AK142" i="10"/>
  <c r="AI142" i="10"/>
  <c r="AG142" i="10"/>
  <c r="AE142" i="10"/>
  <c r="AC142" i="10"/>
  <c r="Y142" i="10"/>
  <c r="W142" i="10"/>
  <c r="U142" i="10"/>
  <c r="S142" i="10"/>
  <c r="Q142" i="10"/>
  <c r="O142" i="10"/>
  <c r="M142" i="10"/>
  <c r="EI142" i="10" s="1"/>
  <c r="GB141" i="10"/>
  <c r="FZ141" i="10"/>
  <c r="FX141" i="10"/>
  <c r="FV141" i="10"/>
  <c r="FT141" i="10"/>
  <c r="FR141" i="10"/>
  <c r="FP141" i="10"/>
  <c r="FN141" i="10"/>
  <c r="FL141" i="10"/>
  <c r="FJ141" i="10"/>
  <c r="FH141" i="10"/>
  <c r="FF141" i="10"/>
  <c r="FD141" i="10"/>
  <c r="FB141" i="10"/>
  <c r="EZ141" i="10"/>
  <c r="EY141" i="10"/>
  <c r="EX141" i="10"/>
  <c r="EV141" i="10"/>
  <c r="ET141" i="10"/>
  <c r="ER141" i="10"/>
  <c r="EP141" i="10"/>
  <c r="EN141" i="10"/>
  <c r="EJ141" i="10"/>
  <c r="EH141" i="10"/>
  <c r="DR141" i="10"/>
  <c r="GC141" i="10" s="1"/>
  <c r="DL141" i="10"/>
  <c r="DJ141" i="10"/>
  <c r="FU141" i="10" s="1"/>
  <c r="DH141" i="10"/>
  <c r="FS141" i="10" s="1"/>
  <c r="DF141" i="10"/>
  <c r="FQ141" i="10" s="1"/>
  <c r="DD141" i="10"/>
  <c r="DB141" i="10"/>
  <c r="FM141" i="10" s="1"/>
  <c r="CZ141" i="10"/>
  <c r="FK141" i="10" s="1"/>
  <c r="CX141" i="10"/>
  <c r="FI141" i="10" s="1"/>
  <c r="CV141" i="10"/>
  <c r="CT141" i="10"/>
  <c r="FE141" i="10" s="1"/>
  <c r="CR141" i="10"/>
  <c r="FC141" i="10" s="1"/>
  <c r="CP141" i="10"/>
  <c r="FA141" i="10" s="1"/>
  <c r="CL141" i="10"/>
  <c r="CJ141" i="10"/>
  <c r="EU141" i="10" s="1"/>
  <c r="CF141" i="10"/>
  <c r="EQ141" i="10" s="1"/>
  <c r="CD141" i="10"/>
  <c r="CB141" i="10"/>
  <c r="BZ141" i="10"/>
  <c r="BX141" i="10"/>
  <c r="DP141" i="10" s="1"/>
  <c r="GA141" i="10" s="1"/>
  <c r="O141" i="10"/>
  <c r="BI141" i="10" s="1"/>
  <c r="M141" i="10"/>
  <c r="K141" i="10"/>
  <c r="GB140" i="10"/>
  <c r="FZ140" i="10"/>
  <c r="FX140" i="10"/>
  <c r="FV140" i="10"/>
  <c r="FT140" i="10"/>
  <c r="FR140" i="10"/>
  <c r="FP140" i="10"/>
  <c r="FN140" i="10"/>
  <c r="FL140" i="10"/>
  <c r="FJ140" i="10"/>
  <c r="FH140" i="10"/>
  <c r="FF140" i="10"/>
  <c r="FD140" i="10"/>
  <c r="FB140" i="10"/>
  <c r="EZ140" i="10"/>
  <c r="EY140" i="10"/>
  <c r="EX140" i="10"/>
  <c r="ET140" i="10"/>
  <c r="ER140" i="10"/>
  <c r="EP140" i="10"/>
  <c r="EN140" i="10"/>
  <c r="EJ140" i="10"/>
  <c r="EH140" i="10"/>
  <c r="DU140" i="10"/>
  <c r="DT140" i="10"/>
  <c r="DS140" i="10"/>
  <c r="BE140" i="10"/>
  <c r="AY140" i="10"/>
  <c r="FW140" i="10" s="1"/>
  <c r="AW140" i="10"/>
  <c r="FU140" i="10" s="1"/>
  <c r="AU140" i="10"/>
  <c r="FS140" i="10" s="1"/>
  <c r="AS140" i="10"/>
  <c r="AQ140" i="10"/>
  <c r="FO140" i="10" s="1"/>
  <c r="AO140" i="10"/>
  <c r="AM140" i="10"/>
  <c r="FK140" i="10" s="1"/>
  <c r="AK140" i="10"/>
  <c r="AI140" i="10"/>
  <c r="FG140" i="10" s="1"/>
  <c r="AG140" i="10"/>
  <c r="FE140" i="10" s="1"/>
  <c r="AE140" i="10"/>
  <c r="FC140" i="10" s="1"/>
  <c r="AC140" i="10"/>
  <c r="Y140" i="10"/>
  <c r="EW140" i="10" s="1"/>
  <c r="W140" i="10"/>
  <c r="EU140" i="10" s="1"/>
  <c r="S140" i="10"/>
  <c r="EQ140" i="10" s="1"/>
  <c r="Q140" i="10"/>
  <c r="EO140" i="10" s="1"/>
  <c r="O140" i="10"/>
  <c r="M140" i="10"/>
  <c r="K140" i="10"/>
  <c r="X140" i="10" s="1"/>
  <c r="GC139" i="10"/>
  <c r="GB139" i="10"/>
  <c r="GA139" i="10"/>
  <c r="FZ139" i="10"/>
  <c r="FY139" i="10"/>
  <c r="FX139" i="10"/>
  <c r="FW139" i="10"/>
  <c r="FV139" i="10"/>
  <c r="FU139" i="10"/>
  <c r="FT139" i="10"/>
  <c r="FS139" i="10"/>
  <c r="FR139" i="10"/>
  <c r="FQ139" i="10"/>
  <c r="FP139" i="10"/>
  <c r="FO139" i="10"/>
  <c r="FN139" i="10"/>
  <c r="FM139" i="10"/>
  <c r="FL139" i="10"/>
  <c r="FK139" i="10"/>
  <c r="FJ139" i="10"/>
  <c r="FI139" i="10"/>
  <c r="FH139" i="10"/>
  <c r="FG139" i="10"/>
  <c r="FF139" i="10"/>
  <c r="FE139" i="10"/>
  <c r="FD139" i="10"/>
  <c r="FC139" i="10"/>
  <c r="FB139" i="10"/>
  <c r="FA139" i="10"/>
  <c r="EZ139" i="10"/>
  <c r="EY139" i="10"/>
  <c r="EX139" i="10"/>
  <c r="EW139" i="10"/>
  <c r="EV139" i="10"/>
  <c r="EU139" i="10"/>
  <c r="ET139" i="10"/>
  <c r="ES139" i="10"/>
  <c r="ER139" i="10"/>
  <c r="EQ139" i="10"/>
  <c r="EP139" i="10"/>
  <c r="EO139" i="10"/>
  <c r="EN139" i="10"/>
  <c r="EJ139" i="10"/>
  <c r="EH139" i="10"/>
  <c r="DU139" i="10"/>
  <c r="DT139" i="10"/>
  <c r="O139" i="10"/>
  <c r="BI139" i="10" s="1"/>
  <c r="M139" i="10"/>
  <c r="EI139" i="10" s="1"/>
  <c r="K139" i="10"/>
  <c r="DQ138" i="10"/>
  <c r="DO138" i="10"/>
  <c r="DM138" i="10"/>
  <c r="DK138" i="10"/>
  <c r="DI138" i="10"/>
  <c r="DG138" i="10"/>
  <c r="DE138" i="10"/>
  <c r="DC138" i="10"/>
  <c r="DA138" i="10"/>
  <c r="CY138" i="10"/>
  <c r="CW138" i="10"/>
  <c r="CU138" i="10"/>
  <c r="CS138" i="10"/>
  <c r="CQ138" i="10"/>
  <c r="CO138" i="10"/>
  <c r="CN138" i="10"/>
  <c r="CM138" i="10"/>
  <c r="CI138" i="10"/>
  <c r="CG138" i="10"/>
  <c r="CE138" i="10"/>
  <c r="CC138" i="10"/>
  <c r="CA138" i="10"/>
  <c r="BY138" i="10"/>
  <c r="BD138" i="10"/>
  <c r="BB138" i="10"/>
  <c r="AZ138" i="10"/>
  <c r="AX138" i="10"/>
  <c r="AV138" i="10"/>
  <c r="AT138" i="10"/>
  <c r="AR138" i="10"/>
  <c r="AP138" i="10"/>
  <c r="AN138" i="10"/>
  <c r="AL138" i="10"/>
  <c r="AJ138" i="10"/>
  <c r="AH138" i="10"/>
  <c r="AF138" i="10"/>
  <c r="AD138" i="10"/>
  <c r="AB138" i="10"/>
  <c r="AA138" i="10"/>
  <c r="Z138" i="10"/>
  <c r="V138" i="10"/>
  <c r="T138" i="10"/>
  <c r="R138" i="10"/>
  <c r="P138" i="10"/>
  <c r="N138" i="10"/>
  <c r="L138" i="10"/>
  <c r="GC137" i="10"/>
  <c r="GA137" i="10"/>
  <c r="FY137" i="10"/>
  <c r="FW137" i="10"/>
  <c r="FU137" i="10"/>
  <c r="FS137" i="10"/>
  <c r="FQ137" i="10"/>
  <c r="FO137" i="10"/>
  <c r="FM137" i="10"/>
  <c r="FK137" i="10"/>
  <c r="FI137" i="10"/>
  <c r="FG137" i="10"/>
  <c r="FE137" i="10"/>
  <c r="FC137" i="10"/>
  <c r="FA137" i="10"/>
  <c r="EY137" i="10"/>
  <c r="EW137" i="10"/>
  <c r="EV137" i="10"/>
  <c r="EU137" i="10"/>
  <c r="ES137" i="10"/>
  <c r="EQ137" i="10"/>
  <c r="EO137" i="10"/>
  <c r="EM137" i="10"/>
  <c r="DU137" i="10"/>
  <c r="GF137" i="10" s="1"/>
  <c r="DT137" i="10"/>
  <c r="GE137" i="10" s="1"/>
  <c r="GC136" i="10"/>
  <c r="GA136" i="10"/>
  <c r="FY136" i="10"/>
  <c r="FW136" i="10"/>
  <c r="FU136" i="10"/>
  <c r="FS136" i="10"/>
  <c r="FQ136" i="10"/>
  <c r="FO136" i="10"/>
  <c r="FM136" i="10"/>
  <c r="FK136" i="10"/>
  <c r="FI136" i="10"/>
  <c r="FG136" i="10"/>
  <c r="FE136" i="10"/>
  <c r="FC136" i="10"/>
  <c r="FA136" i="10"/>
  <c r="EY136" i="10"/>
  <c r="EW136" i="10"/>
  <c r="EV136" i="10"/>
  <c r="EU136" i="10"/>
  <c r="ES136" i="10"/>
  <c r="EQ136" i="10"/>
  <c r="EO136" i="10"/>
  <c r="EM136" i="10"/>
  <c r="DU136" i="10"/>
  <c r="GF136" i="10" s="1"/>
  <c r="DT136" i="10"/>
  <c r="GE136" i="10" s="1"/>
  <c r="GC135" i="10"/>
  <c r="GA135" i="10"/>
  <c r="FY135" i="10"/>
  <c r="FW135" i="10"/>
  <c r="FU135" i="10"/>
  <c r="FS135" i="10"/>
  <c r="FQ135" i="10"/>
  <c r="FO135" i="10"/>
  <c r="FM135" i="10"/>
  <c r="FK135" i="10"/>
  <c r="FI135" i="10"/>
  <c r="FG135" i="10"/>
  <c r="FE135" i="10"/>
  <c r="FC135" i="10"/>
  <c r="FA135" i="10"/>
  <c r="EY135" i="10"/>
  <c r="EW135" i="10"/>
  <c r="EV135" i="10"/>
  <c r="EU135" i="10"/>
  <c r="ES135" i="10"/>
  <c r="EQ135" i="10"/>
  <c r="EO135" i="10"/>
  <c r="EM135" i="10"/>
  <c r="DU135" i="10"/>
  <c r="GF135" i="10" s="1"/>
  <c r="DT135" i="10"/>
  <c r="GE135" i="10" s="1"/>
  <c r="GC134" i="10"/>
  <c r="GA134" i="10"/>
  <c r="FY134" i="10"/>
  <c r="FW134" i="10"/>
  <c r="FU134" i="10"/>
  <c r="FS134" i="10"/>
  <c r="FQ134" i="10"/>
  <c r="FO134" i="10"/>
  <c r="FM134" i="10"/>
  <c r="FK134" i="10"/>
  <c r="FI134" i="10"/>
  <c r="FG134" i="10"/>
  <c r="FE134" i="10"/>
  <c r="FC134" i="10"/>
  <c r="FA134" i="10"/>
  <c r="EY134" i="10"/>
  <c r="EW134" i="10"/>
  <c r="EV134" i="10"/>
  <c r="EU134" i="10"/>
  <c r="ES134" i="10"/>
  <c r="EQ134" i="10"/>
  <c r="EO134" i="10"/>
  <c r="EM134" i="10"/>
  <c r="DU134" i="10"/>
  <c r="GF134" i="10" s="1"/>
  <c r="DT134" i="10"/>
  <c r="GE134" i="10" s="1"/>
  <c r="GC133" i="10"/>
  <c r="GA133" i="10"/>
  <c r="FY133" i="10"/>
  <c r="FW133" i="10"/>
  <c r="FU133" i="10"/>
  <c r="FS133" i="10"/>
  <c r="FQ133" i="10"/>
  <c r="FO133" i="10"/>
  <c r="FM133" i="10"/>
  <c r="FK133" i="10"/>
  <c r="FI133" i="10"/>
  <c r="FG133" i="10"/>
  <c r="FE133" i="10"/>
  <c r="FC133" i="10"/>
  <c r="FA133" i="10"/>
  <c r="EY133" i="10"/>
  <c r="EW133" i="10"/>
  <c r="EV133" i="10"/>
  <c r="EU133" i="10"/>
  <c r="ES133" i="10"/>
  <c r="EQ133" i="10"/>
  <c r="EO133" i="10"/>
  <c r="EM133" i="10"/>
  <c r="DU133" i="10"/>
  <c r="GF133" i="10" s="1"/>
  <c r="DT133" i="10"/>
  <c r="GE133" i="10" s="1"/>
  <c r="GC132" i="10"/>
  <c r="GA132" i="10"/>
  <c r="FY132" i="10"/>
  <c r="FW132" i="10"/>
  <c r="FU132" i="10"/>
  <c r="FS132" i="10"/>
  <c r="FQ132" i="10"/>
  <c r="FO132" i="10"/>
  <c r="FM132" i="10"/>
  <c r="FK132" i="10"/>
  <c r="FI132" i="10"/>
  <c r="FG132" i="10"/>
  <c r="FE132" i="10"/>
  <c r="FC132" i="10"/>
  <c r="FA132" i="10"/>
  <c r="EY132" i="10"/>
  <c r="EW132" i="10"/>
  <c r="EV132" i="10"/>
  <c r="EU132" i="10"/>
  <c r="CF132" i="10"/>
  <c r="EQ132" i="10" s="1"/>
  <c r="CD132" i="10"/>
  <c r="CB132" i="10"/>
  <c r="EM132" i="10" s="1"/>
  <c r="BZ132" i="10"/>
  <c r="BX132" i="10"/>
  <c r="CH132" i="10" s="1"/>
  <c r="ES132" i="10" s="1"/>
  <c r="GC131" i="10"/>
  <c r="GA131" i="10"/>
  <c r="FY131" i="10"/>
  <c r="FW131" i="10"/>
  <c r="FU131" i="10"/>
  <c r="FS131" i="10"/>
  <c r="FQ131" i="10"/>
  <c r="FO131" i="10"/>
  <c r="FM131" i="10"/>
  <c r="FK131" i="10"/>
  <c r="FI131" i="10"/>
  <c r="FG131" i="10"/>
  <c r="FE131" i="10"/>
  <c r="FC131" i="10"/>
  <c r="FA131" i="10"/>
  <c r="EY131" i="10"/>
  <c r="EW131" i="10"/>
  <c r="EV131" i="10"/>
  <c r="EU131" i="10"/>
  <c r="CF131" i="10"/>
  <c r="EQ131" i="10" s="1"/>
  <c r="CD131" i="10"/>
  <c r="EO131" i="10" s="1"/>
  <c r="CB131" i="10"/>
  <c r="EM131" i="10" s="1"/>
  <c r="BZ131" i="10"/>
  <c r="BX131" i="10"/>
  <c r="CH131" i="10" s="1"/>
  <c r="ES131" i="10" s="1"/>
  <c r="GB130" i="10"/>
  <c r="FZ130" i="10"/>
  <c r="FX130" i="10"/>
  <c r="FV130" i="10"/>
  <c r="FT130" i="10"/>
  <c r="FR130" i="10"/>
  <c r="FP130" i="10"/>
  <c r="FN130" i="10"/>
  <c r="FL130" i="10"/>
  <c r="FJ130" i="10"/>
  <c r="FH130" i="10"/>
  <c r="FF130" i="10"/>
  <c r="FD130" i="10"/>
  <c r="FB130" i="10"/>
  <c r="EZ130" i="10"/>
  <c r="EY130" i="10"/>
  <c r="EX130" i="10"/>
  <c r="EV130" i="10"/>
  <c r="ET130" i="10"/>
  <c r="ER130" i="10"/>
  <c r="EP130" i="10"/>
  <c r="EN130" i="10"/>
  <c r="EJ130" i="10"/>
  <c r="EH130" i="10"/>
  <c r="DR130" i="10"/>
  <c r="GC130" i="10" s="1"/>
  <c r="DP130" i="10"/>
  <c r="GA130" i="10" s="1"/>
  <c r="DN130" i="10"/>
  <c r="FY130" i="10" s="1"/>
  <c r="DL130" i="10"/>
  <c r="FW130" i="10" s="1"/>
  <c r="DJ130" i="10"/>
  <c r="FU130" i="10" s="1"/>
  <c r="DH130" i="10"/>
  <c r="FS130" i="10" s="1"/>
  <c r="DF130" i="10"/>
  <c r="FQ130" i="10" s="1"/>
  <c r="DD130" i="10"/>
  <c r="FO130" i="10" s="1"/>
  <c r="DB130" i="10"/>
  <c r="FM130" i="10" s="1"/>
  <c r="CZ130" i="10"/>
  <c r="FK130" i="10" s="1"/>
  <c r="CX130" i="10"/>
  <c r="FI130" i="10" s="1"/>
  <c r="CV130" i="10"/>
  <c r="FG130" i="10" s="1"/>
  <c r="CT130" i="10"/>
  <c r="FE130" i="10" s="1"/>
  <c r="CR130" i="10"/>
  <c r="FC130" i="10" s="1"/>
  <c r="CP130" i="10"/>
  <c r="FA130" i="10" s="1"/>
  <c r="CL130" i="10"/>
  <c r="EW130" i="10" s="1"/>
  <c r="CJ130" i="10"/>
  <c r="EU130" i="10" s="1"/>
  <c r="CH130" i="10"/>
  <c r="ES130" i="10" s="1"/>
  <c r="CF130" i="10"/>
  <c r="EQ130" i="10" s="1"/>
  <c r="CD130" i="10"/>
  <c r="CB130" i="10"/>
  <c r="EM130" i="10" s="1"/>
  <c r="BZ130" i="10"/>
  <c r="BH130" i="10"/>
  <c r="BG130" i="10"/>
  <c r="M130" i="10"/>
  <c r="GB129" i="10"/>
  <c r="FZ129" i="10"/>
  <c r="FX129" i="10"/>
  <c r="FV129" i="10"/>
  <c r="FT129" i="10"/>
  <c r="FR129" i="10"/>
  <c r="FP129" i="10"/>
  <c r="FN129" i="10"/>
  <c r="FL129" i="10"/>
  <c r="FJ129" i="10"/>
  <c r="FH129" i="10"/>
  <c r="FF129" i="10"/>
  <c r="FD129" i="10"/>
  <c r="FB129" i="10"/>
  <c r="EZ129" i="10"/>
  <c r="EY129" i="10"/>
  <c r="EX129" i="10"/>
  <c r="ET129" i="10"/>
  <c r="ER129" i="10"/>
  <c r="EP129" i="10"/>
  <c r="EN129" i="10"/>
  <c r="EJ129" i="10"/>
  <c r="EH129" i="10"/>
  <c r="DR129" i="10"/>
  <c r="GC129" i="10" s="1"/>
  <c r="DP129" i="10"/>
  <c r="GA129" i="10" s="1"/>
  <c r="DN129" i="10"/>
  <c r="FY129" i="10" s="1"/>
  <c r="DL129" i="10"/>
  <c r="FW129" i="10" s="1"/>
  <c r="DJ129" i="10"/>
  <c r="FU129" i="10" s="1"/>
  <c r="DH129" i="10"/>
  <c r="FS129" i="10" s="1"/>
  <c r="DF129" i="10"/>
  <c r="FQ129" i="10" s="1"/>
  <c r="DD129" i="10"/>
  <c r="FO129" i="10" s="1"/>
  <c r="DB129" i="10"/>
  <c r="FM129" i="10" s="1"/>
  <c r="CZ129" i="10"/>
  <c r="FK129" i="10" s="1"/>
  <c r="CX129" i="10"/>
  <c r="FI129" i="10" s="1"/>
  <c r="CV129" i="10"/>
  <c r="FG129" i="10" s="1"/>
  <c r="CT129" i="10"/>
  <c r="FE129" i="10" s="1"/>
  <c r="CR129" i="10"/>
  <c r="FC129" i="10" s="1"/>
  <c r="CP129" i="10"/>
  <c r="FA129" i="10" s="1"/>
  <c r="CL129" i="10"/>
  <c r="EW129" i="10" s="1"/>
  <c r="CK129" i="10"/>
  <c r="EV129" i="10" s="1"/>
  <c r="CJ129" i="10"/>
  <c r="EU129" i="10" s="1"/>
  <c r="CH129" i="10"/>
  <c r="ES129" i="10" s="1"/>
  <c r="CF129" i="10"/>
  <c r="EQ129" i="10" s="1"/>
  <c r="CD129" i="10"/>
  <c r="EO129" i="10" s="1"/>
  <c r="CB129" i="10"/>
  <c r="BZ129" i="10"/>
  <c r="BH129" i="10"/>
  <c r="BG129" i="10"/>
  <c r="M129" i="10"/>
  <c r="GB128" i="10"/>
  <c r="FZ128" i="10"/>
  <c r="FX128" i="10"/>
  <c r="FV128" i="10"/>
  <c r="FT128" i="10"/>
  <c r="FR128" i="10"/>
  <c r="FP128" i="10"/>
  <c r="FN128" i="10"/>
  <c r="FL128" i="10"/>
  <c r="FJ128" i="10"/>
  <c r="FH128" i="10"/>
  <c r="FF128" i="10"/>
  <c r="FD128" i="10"/>
  <c r="FB128" i="10"/>
  <c r="EZ128" i="10"/>
  <c r="EY128" i="10"/>
  <c r="EX128" i="10"/>
  <c r="EV128" i="10"/>
  <c r="ET128" i="10"/>
  <c r="ER128" i="10"/>
  <c r="EP128" i="10"/>
  <c r="EN128" i="10"/>
  <c r="EJ128" i="10"/>
  <c r="EH128" i="10"/>
  <c r="DR128" i="10"/>
  <c r="GC128" i="10" s="1"/>
  <c r="DL128" i="10"/>
  <c r="FW128" i="10" s="1"/>
  <c r="DJ128" i="10"/>
  <c r="FU128" i="10" s="1"/>
  <c r="DH128" i="10"/>
  <c r="FS128" i="10" s="1"/>
  <c r="DF128" i="10"/>
  <c r="FQ128" i="10" s="1"/>
  <c r="DD128" i="10"/>
  <c r="FO128" i="10" s="1"/>
  <c r="DB128" i="10"/>
  <c r="FM128" i="10" s="1"/>
  <c r="CZ128" i="10"/>
  <c r="FK128" i="10" s="1"/>
  <c r="CX128" i="10"/>
  <c r="FI128" i="10" s="1"/>
  <c r="CV128" i="10"/>
  <c r="FG128" i="10" s="1"/>
  <c r="CT128" i="10"/>
  <c r="FE128" i="10" s="1"/>
  <c r="CR128" i="10"/>
  <c r="FC128" i="10" s="1"/>
  <c r="CP128" i="10"/>
  <c r="FA128" i="10" s="1"/>
  <c r="CL128" i="10"/>
  <c r="EW128" i="10" s="1"/>
  <c r="CJ128" i="10"/>
  <c r="EU128" i="10" s="1"/>
  <c r="CF128" i="10"/>
  <c r="EQ128" i="10" s="1"/>
  <c r="CD128" i="10"/>
  <c r="EO128" i="10" s="1"/>
  <c r="CB128" i="10"/>
  <c r="BZ128" i="10"/>
  <c r="BX128" i="10"/>
  <c r="DN128" i="10" s="1"/>
  <c r="FY128" i="10" s="1"/>
  <c r="BH128" i="10"/>
  <c r="BG128" i="10"/>
  <c r="M128" i="10"/>
  <c r="GB127" i="10"/>
  <c r="FZ127" i="10"/>
  <c r="FX127" i="10"/>
  <c r="FV127" i="10"/>
  <c r="FT127" i="10"/>
  <c r="FR127" i="10"/>
  <c r="FP127" i="10"/>
  <c r="FN127" i="10"/>
  <c r="FL127" i="10"/>
  <c r="FJ127" i="10"/>
  <c r="FH127" i="10"/>
  <c r="FF127" i="10"/>
  <c r="FD127" i="10"/>
  <c r="FB127" i="10"/>
  <c r="EZ127" i="10"/>
  <c r="EY127" i="10"/>
  <c r="EX127" i="10"/>
  <c r="ET127" i="10"/>
  <c r="ER127" i="10"/>
  <c r="EP127" i="10"/>
  <c r="EN127" i="10"/>
  <c r="EJ127" i="10"/>
  <c r="EH127" i="10"/>
  <c r="DR127" i="10"/>
  <c r="DL127" i="10"/>
  <c r="DJ127" i="10"/>
  <c r="DH127" i="10"/>
  <c r="DF127" i="10"/>
  <c r="DD127" i="10"/>
  <c r="DB127" i="10"/>
  <c r="CZ127" i="10"/>
  <c r="CX127" i="10"/>
  <c r="CV127" i="10"/>
  <c r="CT127" i="10"/>
  <c r="CR127" i="10"/>
  <c r="CP127" i="10"/>
  <c r="CL127" i="10"/>
  <c r="CJ127" i="10"/>
  <c r="CF127" i="10"/>
  <c r="CD127" i="10"/>
  <c r="CB127" i="10"/>
  <c r="EM127" i="10" s="1"/>
  <c r="BZ127" i="10"/>
  <c r="BX127" i="10"/>
  <c r="DP127" i="10" s="1"/>
  <c r="BE127" i="10"/>
  <c r="AY127" i="10"/>
  <c r="AW127" i="10"/>
  <c r="AU127" i="10"/>
  <c r="AS127" i="10"/>
  <c r="AQ127" i="10"/>
  <c r="AO127" i="10"/>
  <c r="AM127" i="10"/>
  <c r="AK127" i="10"/>
  <c r="AI127" i="10"/>
  <c r="AG127" i="10"/>
  <c r="AE127" i="10"/>
  <c r="AC127" i="10"/>
  <c r="Y127" i="10"/>
  <c r="W127" i="10"/>
  <c r="S127" i="10"/>
  <c r="Q127" i="10"/>
  <c r="M127" i="10"/>
  <c r="K127" i="10"/>
  <c r="GB126" i="10"/>
  <c r="FZ126" i="10"/>
  <c r="FX126" i="10"/>
  <c r="FV126" i="10"/>
  <c r="FT126" i="10"/>
  <c r="FR126" i="10"/>
  <c r="FP126" i="10"/>
  <c r="FN126" i="10"/>
  <c r="FL126" i="10"/>
  <c r="FJ126" i="10"/>
  <c r="FH126" i="10"/>
  <c r="FF126" i="10"/>
  <c r="FD126" i="10"/>
  <c r="FB126" i="10"/>
  <c r="EZ126" i="10"/>
  <c r="EY126" i="10"/>
  <c r="EX126" i="10"/>
  <c r="ET126" i="10"/>
  <c r="ER126" i="10"/>
  <c r="EP126" i="10"/>
  <c r="EN126" i="10"/>
  <c r="EJ126" i="10"/>
  <c r="EH126" i="10"/>
  <c r="DR126" i="10"/>
  <c r="GC126" i="10" s="1"/>
  <c r="DL126" i="10"/>
  <c r="FW126" i="10" s="1"/>
  <c r="DJ126" i="10"/>
  <c r="FU126" i="10" s="1"/>
  <c r="DH126" i="10"/>
  <c r="DF126" i="10"/>
  <c r="FQ126" i="10" s="1"/>
  <c r="DD126" i="10"/>
  <c r="FO126" i="10" s="1"/>
  <c r="DB126" i="10"/>
  <c r="FM126" i="10" s="1"/>
  <c r="CZ126" i="10"/>
  <c r="FK126" i="10" s="1"/>
  <c r="CX126" i="10"/>
  <c r="FI126" i="10" s="1"/>
  <c r="CV126" i="10"/>
  <c r="FG126" i="10" s="1"/>
  <c r="CT126" i="10"/>
  <c r="FE126" i="10" s="1"/>
  <c r="CR126" i="10"/>
  <c r="FC126" i="10" s="1"/>
  <c r="CP126" i="10"/>
  <c r="FA126" i="10" s="1"/>
  <c r="CL126" i="10"/>
  <c r="EW126" i="10" s="1"/>
  <c r="CJ126" i="10"/>
  <c r="EU126" i="10" s="1"/>
  <c r="CF126" i="10"/>
  <c r="EQ126" i="10" s="1"/>
  <c r="CD126" i="10"/>
  <c r="EO126" i="10" s="1"/>
  <c r="CB126" i="10"/>
  <c r="EM126" i="10" s="1"/>
  <c r="BZ126" i="10"/>
  <c r="EI126" i="10" s="1"/>
  <c r="BX126" i="10"/>
  <c r="CH126" i="10" s="1"/>
  <c r="ES126" i="10" s="1"/>
  <c r="BH126" i="10"/>
  <c r="AU126" i="10"/>
  <c r="BI126" i="10" s="1"/>
  <c r="GB125" i="10"/>
  <c r="FZ125" i="10"/>
  <c r="FX125" i="10"/>
  <c r="FV125" i="10"/>
  <c r="FT125" i="10"/>
  <c r="FR125" i="10"/>
  <c r="FP125" i="10"/>
  <c r="FN125" i="10"/>
  <c r="FL125" i="10"/>
  <c r="FJ125" i="10"/>
  <c r="FH125" i="10"/>
  <c r="FF125" i="10"/>
  <c r="FD125" i="10"/>
  <c r="FB125" i="10"/>
  <c r="EZ125" i="10"/>
  <c r="EY125" i="10"/>
  <c r="EX125" i="10"/>
  <c r="ET125" i="10"/>
  <c r="ER125" i="10"/>
  <c r="EP125" i="10"/>
  <c r="EN125" i="10"/>
  <c r="EJ125" i="10"/>
  <c r="EH125" i="10"/>
  <c r="DR125" i="10"/>
  <c r="GC125" i="10" s="1"/>
  <c r="DL125" i="10"/>
  <c r="FW125" i="10" s="1"/>
  <c r="DJ125" i="10"/>
  <c r="FU125" i="10" s="1"/>
  <c r="DH125" i="10"/>
  <c r="DF125" i="10"/>
  <c r="FQ125" i="10" s="1"/>
  <c r="DD125" i="10"/>
  <c r="FO125" i="10" s="1"/>
  <c r="DB125" i="10"/>
  <c r="FM125" i="10" s="1"/>
  <c r="CZ125" i="10"/>
  <c r="FK125" i="10" s="1"/>
  <c r="CX125" i="10"/>
  <c r="FI125" i="10" s="1"/>
  <c r="CV125" i="10"/>
  <c r="FG125" i="10" s="1"/>
  <c r="CT125" i="10"/>
  <c r="FE125" i="10" s="1"/>
  <c r="CR125" i="10"/>
  <c r="FC125" i="10" s="1"/>
  <c r="CP125" i="10"/>
  <c r="FA125" i="10" s="1"/>
  <c r="CL125" i="10"/>
  <c r="CJ125" i="10"/>
  <c r="EU125" i="10" s="1"/>
  <c r="CF125" i="10"/>
  <c r="EQ125" i="10" s="1"/>
  <c r="CD125" i="10"/>
  <c r="EO125" i="10" s="1"/>
  <c r="CB125" i="10"/>
  <c r="EM125" i="10" s="1"/>
  <c r="BZ125" i="10"/>
  <c r="BX125" i="10"/>
  <c r="CK125" i="10" s="1"/>
  <c r="EV125" i="10" s="1"/>
  <c r="BH125" i="10"/>
  <c r="AU125" i="10"/>
  <c r="Y125" i="10"/>
  <c r="M125" i="10"/>
  <c r="K125" i="10"/>
  <c r="GB124" i="10"/>
  <c r="FZ124" i="10"/>
  <c r="FX124" i="10"/>
  <c r="FV124" i="10"/>
  <c r="FT124" i="10"/>
  <c r="FR124" i="10"/>
  <c r="FP124" i="10"/>
  <c r="FN124" i="10"/>
  <c r="FL124" i="10"/>
  <c r="FJ124" i="10"/>
  <c r="FH124" i="10"/>
  <c r="FF124" i="10"/>
  <c r="FD124" i="10"/>
  <c r="FB124" i="10"/>
  <c r="EZ124" i="10"/>
  <c r="EX124" i="10"/>
  <c r="EW124" i="10"/>
  <c r="EV124" i="10"/>
  <c r="ET124" i="10"/>
  <c r="ER124" i="10"/>
  <c r="EP124" i="10"/>
  <c r="EN124" i="10"/>
  <c r="EJ124" i="10"/>
  <c r="EH124" i="10"/>
  <c r="DR124" i="10"/>
  <c r="DN124" i="10"/>
  <c r="DH124" i="10"/>
  <c r="DD124" i="10"/>
  <c r="DB124" i="10"/>
  <c r="CZ124" i="10"/>
  <c r="CX124" i="10"/>
  <c r="CV124" i="10"/>
  <c r="CT124" i="10"/>
  <c r="CR124" i="10"/>
  <c r="CP124" i="10"/>
  <c r="CN124" i="10"/>
  <c r="CJ124" i="10"/>
  <c r="CF124" i="10"/>
  <c r="CD124" i="10"/>
  <c r="CB124" i="10"/>
  <c r="BZ124" i="10"/>
  <c r="BX124" i="10"/>
  <c r="DJ124" i="10" s="1"/>
  <c r="BE124" i="10"/>
  <c r="BC124" i="10"/>
  <c r="BA124" i="10"/>
  <c r="AY124" i="10"/>
  <c r="AW124" i="10"/>
  <c r="AU124" i="10"/>
  <c r="AS124" i="10"/>
  <c r="AQ124" i="10"/>
  <c r="AO124" i="10"/>
  <c r="AM124" i="10"/>
  <c r="AK124" i="10"/>
  <c r="AI124" i="10"/>
  <c r="AG124" i="10"/>
  <c r="AE124" i="10"/>
  <c r="AC124" i="10"/>
  <c r="AA124" i="10"/>
  <c r="W124" i="10"/>
  <c r="U124" i="10"/>
  <c r="S124" i="10"/>
  <c r="Q124" i="10"/>
  <c r="O124" i="10"/>
  <c r="M124" i="10"/>
  <c r="GB123" i="10"/>
  <c r="FZ123" i="10"/>
  <c r="FX123" i="10"/>
  <c r="FV123" i="10"/>
  <c r="FT123" i="10"/>
  <c r="FR123" i="10"/>
  <c r="FP123" i="10"/>
  <c r="FN123" i="10"/>
  <c r="FL123" i="10"/>
  <c r="FJ123" i="10"/>
  <c r="FH123" i="10"/>
  <c r="FF123" i="10"/>
  <c r="FD123" i="10"/>
  <c r="FB123" i="10"/>
  <c r="EZ123" i="10"/>
  <c r="EX123" i="10"/>
  <c r="EV123" i="10"/>
  <c r="ET123" i="10"/>
  <c r="ER123" i="10"/>
  <c r="EP123" i="10"/>
  <c r="EN123" i="10"/>
  <c r="EJ123" i="10"/>
  <c r="EH123" i="10"/>
  <c r="DR123" i="10"/>
  <c r="DN123" i="10"/>
  <c r="FY123" i="10" s="1"/>
  <c r="DH123" i="10"/>
  <c r="DD123" i="10"/>
  <c r="FO123" i="10" s="1"/>
  <c r="DB123" i="10"/>
  <c r="FM123" i="10" s="1"/>
  <c r="CZ123" i="10"/>
  <c r="FK123" i="10" s="1"/>
  <c r="CX123" i="10"/>
  <c r="FI123" i="10" s="1"/>
  <c r="CV123" i="10"/>
  <c r="FG123" i="10" s="1"/>
  <c r="CT123" i="10"/>
  <c r="FE123" i="10" s="1"/>
  <c r="CR123" i="10"/>
  <c r="FC123" i="10" s="1"/>
  <c r="CP123" i="10"/>
  <c r="FA123" i="10" s="1"/>
  <c r="CN123" i="10"/>
  <c r="EY123" i="10" s="1"/>
  <c r="CJ123" i="10"/>
  <c r="EU123" i="10" s="1"/>
  <c r="CF123" i="10"/>
  <c r="EQ123" i="10" s="1"/>
  <c r="CD123" i="10"/>
  <c r="CB123" i="10"/>
  <c r="BZ123" i="10"/>
  <c r="BX123" i="10"/>
  <c r="DF123" i="10" s="1"/>
  <c r="FQ123" i="10" s="1"/>
  <c r="BH123" i="10"/>
  <c r="AU123" i="10"/>
  <c r="Y123" i="10"/>
  <c r="M123" i="10"/>
  <c r="K123" i="10"/>
  <c r="GB122" i="10"/>
  <c r="FZ122" i="10"/>
  <c r="FX122" i="10"/>
  <c r="FV122" i="10"/>
  <c r="FT122" i="10"/>
  <c r="FR122" i="10"/>
  <c r="FP122" i="10"/>
  <c r="FN122" i="10"/>
  <c r="FL122" i="10"/>
  <c r="FJ122" i="10"/>
  <c r="FH122" i="10"/>
  <c r="FF122" i="10"/>
  <c r="FD122" i="10"/>
  <c r="FB122" i="10"/>
  <c r="EZ122" i="10"/>
  <c r="EX122" i="10"/>
  <c r="EV122" i="10"/>
  <c r="ET122" i="10"/>
  <c r="ER122" i="10"/>
  <c r="EP122" i="10"/>
  <c r="EN122" i="10"/>
  <c r="EJ122" i="10"/>
  <c r="EH122" i="10"/>
  <c r="DR122" i="10"/>
  <c r="DN122" i="10"/>
  <c r="DH122" i="10"/>
  <c r="DD122" i="10"/>
  <c r="DB122" i="10"/>
  <c r="CZ122" i="10"/>
  <c r="CX122" i="10"/>
  <c r="CV122" i="10"/>
  <c r="CT122" i="10"/>
  <c r="CR122" i="10"/>
  <c r="CP122" i="10"/>
  <c r="CN122" i="10"/>
  <c r="EY122" i="10" s="1"/>
  <c r="CJ122" i="10"/>
  <c r="CF122" i="10"/>
  <c r="CD122" i="10"/>
  <c r="CB122" i="10"/>
  <c r="BZ122" i="10"/>
  <c r="BX122" i="10"/>
  <c r="DP122" i="10" s="1"/>
  <c r="BE122" i="10"/>
  <c r="BC122" i="10"/>
  <c r="BA122" i="10"/>
  <c r="AY122" i="10"/>
  <c r="AW122" i="10"/>
  <c r="AU122" i="10"/>
  <c r="AS122" i="10"/>
  <c r="AQ122" i="10"/>
  <c r="AO122" i="10"/>
  <c r="AM122" i="10"/>
  <c r="AK122" i="10"/>
  <c r="AI122" i="10"/>
  <c r="AG122" i="10"/>
  <c r="AE122" i="10"/>
  <c r="AC122" i="10"/>
  <c r="Y122" i="10"/>
  <c r="W122" i="10"/>
  <c r="U122" i="10"/>
  <c r="S122" i="10"/>
  <c r="Q122" i="10"/>
  <c r="O122" i="10"/>
  <c r="M122" i="10"/>
  <c r="GB121" i="10"/>
  <c r="FZ121" i="10"/>
  <c r="FX121" i="10"/>
  <c r="FV121" i="10"/>
  <c r="FT121" i="10"/>
  <c r="FR121" i="10"/>
  <c r="FP121" i="10"/>
  <c r="FN121" i="10"/>
  <c r="FL121" i="10"/>
  <c r="FJ121" i="10"/>
  <c r="FH121" i="10"/>
  <c r="FF121" i="10"/>
  <c r="FD121" i="10"/>
  <c r="FB121" i="10"/>
  <c r="EZ121" i="10"/>
  <c r="EX121" i="10"/>
  <c r="EW121" i="10"/>
  <c r="EV121" i="10"/>
  <c r="ET121" i="10"/>
  <c r="ER121" i="10"/>
  <c r="EP121" i="10"/>
  <c r="EN121" i="10"/>
  <c r="EJ121" i="10"/>
  <c r="EH121" i="10"/>
  <c r="DR121" i="10"/>
  <c r="DN121" i="10"/>
  <c r="DH121" i="10"/>
  <c r="DD121" i="10"/>
  <c r="DB121" i="10"/>
  <c r="CZ121" i="10"/>
  <c r="CX121" i="10"/>
  <c r="CV121" i="10"/>
  <c r="CT121" i="10"/>
  <c r="CR121" i="10"/>
  <c r="CP121" i="10"/>
  <c r="CN121" i="10"/>
  <c r="CJ121" i="10"/>
  <c r="CF121" i="10"/>
  <c r="CD121" i="10"/>
  <c r="CB121" i="10"/>
  <c r="BZ121" i="10"/>
  <c r="BX121" i="10"/>
  <c r="DL121" i="10" s="1"/>
  <c r="BE121" i="10"/>
  <c r="BA121" i="10"/>
  <c r="AU121" i="10"/>
  <c r="AQ121" i="10"/>
  <c r="AO121" i="10"/>
  <c r="AM121" i="10"/>
  <c r="AK121" i="10"/>
  <c r="AI121" i="10"/>
  <c r="AG121" i="10"/>
  <c r="AE121" i="10"/>
  <c r="AC121" i="10"/>
  <c r="AA121" i="10"/>
  <c r="W121" i="10"/>
  <c r="S121" i="10"/>
  <c r="Q121" i="10"/>
  <c r="O121" i="10"/>
  <c r="M121" i="10"/>
  <c r="K121" i="10"/>
  <c r="GB120" i="10"/>
  <c r="FZ120" i="10"/>
  <c r="FX120" i="10"/>
  <c r="FV120" i="10"/>
  <c r="FT120" i="10"/>
  <c r="FR120" i="10"/>
  <c r="FP120" i="10"/>
  <c r="FN120" i="10"/>
  <c r="FL120" i="10"/>
  <c r="FJ120" i="10"/>
  <c r="FH120" i="10"/>
  <c r="FF120" i="10"/>
  <c r="FD120" i="10"/>
  <c r="FB120" i="10"/>
  <c r="EZ120" i="10"/>
  <c r="EX120" i="10"/>
  <c r="EW120" i="10"/>
  <c r="EV120" i="10"/>
  <c r="ET120" i="10"/>
  <c r="ER120" i="10"/>
  <c r="EP120" i="10"/>
  <c r="EN120" i="10"/>
  <c r="EJ120" i="10"/>
  <c r="EH120" i="10"/>
  <c r="DR120" i="10"/>
  <c r="DN120" i="10"/>
  <c r="DH120" i="10"/>
  <c r="DD120" i="10"/>
  <c r="DB120" i="10"/>
  <c r="CZ120" i="10"/>
  <c r="CX120" i="10"/>
  <c r="CV120" i="10"/>
  <c r="CT120" i="10"/>
  <c r="CR120" i="10"/>
  <c r="CP120" i="10"/>
  <c r="CN120" i="10"/>
  <c r="CJ120" i="10"/>
  <c r="CF120" i="10"/>
  <c r="CD120" i="10"/>
  <c r="CB120" i="10"/>
  <c r="BZ120" i="10"/>
  <c r="BX120" i="10"/>
  <c r="BE120" i="10"/>
  <c r="BA120" i="10"/>
  <c r="AU120" i="10"/>
  <c r="AQ120" i="10"/>
  <c r="AO120" i="10"/>
  <c r="AM120" i="10"/>
  <c r="AK120" i="10"/>
  <c r="AI120" i="10"/>
  <c r="AG120" i="10"/>
  <c r="AE120" i="10"/>
  <c r="AC120" i="10"/>
  <c r="AA120" i="10"/>
  <c r="W120" i="10"/>
  <c r="S120" i="10"/>
  <c r="Q120" i="10"/>
  <c r="O120" i="10"/>
  <c r="M120" i="10"/>
  <c r="K120" i="10"/>
  <c r="AW120" i="10" s="1"/>
  <c r="GB119" i="10"/>
  <c r="FZ119" i="10"/>
  <c r="FX119" i="10"/>
  <c r="FV119" i="10"/>
  <c r="FT119" i="10"/>
  <c r="FR119" i="10"/>
  <c r="FP119" i="10"/>
  <c r="FN119" i="10"/>
  <c r="FL119" i="10"/>
  <c r="FJ119" i="10"/>
  <c r="FH119" i="10"/>
  <c r="FF119" i="10"/>
  <c r="FD119" i="10"/>
  <c r="FB119" i="10"/>
  <c r="EZ119" i="10"/>
  <c r="EX119" i="10"/>
  <c r="EW119" i="10"/>
  <c r="EV119" i="10"/>
  <c r="ET119" i="10"/>
  <c r="ER119" i="10"/>
  <c r="EP119" i="10"/>
  <c r="EN119" i="10"/>
  <c r="EJ119" i="10"/>
  <c r="EH119" i="10"/>
  <c r="DR119" i="10"/>
  <c r="DN119" i="10"/>
  <c r="FY119" i="10" s="1"/>
  <c r="DH119" i="10"/>
  <c r="DD119" i="10"/>
  <c r="DB119" i="10"/>
  <c r="CZ119" i="10"/>
  <c r="CX119" i="10"/>
  <c r="CV119" i="10"/>
  <c r="CT119" i="10"/>
  <c r="CR119" i="10"/>
  <c r="CP119" i="10"/>
  <c r="CN119" i="10"/>
  <c r="CJ119" i="10"/>
  <c r="CF119" i="10"/>
  <c r="CD119" i="10"/>
  <c r="CB119" i="10"/>
  <c r="BZ119" i="10"/>
  <c r="BX119" i="10"/>
  <c r="DL119" i="10" s="1"/>
  <c r="BE119" i="10"/>
  <c r="AU119" i="10"/>
  <c r="AS119" i="10"/>
  <c r="AQ119" i="10"/>
  <c r="AO119" i="10"/>
  <c r="AM119" i="10"/>
  <c r="AK119" i="10"/>
  <c r="AI119" i="10"/>
  <c r="AG119" i="10"/>
  <c r="AE119" i="10"/>
  <c r="AC119" i="10"/>
  <c r="AA119" i="10"/>
  <c r="W119" i="10"/>
  <c r="S119" i="10"/>
  <c r="Q119" i="10"/>
  <c r="O119" i="10"/>
  <c r="M119" i="10"/>
  <c r="K119" i="10"/>
  <c r="BC119" i="10" s="1"/>
  <c r="GB118" i="10"/>
  <c r="FZ118" i="10"/>
  <c r="FX118" i="10"/>
  <c r="FV118" i="10"/>
  <c r="FT118" i="10"/>
  <c r="FR118" i="10"/>
  <c r="FP118" i="10"/>
  <c r="FN118" i="10"/>
  <c r="FL118" i="10"/>
  <c r="FJ118" i="10"/>
  <c r="FH118" i="10"/>
  <c r="FF118" i="10"/>
  <c r="FD118" i="10"/>
  <c r="FB118" i="10"/>
  <c r="EZ118" i="10"/>
  <c r="EX118" i="10"/>
  <c r="EW118" i="10"/>
  <c r="EV118" i="10"/>
  <c r="ET118" i="10"/>
  <c r="ER118" i="10"/>
  <c r="EP118" i="10"/>
  <c r="EN118" i="10"/>
  <c r="EJ118" i="10"/>
  <c r="EH118" i="10"/>
  <c r="DR118" i="10"/>
  <c r="DN118" i="10"/>
  <c r="FY118" i="10" s="1"/>
  <c r="DH118" i="10"/>
  <c r="DD118" i="10"/>
  <c r="DB118" i="10"/>
  <c r="CZ118" i="10"/>
  <c r="CX118" i="10"/>
  <c r="CV118" i="10"/>
  <c r="CT118" i="10"/>
  <c r="CR118" i="10"/>
  <c r="CP118" i="10"/>
  <c r="CN118" i="10"/>
  <c r="CJ118" i="10"/>
  <c r="CF118" i="10"/>
  <c r="CD118" i="10"/>
  <c r="CB118" i="10"/>
  <c r="BZ118" i="10"/>
  <c r="BX118" i="10"/>
  <c r="BE118" i="10"/>
  <c r="AU118" i="10"/>
  <c r="AQ118" i="10"/>
  <c r="AO118" i="10"/>
  <c r="AM118" i="10"/>
  <c r="AK118" i="10"/>
  <c r="AI118" i="10"/>
  <c r="AG118" i="10"/>
  <c r="AE118" i="10"/>
  <c r="AC118" i="10"/>
  <c r="AA118" i="10"/>
  <c r="W118" i="10"/>
  <c r="S118" i="10"/>
  <c r="Q118" i="10"/>
  <c r="O118" i="10"/>
  <c r="M118" i="10"/>
  <c r="K118" i="10"/>
  <c r="AS118" i="10" s="1"/>
  <c r="GB117" i="10"/>
  <c r="FZ117" i="10"/>
  <c r="FX117" i="10"/>
  <c r="FV117" i="10"/>
  <c r="FT117" i="10"/>
  <c r="FR117" i="10"/>
  <c r="FP117" i="10"/>
  <c r="FN117" i="10"/>
  <c r="FL117" i="10"/>
  <c r="FJ117" i="10"/>
  <c r="FH117" i="10"/>
  <c r="FF117" i="10"/>
  <c r="FD117" i="10"/>
  <c r="FB117" i="10"/>
  <c r="EZ117" i="10"/>
  <c r="EX117" i="10"/>
  <c r="EW117" i="10"/>
  <c r="EV117" i="10"/>
  <c r="ET117" i="10"/>
  <c r="ER117" i="10"/>
  <c r="EP117" i="10"/>
  <c r="EN117" i="10"/>
  <c r="EJ117" i="10"/>
  <c r="EH117" i="10"/>
  <c r="DR117" i="10"/>
  <c r="DN117" i="10"/>
  <c r="FY117" i="10" s="1"/>
  <c r="DH117" i="10"/>
  <c r="DD117" i="10"/>
  <c r="DB117" i="10"/>
  <c r="CZ117" i="10"/>
  <c r="CX117" i="10"/>
  <c r="CV117" i="10"/>
  <c r="CT117" i="10"/>
  <c r="CR117" i="10"/>
  <c r="CP117" i="10"/>
  <c r="CN117" i="10"/>
  <c r="CJ117" i="10"/>
  <c r="CF117" i="10"/>
  <c r="CD117" i="10"/>
  <c r="CB117" i="10"/>
  <c r="BZ117" i="10"/>
  <c r="BX117" i="10"/>
  <c r="DF117" i="10" s="1"/>
  <c r="BE117" i="10"/>
  <c r="AU117" i="10"/>
  <c r="AQ117" i="10"/>
  <c r="AO117" i="10"/>
  <c r="AM117" i="10"/>
  <c r="AK117" i="10"/>
  <c r="AI117" i="10"/>
  <c r="AG117" i="10"/>
  <c r="AE117" i="10"/>
  <c r="AC117" i="10"/>
  <c r="AA117" i="10"/>
  <c r="W117" i="10"/>
  <c r="S117" i="10"/>
  <c r="Q117" i="10"/>
  <c r="O117" i="10"/>
  <c r="M117" i="10"/>
  <c r="K117" i="10"/>
  <c r="GB116" i="10"/>
  <c r="FZ116" i="10"/>
  <c r="FX116" i="10"/>
  <c r="FV116" i="10"/>
  <c r="FT116" i="10"/>
  <c r="FR116" i="10"/>
  <c r="FP116" i="10"/>
  <c r="FN116" i="10"/>
  <c r="FL116" i="10"/>
  <c r="FJ116" i="10"/>
  <c r="FH116" i="10"/>
  <c r="FF116" i="10"/>
  <c r="FD116" i="10"/>
  <c r="FB116" i="10"/>
  <c r="EZ116" i="10"/>
  <c r="EX116" i="10"/>
  <c r="ET116" i="10"/>
  <c r="ER116" i="10"/>
  <c r="EP116" i="10"/>
  <c r="EN116" i="10"/>
  <c r="EJ116" i="10"/>
  <c r="EH116" i="10"/>
  <c r="DR116" i="10"/>
  <c r="DL116" i="10"/>
  <c r="DJ116" i="10"/>
  <c r="DH116" i="10"/>
  <c r="DF116" i="10"/>
  <c r="DD116" i="10"/>
  <c r="DB116" i="10"/>
  <c r="CZ116" i="10"/>
  <c r="CX116" i="10"/>
  <c r="CV116" i="10"/>
  <c r="CT116" i="10"/>
  <c r="CR116" i="10"/>
  <c r="CP116" i="10"/>
  <c r="CL116" i="10"/>
  <c r="CJ116" i="10"/>
  <c r="CF116" i="10"/>
  <c r="CD116" i="10"/>
  <c r="CB116" i="10"/>
  <c r="BZ116" i="10"/>
  <c r="BX116" i="10"/>
  <c r="DP116" i="10" s="1"/>
  <c r="BE116" i="10"/>
  <c r="BA116" i="10"/>
  <c r="AU116" i="10"/>
  <c r="AQ116" i="10"/>
  <c r="AO116" i="10"/>
  <c r="AM116" i="10"/>
  <c r="AK116" i="10"/>
  <c r="AI116" i="10"/>
  <c r="AG116" i="10"/>
  <c r="AE116" i="10"/>
  <c r="AC116" i="10"/>
  <c r="AA116" i="10"/>
  <c r="EY116" i="10" s="1"/>
  <c r="W116" i="10"/>
  <c r="S116" i="10"/>
  <c r="Q116" i="10"/>
  <c r="O116" i="10"/>
  <c r="M116" i="10"/>
  <c r="K116" i="10"/>
  <c r="AS116" i="10" s="1"/>
  <c r="DQ115" i="10"/>
  <c r="DO115" i="10"/>
  <c r="DM115" i="10"/>
  <c r="DK115" i="10"/>
  <c r="DI115" i="10"/>
  <c r="DG115" i="10"/>
  <c r="DE115" i="10"/>
  <c r="DC115" i="10"/>
  <c r="DA115" i="10"/>
  <c r="CY115" i="10"/>
  <c r="CW115" i="10"/>
  <c r="CU115" i="10"/>
  <c r="CS115" i="10"/>
  <c r="CQ115" i="10"/>
  <c r="CO115" i="10"/>
  <c r="CM115" i="10"/>
  <c r="CI115" i="10"/>
  <c r="CG115" i="10"/>
  <c r="CE115" i="10"/>
  <c r="CC115" i="10"/>
  <c r="CA115" i="10"/>
  <c r="BY115" i="10"/>
  <c r="BK115" i="10"/>
  <c r="BJ115" i="10"/>
  <c r="BD115" i="10"/>
  <c r="BB115" i="10"/>
  <c r="AZ115" i="10"/>
  <c r="AX115" i="10"/>
  <c r="AV115" i="10"/>
  <c r="AT115" i="10"/>
  <c r="AR115" i="10"/>
  <c r="AP115" i="10"/>
  <c r="AN115" i="10"/>
  <c r="AL115" i="10"/>
  <c r="AJ115" i="10"/>
  <c r="AH115" i="10"/>
  <c r="AF115" i="10"/>
  <c r="AD115" i="10"/>
  <c r="AB115" i="10"/>
  <c r="Z115" i="10"/>
  <c r="V115" i="10"/>
  <c r="T115" i="10"/>
  <c r="R115" i="10"/>
  <c r="P115" i="10"/>
  <c r="N115" i="10"/>
  <c r="L115" i="10"/>
  <c r="GD114" i="10"/>
  <c r="GC114" i="10"/>
  <c r="GB114" i="10"/>
  <c r="GA114" i="10"/>
  <c r="FZ114" i="10"/>
  <c r="FY114" i="10"/>
  <c r="FX114" i="10"/>
  <c r="FW114" i="10"/>
  <c r="FV114" i="10"/>
  <c r="FU114" i="10"/>
  <c r="FT114" i="10"/>
  <c r="FR114" i="10"/>
  <c r="FQ114" i="10"/>
  <c r="FP114" i="10"/>
  <c r="FO114" i="10"/>
  <c r="FN114" i="10"/>
  <c r="FM114" i="10"/>
  <c r="FL114" i="10"/>
  <c r="FK114" i="10"/>
  <c r="FJ114" i="10"/>
  <c r="FI114" i="10"/>
  <c r="FH114" i="10"/>
  <c r="FG114" i="10"/>
  <c r="FF114" i="10"/>
  <c r="FE114" i="10"/>
  <c r="FD114" i="10"/>
  <c r="FC114" i="10"/>
  <c r="FB114" i="10"/>
  <c r="FA114" i="10"/>
  <c r="EZ114" i="10"/>
  <c r="EY114" i="10"/>
  <c r="EX114" i="10"/>
  <c r="EW114" i="10"/>
  <c r="EV114" i="10"/>
  <c r="EU114" i="10"/>
  <c r="ET114" i="10"/>
  <c r="ES114" i="10"/>
  <c r="ER114" i="10"/>
  <c r="EQ114" i="10"/>
  <c r="EP114" i="10"/>
  <c r="EO114" i="10"/>
  <c r="EN114" i="10"/>
  <c r="EM114" i="10"/>
  <c r="EJ114" i="10"/>
  <c r="EH114" i="10"/>
  <c r="DU114" i="10"/>
  <c r="DT114" i="10"/>
  <c r="BZ114" i="10"/>
  <c r="BH114" i="10"/>
  <c r="AU114" i="10"/>
  <c r="BI114" i="10" s="1"/>
  <c r="M114" i="10"/>
  <c r="GD113" i="10"/>
  <c r="GC113" i="10"/>
  <c r="GB113" i="10"/>
  <c r="GA113" i="10"/>
  <c r="FZ113" i="10"/>
  <c r="FY113" i="10"/>
  <c r="FX113" i="10"/>
  <c r="FW113" i="10"/>
  <c r="FV113" i="10"/>
  <c r="FU113" i="10"/>
  <c r="FT113" i="10"/>
  <c r="FR113" i="10"/>
  <c r="FQ113" i="10"/>
  <c r="FP113" i="10"/>
  <c r="FO113" i="10"/>
  <c r="FN113" i="10"/>
  <c r="FM113" i="10"/>
  <c r="FL113" i="10"/>
  <c r="FK113" i="10"/>
  <c r="FJ113" i="10"/>
  <c r="FI113" i="10"/>
  <c r="FH113" i="10"/>
  <c r="FG113" i="10"/>
  <c r="FF113" i="10"/>
  <c r="FE113" i="10"/>
  <c r="FD113" i="10"/>
  <c r="FC113" i="10"/>
  <c r="FB113" i="10"/>
  <c r="FA113" i="10"/>
  <c r="EZ113" i="10"/>
  <c r="EY113" i="10"/>
  <c r="EX113" i="10"/>
  <c r="EW113" i="10"/>
  <c r="EV113" i="10"/>
  <c r="EU113" i="10"/>
  <c r="ET113" i="10"/>
  <c r="ES113" i="10"/>
  <c r="ER113" i="10"/>
  <c r="EQ113" i="10"/>
  <c r="EP113" i="10"/>
  <c r="EO113" i="10"/>
  <c r="EN113" i="10"/>
  <c r="EM113" i="10"/>
  <c r="DU113" i="10"/>
  <c r="DT113" i="10"/>
  <c r="BZ113" i="10"/>
  <c r="BH113" i="10"/>
  <c r="AU113" i="10"/>
  <c r="M113" i="10"/>
  <c r="GD112" i="10"/>
  <c r="GC112" i="10"/>
  <c r="GB112" i="10"/>
  <c r="GA112" i="10"/>
  <c r="FZ112" i="10"/>
  <c r="FY112" i="10"/>
  <c r="FX112" i="10"/>
  <c r="FW112" i="10"/>
  <c r="FV112" i="10"/>
  <c r="FU112" i="10"/>
  <c r="FT112" i="10"/>
  <c r="FR112" i="10"/>
  <c r="FQ112" i="10"/>
  <c r="FP112" i="10"/>
  <c r="FO112" i="10"/>
  <c r="FN112" i="10"/>
  <c r="FM112" i="10"/>
  <c r="FL112" i="10"/>
  <c r="FK112" i="10"/>
  <c r="FJ112" i="10"/>
  <c r="FI112" i="10"/>
  <c r="FH112" i="10"/>
  <c r="FG112" i="10"/>
  <c r="FF112" i="10"/>
  <c r="FE112" i="10"/>
  <c r="FD112" i="10"/>
  <c r="FC112" i="10"/>
  <c r="FB112" i="10"/>
  <c r="FA112" i="10"/>
  <c r="EZ112" i="10"/>
  <c r="EY112" i="10"/>
  <c r="EX112" i="10"/>
  <c r="EW112" i="10"/>
  <c r="EV112" i="10"/>
  <c r="EU112" i="10"/>
  <c r="ET112" i="10"/>
  <c r="ES112" i="10"/>
  <c r="ER112" i="10"/>
  <c r="EQ112" i="10"/>
  <c r="EP112" i="10"/>
  <c r="EO112" i="10"/>
  <c r="EN112" i="10"/>
  <c r="EM112" i="10"/>
  <c r="DU112" i="10"/>
  <c r="DT112" i="10"/>
  <c r="BZ112" i="10"/>
  <c r="BH112" i="10"/>
  <c r="AU112" i="10"/>
  <c r="M112" i="10"/>
  <c r="GD111" i="10"/>
  <c r="GC111" i="10"/>
  <c r="GB111" i="10"/>
  <c r="GA111" i="10"/>
  <c r="FZ111" i="10"/>
  <c r="FY111" i="10"/>
  <c r="FX111" i="10"/>
  <c r="FW111" i="10"/>
  <c r="FV111" i="10"/>
  <c r="FU111" i="10"/>
  <c r="FT111" i="10"/>
  <c r="FR111" i="10"/>
  <c r="FQ111" i="10"/>
  <c r="FP111" i="10"/>
  <c r="FO111" i="10"/>
  <c r="FN111" i="10"/>
  <c r="FM111" i="10"/>
  <c r="FL111" i="10"/>
  <c r="FK111" i="10"/>
  <c r="FJ111" i="10"/>
  <c r="FI111" i="10"/>
  <c r="FH111" i="10"/>
  <c r="FG111" i="10"/>
  <c r="FF111" i="10"/>
  <c r="FE111" i="10"/>
  <c r="FD111" i="10"/>
  <c r="FC111" i="10"/>
  <c r="FB111" i="10"/>
  <c r="FA111" i="10"/>
  <c r="EZ111" i="10"/>
  <c r="EY111" i="10"/>
  <c r="EX111" i="10"/>
  <c r="EW111" i="10"/>
  <c r="EV111" i="10"/>
  <c r="EU111" i="10"/>
  <c r="ET111" i="10"/>
  <c r="ES111" i="10"/>
  <c r="ER111" i="10"/>
  <c r="EQ111" i="10"/>
  <c r="EP111" i="10"/>
  <c r="EO111" i="10"/>
  <c r="EN111" i="10"/>
  <c r="EM111" i="10"/>
  <c r="EJ111" i="10"/>
  <c r="EH111" i="10"/>
  <c r="DU111" i="10"/>
  <c r="DT111" i="10"/>
  <c r="BZ111" i="10"/>
  <c r="BH111" i="10"/>
  <c r="AU111" i="10"/>
  <c r="BI111" i="10" s="1"/>
  <c r="M111" i="10"/>
  <c r="GD110" i="10"/>
  <c r="GC110" i="10"/>
  <c r="GB110" i="10"/>
  <c r="GA110" i="10"/>
  <c r="FZ110" i="10"/>
  <c r="FY110" i="10"/>
  <c r="FX110" i="10"/>
  <c r="FW110" i="10"/>
  <c r="FV110" i="10"/>
  <c r="FU110" i="10"/>
  <c r="FT110" i="10"/>
  <c r="FR110" i="10"/>
  <c r="FQ110" i="10"/>
  <c r="FP110" i="10"/>
  <c r="FO110" i="10"/>
  <c r="FN110" i="10"/>
  <c r="FM110" i="10"/>
  <c r="FL110" i="10"/>
  <c r="FK110" i="10"/>
  <c r="FJ110" i="10"/>
  <c r="FI110" i="10"/>
  <c r="FH110" i="10"/>
  <c r="FG110" i="10"/>
  <c r="FF110" i="10"/>
  <c r="FE110" i="10"/>
  <c r="FD110" i="10"/>
  <c r="FC110" i="10"/>
  <c r="FB110" i="10"/>
  <c r="FA110" i="10"/>
  <c r="EZ110" i="10"/>
  <c r="EY110" i="10"/>
  <c r="EX110" i="10"/>
  <c r="EW110" i="10"/>
  <c r="EV110" i="10"/>
  <c r="EU110" i="10"/>
  <c r="ET110" i="10"/>
  <c r="ES110" i="10"/>
  <c r="ER110" i="10"/>
  <c r="EQ110" i="10"/>
  <c r="EP110" i="10"/>
  <c r="EO110" i="10"/>
  <c r="EN110" i="10"/>
  <c r="EM110" i="10"/>
  <c r="EJ110" i="10"/>
  <c r="EH110" i="10"/>
  <c r="DU110" i="10"/>
  <c r="DT110" i="10"/>
  <c r="BZ110" i="10"/>
  <c r="BH110" i="10"/>
  <c r="AU110" i="10"/>
  <c r="BI110" i="10" s="1"/>
  <c r="M110" i="10"/>
  <c r="GD109" i="10"/>
  <c r="GC109" i="10"/>
  <c r="GB109" i="10"/>
  <c r="GA109" i="10"/>
  <c r="FZ109" i="10"/>
  <c r="FY109" i="10"/>
  <c r="FX109" i="10"/>
  <c r="FW109" i="10"/>
  <c r="FV109" i="10"/>
  <c r="FU109" i="10"/>
  <c r="FT109" i="10"/>
  <c r="FR109" i="10"/>
  <c r="FQ109" i="10"/>
  <c r="FP109" i="10"/>
  <c r="FO109" i="10"/>
  <c r="FN109" i="10"/>
  <c r="FM109" i="10"/>
  <c r="FL109" i="10"/>
  <c r="FK109" i="10"/>
  <c r="FJ109" i="10"/>
  <c r="FI109" i="10"/>
  <c r="FH109" i="10"/>
  <c r="FG109" i="10"/>
  <c r="FF109" i="10"/>
  <c r="FE109" i="10"/>
  <c r="FD109" i="10"/>
  <c r="FC109" i="10"/>
  <c r="FB109" i="10"/>
  <c r="FA109" i="10"/>
  <c r="EZ109" i="10"/>
  <c r="EY109" i="10"/>
  <c r="EX109" i="10"/>
  <c r="EW109" i="10"/>
  <c r="EV109" i="10"/>
  <c r="EU109" i="10"/>
  <c r="ET109" i="10"/>
  <c r="ES109" i="10"/>
  <c r="ER109" i="10"/>
  <c r="EQ109" i="10"/>
  <c r="EP109" i="10"/>
  <c r="EO109" i="10"/>
  <c r="EN109" i="10"/>
  <c r="EM109" i="10"/>
  <c r="DU109" i="10"/>
  <c r="DT109" i="10"/>
  <c r="BZ109" i="10"/>
  <c r="BH109" i="10"/>
  <c r="AU109" i="10"/>
  <c r="M109" i="10"/>
  <c r="GD108" i="10"/>
  <c r="GC108" i="10"/>
  <c r="GB108" i="10"/>
  <c r="GA108" i="10"/>
  <c r="FZ108" i="10"/>
  <c r="FY108" i="10"/>
  <c r="FX108" i="10"/>
  <c r="FW108" i="10"/>
  <c r="FV108" i="10"/>
  <c r="FU108" i="10"/>
  <c r="FT108" i="10"/>
  <c r="FR108" i="10"/>
  <c r="FQ108" i="10"/>
  <c r="FP108" i="10"/>
  <c r="FO108" i="10"/>
  <c r="FN108" i="10"/>
  <c r="FM108" i="10"/>
  <c r="FL108" i="10"/>
  <c r="FK108" i="10"/>
  <c r="FJ108" i="10"/>
  <c r="FI108" i="10"/>
  <c r="FH108" i="10"/>
  <c r="FG108" i="10"/>
  <c r="FF108" i="10"/>
  <c r="FE108" i="10"/>
  <c r="FD108" i="10"/>
  <c r="FC108" i="10"/>
  <c r="FB108" i="10"/>
  <c r="FA108" i="10"/>
  <c r="EZ108" i="10"/>
  <c r="EY108" i="10"/>
  <c r="EX108" i="10"/>
  <c r="EW108" i="10"/>
  <c r="EV108" i="10"/>
  <c r="EU108" i="10"/>
  <c r="ET108" i="10"/>
  <c r="ES108" i="10"/>
  <c r="ER108" i="10"/>
  <c r="EQ108" i="10"/>
  <c r="EP108" i="10"/>
  <c r="EO108" i="10"/>
  <c r="EN108" i="10"/>
  <c r="EM108" i="10"/>
  <c r="EJ108" i="10"/>
  <c r="EH108" i="10"/>
  <c r="DU108" i="10"/>
  <c r="DT108" i="10"/>
  <c r="BZ108" i="10"/>
  <c r="BH108" i="10"/>
  <c r="AU108" i="10"/>
  <c r="M108" i="10"/>
  <c r="GD107" i="10"/>
  <c r="GC107" i="10"/>
  <c r="GB107" i="10"/>
  <c r="GA107" i="10"/>
  <c r="FZ107" i="10"/>
  <c r="FY107" i="10"/>
  <c r="FX107" i="10"/>
  <c r="FW107" i="10"/>
  <c r="FV107" i="10"/>
  <c r="FU107" i="10"/>
  <c r="FT107" i="10"/>
  <c r="FR107" i="10"/>
  <c r="FQ107" i="10"/>
  <c r="FP107" i="10"/>
  <c r="FO107" i="10"/>
  <c r="FN107" i="10"/>
  <c r="FM107" i="10"/>
  <c r="FL107" i="10"/>
  <c r="FK107" i="10"/>
  <c r="FJ107" i="10"/>
  <c r="FI107" i="10"/>
  <c r="FH107" i="10"/>
  <c r="FG107" i="10"/>
  <c r="FF107" i="10"/>
  <c r="FE107" i="10"/>
  <c r="FD107" i="10"/>
  <c r="FC107" i="10"/>
  <c r="FB107" i="10"/>
  <c r="FA107" i="10"/>
  <c r="EZ107" i="10"/>
  <c r="EY107" i="10"/>
  <c r="EX107" i="10"/>
  <c r="EW107" i="10"/>
  <c r="EV107" i="10"/>
  <c r="EU107" i="10"/>
  <c r="ET107" i="10"/>
  <c r="ES107" i="10"/>
  <c r="ER107" i="10"/>
  <c r="EQ107" i="10"/>
  <c r="EP107" i="10"/>
  <c r="EO107" i="10"/>
  <c r="EN107" i="10"/>
  <c r="EM107" i="10"/>
  <c r="EJ107" i="10"/>
  <c r="EH107" i="10"/>
  <c r="DU107" i="10"/>
  <c r="DT107" i="10"/>
  <c r="BZ107" i="10"/>
  <c r="BH107" i="10"/>
  <c r="AU107" i="10"/>
  <c r="BI107" i="10" s="1"/>
  <c r="M107" i="10"/>
  <c r="GD106" i="10"/>
  <c r="GC106" i="10"/>
  <c r="GB106" i="10"/>
  <c r="GA106" i="10"/>
  <c r="FZ106" i="10"/>
  <c r="FY106" i="10"/>
  <c r="FX106" i="10"/>
  <c r="FW106" i="10"/>
  <c r="FV106" i="10"/>
  <c r="FU106" i="10"/>
  <c r="FT106" i="10"/>
  <c r="FR106" i="10"/>
  <c r="FQ106" i="10"/>
  <c r="FP106" i="10"/>
  <c r="FO106" i="10"/>
  <c r="FN106" i="10"/>
  <c r="FM106" i="10"/>
  <c r="FL106" i="10"/>
  <c r="FK106" i="10"/>
  <c r="FJ106" i="10"/>
  <c r="FI106" i="10"/>
  <c r="FH106" i="10"/>
  <c r="FG106" i="10"/>
  <c r="FF106" i="10"/>
  <c r="FE106" i="10"/>
  <c r="FD106" i="10"/>
  <c r="FC106" i="10"/>
  <c r="FB106" i="10"/>
  <c r="FA106" i="10"/>
  <c r="EZ106" i="10"/>
  <c r="EY106" i="10"/>
  <c r="EX106" i="10"/>
  <c r="EW106" i="10"/>
  <c r="EV106" i="10"/>
  <c r="EU106" i="10"/>
  <c r="ET106" i="10"/>
  <c r="ES106" i="10"/>
  <c r="ER106" i="10"/>
  <c r="EQ106" i="10"/>
  <c r="EP106" i="10"/>
  <c r="EO106" i="10"/>
  <c r="EN106" i="10"/>
  <c r="EM106" i="10"/>
  <c r="EJ106" i="10"/>
  <c r="EH106" i="10"/>
  <c r="DU106" i="10"/>
  <c r="DT106" i="10"/>
  <c r="BZ106" i="10"/>
  <c r="EI106" i="10" s="1"/>
  <c r="BH106" i="10"/>
  <c r="AU106" i="10"/>
  <c r="BI106" i="10" s="1"/>
  <c r="GD105" i="10"/>
  <c r="GC105" i="10"/>
  <c r="GB105" i="10"/>
  <c r="GA105" i="10"/>
  <c r="FZ105" i="10"/>
  <c r="FY105" i="10"/>
  <c r="FX105" i="10"/>
  <c r="FW105" i="10"/>
  <c r="FV105" i="10"/>
  <c r="FU105" i="10"/>
  <c r="FT105" i="10"/>
  <c r="FR105" i="10"/>
  <c r="FQ105" i="10"/>
  <c r="FP105" i="10"/>
  <c r="FO105" i="10"/>
  <c r="FN105" i="10"/>
  <c r="FM105" i="10"/>
  <c r="FL105" i="10"/>
  <c r="FK105" i="10"/>
  <c r="FJ105" i="10"/>
  <c r="FI105" i="10"/>
  <c r="FH105" i="10"/>
  <c r="FG105" i="10"/>
  <c r="FF105" i="10"/>
  <c r="FE105" i="10"/>
  <c r="FD105" i="10"/>
  <c r="FC105" i="10"/>
  <c r="FB105" i="10"/>
  <c r="FA105" i="10"/>
  <c r="EZ105" i="10"/>
  <c r="EY105" i="10"/>
  <c r="EX105" i="10"/>
  <c r="EW105" i="10"/>
  <c r="EV105" i="10"/>
  <c r="EU105" i="10"/>
  <c r="ET105" i="10"/>
  <c r="ES105" i="10"/>
  <c r="ER105" i="10"/>
  <c r="EQ105" i="10"/>
  <c r="EP105" i="10"/>
  <c r="EO105" i="10"/>
  <c r="EN105" i="10"/>
  <c r="EM105" i="10"/>
  <c r="EJ105" i="10"/>
  <c r="EH105" i="10"/>
  <c r="DU105" i="10"/>
  <c r="DT105" i="10"/>
  <c r="BZ105" i="10"/>
  <c r="BH105" i="10"/>
  <c r="AU105" i="10"/>
  <c r="BI105" i="10" s="1"/>
  <c r="M105" i="10"/>
  <c r="GB104" i="10"/>
  <c r="FZ104" i="10"/>
  <c r="FX104" i="10"/>
  <c r="FV104" i="10"/>
  <c r="FT104" i="10"/>
  <c r="FR104" i="10"/>
  <c r="FP104" i="10"/>
  <c r="FN104" i="10"/>
  <c r="FL104" i="10"/>
  <c r="FJ104" i="10"/>
  <c r="FH104" i="10"/>
  <c r="FF104" i="10"/>
  <c r="FD104" i="10"/>
  <c r="FB104" i="10"/>
  <c r="EZ104" i="10"/>
  <c r="EY104" i="10"/>
  <c r="EX104" i="10"/>
  <c r="EW104" i="10"/>
  <c r="ET104" i="10"/>
  <c r="ER104" i="10"/>
  <c r="EP104" i="10"/>
  <c r="EN104" i="10"/>
  <c r="EJ104" i="10"/>
  <c r="EH104" i="10"/>
  <c r="DU104" i="10"/>
  <c r="DT104" i="10"/>
  <c r="BZ104" i="10"/>
  <c r="BE104" i="10"/>
  <c r="GC104" i="10" s="1"/>
  <c r="AY104" i="10"/>
  <c r="FW104" i="10" s="1"/>
  <c r="AW104" i="10"/>
  <c r="FU104" i="10" s="1"/>
  <c r="AU104" i="10"/>
  <c r="AS104" i="10"/>
  <c r="FQ104" i="10" s="1"/>
  <c r="AQ104" i="10"/>
  <c r="FO104" i="10" s="1"/>
  <c r="AO104" i="10"/>
  <c r="FM104" i="10" s="1"/>
  <c r="AM104" i="10"/>
  <c r="AK104" i="10"/>
  <c r="AI104" i="10"/>
  <c r="FG104" i="10" s="1"/>
  <c r="AG104" i="10"/>
  <c r="FE104" i="10" s="1"/>
  <c r="AE104" i="10"/>
  <c r="AC104" i="10"/>
  <c r="FA104" i="10" s="1"/>
  <c r="W104" i="10"/>
  <c r="EU104" i="10" s="1"/>
  <c r="S104" i="10"/>
  <c r="EQ104" i="10" s="1"/>
  <c r="Q104" i="10"/>
  <c r="O104" i="10"/>
  <c r="M104" i="10"/>
  <c r="K104" i="10"/>
  <c r="BA104" i="10" s="1"/>
  <c r="FY104" i="10" s="1"/>
  <c r="GD103" i="10"/>
  <c r="GC103" i="10"/>
  <c r="GB103" i="10"/>
  <c r="GA103" i="10"/>
  <c r="FZ103" i="10"/>
  <c r="FY103" i="10"/>
  <c r="FX103" i="10"/>
  <c r="FW103" i="10"/>
  <c r="FV103" i="10"/>
  <c r="FU103" i="10"/>
  <c r="FT103" i="10"/>
  <c r="FR103" i="10"/>
  <c r="FQ103" i="10"/>
  <c r="FP103" i="10"/>
  <c r="FO103" i="10"/>
  <c r="FN103" i="10"/>
  <c r="FM103" i="10"/>
  <c r="FL103" i="10"/>
  <c r="FK103" i="10"/>
  <c r="FJ103" i="10"/>
  <c r="FI103" i="10"/>
  <c r="FH103" i="10"/>
  <c r="FG103" i="10"/>
  <c r="FF103" i="10"/>
  <c r="FE103" i="10"/>
  <c r="FD103" i="10"/>
  <c r="FC103" i="10"/>
  <c r="FB103" i="10"/>
  <c r="FA103" i="10"/>
  <c r="EZ103" i="10"/>
  <c r="EY103" i="10"/>
  <c r="EX103" i="10"/>
  <c r="EW103" i="10"/>
  <c r="EV103" i="10"/>
  <c r="EU103" i="10"/>
  <c r="ET103" i="10"/>
  <c r="ES103" i="10"/>
  <c r="ER103" i="10"/>
  <c r="EQ103" i="10"/>
  <c r="EP103" i="10"/>
  <c r="EO103" i="10"/>
  <c r="EN103" i="10"/>
  <c r="EM103" i="10"/>
  <c r="EJ103" i="10"/>
  <c r="EH103" i="10"/>
  <c r="DU103" i="10"/>
  <c r="DT103" i="10"/>
  <c r="BZ103" i="10"/>
  <c r="EI103" i="10" s="1"/>
  <c r="BH103" i="10"/>
  <c r="AU103" i="10"/>
  <c r="GB102" i="10"/>
  <c r="FZ102" i="10"/>
  <c r="FX102" i="10"/>
  <c r="FV102" i="10"/>
  <c r="FT102" i="10"/>
  <c r="FR102" i="10"/>
  <c r="FP102" i="10"/>
  <c r="FN102" i="10"/>
  <c r="FL102" i="10"/>
  <c r="FJ102" i="10"/>
  <c r="FH102" i="10"/>
  <c r="FF102" i="10"/>
  <c r="FD102" i="10"/>
  <c r="FB102" i="10"/>
  <c r="EZ102" i="10"/>
  <c r="EY102" i="10"/>
  <c r="EX102" i="10"/>
  <c r="EW102" i="10"/>
  <c r="ET102" i="10"/>
  <c r="ER102" i="10"/>
  <c r="EP102" i="10"/>
  <c r="EN102" i="10"/>
  <c r="EJ102" i="10"/>
  <c r="EH102" i="10"/>
  <c r="DR102" i="10"/>
  <c r="DR101" i="10" s="1"/>
  <c r="DL102" i="10"/>
  <c r="DL101" i="10" s="1"/>
  <c r="DJ102" i="10"/>
  <c r="DJ101" i="10" s="1"/>
  <c r="DH102" i="10"/>
  <c r="DF102" i="10"/>
  <c r="DD102" i="10"/>
  <c r="DB102" i="10"/>
  <c r="DB101" i="10" s="1"/>
  <c r="CZ102" i="10"/>
  <c r="CZ101" i="10" s="1"/>
  <c r="CX102" i="10"/>
  <c r="CV102" i="10"/>
  <c r="CT102" i="10"/>
  <c r="CT101" i="10" s="1"/>
  <c r="CR102" i="10"/>
  <c r="CP102" i="10"/>
  <c r="CJ102" i="10"/>
  <c r="CJ101" i="10" s="1"/>
  <c r="CF102" i="10"/>
  <c r="CD102" i="10"/>
  <c r="CB102" i="10"/>
  <c r="BZ102" i="10"/>
  <c r="BX102" i="10"/>
  <c r="BE102" i="10"/>
  <c r="AY102" i="10"/>
  <c r="AW102" i="10"/>
  <c r="AU102" i="10"/>
  <c r="AS102" i="10"/>
  <c r="AQ102" i="10"/>
  <c r="AO102" i="10"/>
  <c r="AM102" i="10"/>
  <c r="AK102" i="10"/>
  <c r="AI102" i="10"/>
  <c r="AG102" i="10"/>
  <c r="AE102" i="10"/>
  <c r="AC102" i="10"/>
  <c r="W102" i="10"/>
  <c r="S102" i="10"/>
  <c r="S101" i="10" s="1"/>
  <c r="Q102" i="10"/>
  <c r="M102" i="10"/>
  <c r="K102" i="10"/>
  <c r="BC102" i="10" s="1"/>
  <c r="DQ101" i="10"/>
  <c r="DO101" i="10"/>
  <c r="DM101" i="10"/>
  <c r="DK101" i="10"/>
  <c r="DI101" i="10"/>
  <c r="DG101" i="10"/>
  <c r="DE101" i="10"/>
  <c r="DC101" i="10"/>
  <c r="DA101" i="10"/>
  <c r="CY101" i="10"/>
  <c r="CW101" i="10"/>
  <c r="CU101" i="10"/>
  <c r="CS101" i="10"/>
  <c r="CQ101" i="10"/>
  <c r="CO101" i="10"/>
  <c r="CN101" i="10"/>
  <c r="CM101" i="10"/>
  <c r="CL101" i="10"/>
  <c r="CI101" i="10"/>
  <c r="CG101" i="10"/>
  <c r="CE101" i="10"/>
  <c r="CC101" i="10"/>
  <c r="CA101" i="10"/>
  <c r="BY101" i="10"/>
  <c r="BD101" i="10"/>
  <c r="BB101" i="10"/>
  <c r="AZ101" i="10"/>
  <c r="AX101" i="10"/>
  <c r="AV101" i="10"/>
  <c r="AT101" i="10"/>
  <c r="AR101" i="10"/>
  <c r="AP101" i="10"/>
  <c r="AN101" i="10"/>
  <c r="AL101" i="10"/>
  <c r="AJ101" i="10"/>
  <c r="AH101" i="10"/>
  <c r="AF101" i="10"/>
  <c r="AD101" i="10"/>
  <c r="AB101" i="10"/>
  <c r="AA101" i="10"/>
  <c r="Z101" i="10"/>
  <c r="Y101" i="10"/>
  <c r="V101" i="10"/>
  <c r="T101" i="10"/>
  <c r="R101" i="10"/>
  <c r="P101" i="10"/>
  <c r="N101" i="10"/>
  <c r="L101" i="10"/>
  <c r="GD100" i="10"/>
  <c r="GC100" i="10"/>
  <c r="GB100" i="10"/>
  <c r="GA100" i="10"/>
  <c r="FZ100" i="10"/>
  <c r="FY100" i="10"/>
  <c r="FX100" i="10"/>
  <c r="FW100" i="10"/>
  <c r="FV100" i="10"/>
  <c r="FU100" i="10"/>
  <c r="FT100" i="10"/>
  <c r="FR100" i="10"/>
  <c r="FQ100" i="10"/>
  <c r="FP100" i="10"/>
  <c r="FO100" i="10"/>
  <c r="FN100" i="10"/>
  <c r="FM100" i="10"/>
  <c r="FL100" i="10"/>
  <c r="FK100" i="10"/>
  <c r="FJ100" i="10"/>
  <c r="FI100" i="10"/>
  <c r="FH100" i="10"/>
  <c r="FG100" i="10"/>
  <c r="FF100" i="10"/>
  <c r="FE100" i="10"/>
  <c r="FD100" i="10"/>
  <c r="FC100" i="10"/>
  <c r="FB100" i="10"/>
  <c r="FA100" i="10"/>
  <c r="EZ100" i="10"/>
  <c r="EY100" i="10"/>
  <c r="EX100" i="10"/>
  <c r="EW100" i="10"/>
  <c r="EV100" i="10"/>
  <c r="EU100" i="10"/>
  <c r="ET100" i="10"/>
  <c r="ES100" i="10"/>
  <c r="ER100" i="10"/>
  <c r="EQ100" i="10"/>
  <c r="EP100" i="10"/>
  <c r="EO100" i="10"/>
  <c r="EN100" i="10"/>
  <c r="EM100" i="10"/>
  <c r="EJ100" i="10"/>
  <c r="EH100" i="10"/>
  <c r="DU100" i="10"/>
  <c r="DT100" i="10"/>
  <c r="BZ100" i="10"/>
  <c r="BH100" i="10"/>
  <c r="AU100" i="10"/>
  <c r="M100" i="10"/>
  <c r="GD99" i="10"/>
  <c r="GC99" i="10"/>
  <c r="GB99" i="10"/>
  <c r="GA99" i="10"/>
  <c r="FZ99" i="10"/>
  <c r="FY99" i="10"/>
  <c r="FX99" i="10"/>
  <c r="FW99" i="10"/>
  <c r="FV99" i="10"/>
  <c r="FU99" i="10"/>
  <c r="FT99" i="10"/>
  <c r="FR99" i="10"/>
  <c r="FQ99" i="10"/>
  <c r="FP99" i="10"/>
  <c r="FO99" i="10"/>
  <c r="FN99" i="10"/>
  <c r="FM99" i="10"/>
  <c r="FL99" i="10"/>
  <c r="FK99" i="10"/>
  <c r="FJ99" i="10"/>
  <c r="FI99" i="10"/>
  <c r="FH99" i="10"/>
  <c r="FG99" i="10"/>
  <c r="FF99" i="10"/>
  <c r="FE99" i="10"/>
  <c r="FD99" i="10"/>
  <c r="FC99" i="10"/>
  <c r="FB99" i="10"/>
  <c r="FA99" i="10"/>
  <c r="EZ99" i="10"/>
  <c r="EY99" i="10"/>
  <c r="EX99" i="10"/>
  <c r="EW99" i="10"/>
  <c r="EV99" i="10"/>
  <c r="EU99" i="10"/>
  <c r="ET99" i="10"/>
  <c r="ES99" i="10"/>
  <c r="ER99" i="10"/>
  <c r="EQ99" i="10"/>
  <c r="EP99" i="10"/>
  <c r="EO99" i="10"/>
  <c r="EN99" i="10"/>
  <c r="EM99" i="10"/>
  <c r="EJ99" i="10"/>
  <c r="EH99" i="10"/>
  <c r="DU99" i="10"/>
  <c r="DT99" i="10"/>
  <c r="BZ99" i="10"/>
  <c r="BH99" i="10"/>
  <c r="AU99" i="10"/>
  <c r="BI99" i="10" s="1"/>
  <c r="M99" i="10"/>
  <c r="GD98" i="10"/>
  <c r="GC98" i="10"/>
  <c r="GB98" i="10"/>
  <c r="GA98" i="10"/>
  <c r="FZ98" i="10"/>
  <c r="FY98" i="10"/>
  <c r="FX98" i="10"/>
  <c r="FW98" i="10"/>
  <c r="FV98" i="10"/>
  <c r="FU98" i="10"/>
  <c r="FT98" i="10"/>
  <c r="FR98" i="10"/>
  <c r="FQ98" i="10"/>
  <c r="FP98" i="10"/>
  <c r="FO98" i="10"/>
  <c r="FN98" i="10"/>
  <c r="FM98" i="10"/>
  <c r="FL98" i="10"/>
  <c r="FK98" i="10"/>
  <c r="FJ98" i="10"/>
  <c r="FI98" i="10"/>
  <c r="FH98" i="10"/>
  <c r="FG98" i="10"/>
  <c r="FF98" i="10"/>
  <c r="FE98" i="10"/>
  <c r="FD98" i="10"/>
  <c r="FC98" i="10"/>
  <c r="FB98" i="10"/>
  <c r="FA98" i="10"/>
  <c r="EZ98" i="10"/>
  <c r="EY98" i="10"/>
  <c r="EX98" i="10"/>
  <c r="EW98" i="10"/>
  <c r="EV98" i="10"/>
  <c r="EU98" i="10"/>
  <c r="ET98" i="10"/>
  <c r="ES98" i="10"/>
  <c r="ER98" i="10"/>
  <c r="EQ98" i="10"/>
  <c r="EP98" i="10"/>
  <c r="EO98" i="10"/>
  <c r="EN98" i="10"/>
  <c r="EM98" i="10"/>
  <c r="EJ98" i="10"/>
  <c r="EH98" i="10"/>
  <c r="DU98" i="10"/>
  <c r="DT98" i="10"/>
  <c r="BZ98" i="10"/>
  <c r="BH98" i="10"/>
  <c r="AU98" i="10"/>
  <c r="M98" i="10"/>
  <c r="GD97" i="10"/>
  <c r="GC97" i="10"/>
  <c r="GB97" i="10"/>
  <c r="GA97" i="10"/>
  <c r="FZ97" i="10"/>
  <c r="FY97" i="10"/>
  <c r="FX97" i="10"/>
  <c r="FW97" i="10"/>
  <c r="FV97" i="10"/>
  <c r="FU97" i="10"/>
  <c r="FT97" i="10"/>
  <c r="FR97" i="10"/>
  <c r="FQ97" i="10"/>
  <c r="FP97" i="10"/>
  <c r="FO97" i="10"/>
  <c r="FN97" i="10"/>
  <c r="FM97" i="10"/>
  <c r="FL97" i="10"/>
  <c r="FK97" i="10"/>
  <c r="FJ97" i="10"/>
  <c r="FI97" i="10"/>
  <c r="FH97" i="10"/>
  <c r="FG97" i="10"/>
  <c r="FF97" i="10"/>
  <c r="FE97" i="10"/>
  <c r="FD97" i="10"/>
  <c r="FC97" i="10"/>
  <c r="FB97" i="10"/>
  <c r="FA97" i="10"/>
  <c r="EZ97" i="10"/>
  <c r="EY97" i="10"/>
  <c r="EX97" i="10"/>
  <c r="EW97" i="10"/>
  <c r="EV97" i="10"/>
  <c r="EU97" i="10"/>
  <c r="ET97" i="10"/>
  <c r="ES97" i="10"/>
  <c r="ER97" i="10"/>
  <c r="EQ97" i="10"/>
  <c r="EP97" i="10"/>
  <c r="EO97" i="10"/>
  <c r="EN97" i="10"/>
  <c r="EM97" i="10"/>
  <c r="EJ97" i="10"/>
  <c r="EH97" i="10"/>
  <c r="DU97" i="10"/>
  <c r="DT97" i="10"/>
  <c r="BZ97" i="10"/>
  <c r="BH97" i="10"/>
  <c r="AU97" i="10"/>
  <c r="BI97" i="10" s="1"/>
  <c r="M97" i="10"/>
  <c r="GD96" i="10"/>
  <c r="GC96" i="10"/>
  <c r="GB96" i="10"/>
  <c r="GA96" i="10"/>
  <c r="FZ96" i="10"/>
  <c r="FY96" i="10"/>
  <c r="FX96" i="10"/>
  <c r="FW96" i="10"/>
  <c r="FV96" i="10"/>
  <c r="FU96" i="10"/>
  <c r="FT96" i="10"/>
  <c r="FR96" i="10"/>
  <c r="FQ96" i="10"/>
  <c r="FP96" i="10"/>
  <c r="FO96" i="10"/>
  <c r="FN96" i="10"/>
  <c r="FM96" i="10"/>
  <c r="FL96" i="10"/>
  <c r="FK96" i="10"/>
  <c r="FJ96" i="10"/>
  <c r="FI96" i="10"/>
  <c r="FH96" i="10"/>
  <c r="FG96" i="10"/>
  <c r="FF96" i="10"/>
  <c r="FE96" i="10"/>
  <c r="FD96" i="10"/>
  <c r="FC96" i="10"/>
  <c r="FB96" i="10"/>
  <c r="FA96" i="10"/>
  <c r="EZ96" i="10"/>
  <c r="EY96" i="10"/>
  <c r="EX96" i="10"/>
  <c r="EW96" i="10"/>
  <c r="EV96" i="10"/>
  <c r="EU96" i="10"/>
  <c r="ET96" i="10"/>
  <c r="ES96" i="10"/>
  <c r="ER96" i="10"/>
  <c r="EQ96" i="10"/>
  <c r="EP96" i="10"/>
  <c r="EO96" i="10"/>
  <c r="EN96" i="10"/>
  <c r="EM96" i="10"/>
  <c r="EJ96" i="10"/>
  <c r="EH96" i="10"/>
  <c r="DU96" i="10"/>
  <c r="DT96" i="10"/>
  <c r="BZ96" i="10"/>
  <c r="BH96" i="10"/>
  <c r="AU96" i="10"/>
  <c r="BI96" i="10" s="1"/>
  <c r="M96" i="10"/>
  <c r="GD95" i="10"/>
  <c r="GC95" i="10"/>
  <c r="GB95" i="10"/>
  <c r="GA95" i="10"/>
  <c r="FZ95" i="10"/>
  <c r="FY95" i="10"/>
  <c r="FX95" i="10"/>
  <c r="FW95" i="10"/>
  <c r="FV95" i="10"/>
  <c r="FU95" i="10"/>
  <c r="FT95" i="10"/>
  <c r="FR95" i="10"/>
  <c r="FQ95" i="10"/>
  <c r="FP95" i="10"/>
  <c r="FO95" i="10"/>
  <c r="FN95" i="10"/>
  <c r="FM95" i="10"/>
  <c r="FL95" i="10"/>
  <c r="FK95" i="10"/>
  <c r="FJ95" i="10"/>
  <c r="FI95" i="10"/>
  <c r="FH95" i="10"/>
  <c r="FG95" i="10"/>
  <c r="FF95" i="10"/>
  <c r="FE95" i="10"/>
  <c r="FD95" i="10"/>
  <c r="FC95" i="10"/>
  <c r="FB95" i="10"/>
  <c r="FA95" i="10"/>
  <c r="EZ95" i="10"/>
  <c r="EY95" i="10"/>
  <c r="EX95" i="10"/>
  <c r="EW95" i="10"/>
  <c r="EV95" i="10"/>
  <c r="EU95" i="10"/>
  <c r="ET95" i="10"/>
  <c r="ES95" i="10"/>
  <c r="ER95" i="10"/>
  <c r="EQ95" i="10"/>
  <c r="EP95" i="10"/>
  <c r="EO95" i="10"/>
  <c r="EN95" i="10"/>
  <c r="EM95" i="10"/>
  <c r="EJ95" i="10"/>
  <c r="EH95" i="10"/>
  <c r="DU95" i="10"/>
  <c r="DT95" i="10"/>
  <c r="BZ95" i="10"/>
  <c r="BH95" i="10"/>
  <c r="AU95" i="10"/>
  <c r="BI95" i="10" s="1"/>
  <c r="M95" i="10"/>
  <c r="GD94" i="10"/>
  <c r="GC94" i="10"/>
  <c r="GB94" i="10"/>
  <c r="GA94" i="10"/>
  <c r="FZ94" i="10"/>
  <c r="FY94" i="10"/>
  <c r="FX94" i="10"/>
  <c r="FW94" i="10"/>
  <c r="FV94" i="10"/>
  <c r="FU94" i="10"/>
  <c r="FT94" i="10"/>
  <c r="FR94" i="10"/>
  <c r="FQ94" i="10"/>
  <c r="FP94" i="10"/>
  <c r="FO94" i="10"/>
  <c r="FN94" i="10"/>
  <c r="FM94" i="10"/>
  <c r="FL94" i="10"/>
  <c r="FK94" i="10"/>
  <c r="FJ94" i="10"/>
  <c r="FI94" i="10"/>
  <c r="FH94" i="10"/>
  <c r="FG94" i="10"/>
  <c r="FF94" i="10"/>
  <c r="FE94" i="10"/>
  <c r="FD94" i="10"/>
  <c r="FC94" i="10"/>
  <c r="FB94" i="10"/>
  <c r="FA94" i="10"/>
  <c r="EZ94" i="10"/>
  <c r="EY94" i="10"/>
  <c r="EX94" i="10"/>
  <c r="EW94" i="10"/>
  <c r="EV94" i="10"/>
  <c r="EU94" i="10"/>
  <c r="ET94" i="10"/>
  <c r="ES94" i="10"/>
  <c r="ER94" i="10"/>
  <c r="EQ94" i="10"/>
  <c r="EP94" i="10"/>
  <c r="EO94" i="10"/>
  <c r="EN94" i="10"/>
  <c r="EM94" i="10"/>
  <c r="EJ94" i="10"/>
  <c r="EH94" i="10"/>
  <c r="DU94" i="10"/>
  <c r="DT94" i="10"/>
  <c r="BZ94" i="10"/>
  <c r="BH94" i="10"/>
  <c r="AU94" i="10"/>
  <c r="M94" i="10"/>
  <c r="GD93" i="10"/>
  <c r="GC93" i="10"/>
  <c r="GB93" i="10"/>
  <c r="GA93" i="10"/>
  <c r="FZ93" i="10"/>
  <c r="FY93" i="10"/>
  <c r="FX93" i="10"/>
  <c r="FW93" i="10"/>
  <c r="FV93" i="10"/>
  <c r="FU93" i="10"/>
  <c r="FT93" i="10"/>
  <c r="FR93" i="10"/>
  <c r="FQ93" i="10"/>
  <c r="FP93" i="10"/>
  <c r="FO93" i="10"/>
  <c r="FN93" i="10"/>
  <c r="FM93" i="10"/>
  <c r="FL93" i="10"/>
  <c r="FK93" i="10"/>
  <c r="FJ93" i="10"/>
  <c r="FI93" i="10"/>
  <c r="FH93" i="10"/>
  <c r="FG93" i="10"/>
  <c r="FF93" i="10"/>
  <c r="FE93" i="10"/>
  <c r="FD93" i="10"/>
  <c r="FC93" i="10"/>
  <c r="FB93" i="10"/>
  <c r="FA93" i="10"/>
  <c r="EZ93" i="10"/>
  <c r="EY93" i="10"/>
  <c r="EX93" i="10"/>
  <c r="EW93" i="10"/>
  <c r="EV93" i="10"/>
  <c r="EU93" i="10"/>
  <c r="ET93" i="10"/>
  <c r="ES93" i="10"/>
  <c r="ER93" i="10"/>
  <c r="EQ93" i="10"/>
  <c r="EP93" i="10"/>
  <c r="EO93" i="10"/>
  <c r="EN93" i="10"/>
  <c r="EM93" i="10"/>
  <c r="EJ93" i="10"/>
  <c r="EH93" i="10"/>
  <c r="DU93" i="10"/>
  <c r="DT93" i="10"/>
  <c r="BZ93" i="10"/>
  <c r="BH93" i="10"/>
  <c r="AU93" i="10"/>
  <c r="BI93" i="10" s="1"/>
  <c r="M93" i="10"/>
  <c r="GD92" i="10"/>
  <c r="GC92" i="10"/>
  <c r="GB92" i="10"/>
  <c r="GA92" i="10"/>
  <c r="FZ92" i="10"/>
  <c r="FY92" i="10"/>
  <c r="FX92" i="10"/>
  <c r="FW92" i="10"/>
  <c r="FV92" i="10"/>
  <c r="FU92" i="10"/>
  <c r="FT92" i="10"/>
  <c r="FR92" i="10"/>
  <c r="FQ92" i="10"/>
  <c r="FP92" i="10"/>
  <c r="FO92" i="10"/>
  <c r="FN92" i="10"/>
  <c r="FM92" i="10"/>
  <c r="FL92" i="10"/>
  <c r="FK92" i="10"/>
  <c r="FJ92" i="10"/>
  <c r="FI92" i="10"/>
  <c r="FH92" i="10"/>
  <c r="FG92" i="10"/>
  <c r="FF92" i="10"/>
  <c r="FE92" i="10"/>
  <c r="FD92" i="10"/>
  <c r="FC92" i="10"/>
  <c r="FB92" i="10"/>
  <c r="FA92" i="10"/>
  <c r="EZ92" i="10"/>
  <c r="EY92" i="10"/>
  <c r="EX92" i="10"/>
  <c r="EW92" i="10"/>
  <c r="EV92" i="10"/>
  <c r="EU92" i="10"/>
  <c r="ET92" i="10"/>
  <c r="ES92" i="10"/>
  <c r="ER92" i="10"/>
  <c r="EQ92" i="10"/>
  <c r="EP92" i="10"/>
  <c r="EO92" i="10"/>
  <c r="EN92" i="10"/>
  <c r="EM92" i="10"/>
  <c r="EJ92" i="10"/>
  <c r="EH92" i="10"/>
  <c r="DU92" i="10"/>
  <c r="DT92" i="10"/>
  <c r="BZ92" i="10"/>
  <c r="BH92" i="10"/>
  <c r="AU92" i="10"/>
  <c r="BI92" i="10" s="1"/>
  <c r="M92" i="10"/>
  <c r="GD91" i="10"/>
  <c r="GC91" i="10"/>
  <c r="GB91" i="10"/>
  <c r="GA91" i="10"/>
  <c r="FZ91" i="10"/>
  <c r="FY91" i="10"/>
  <c r="FX91" i="10"/>
  <c r="FW91" i="10"/>
  <c r="FV91" i="10"/>
  <c r="FU91" i="10"/>
  <c r="FT91" i="10"/>
  <c r="FR91" i="10"/>
  <c r="FQ91" i="10"/>
  <c r="FP91" i="10"/>
  <c r="FO91" i="10"/>
  <c r="FN91" i="10"/>
  <c r="FM91" i="10"/>
  <c r="FL91" i="10"/>
  <c r="FK91" i="10"/>
  <c r="FJ91" i="10"/>
  <c r="FI91" i="10"/>
  <c r="FH91" i="10"/>
  <c r="FG91" i="10"/>
  <c r="FF91" i="10"/>
  <c r="FE91" i="10"/>
  <c r="FD91" i="10"/>
  <c r="FC91" i="10"/>
  <c r="FB91" i="10"/>
  <c r="FA91" i="10"/>
  <c r="EZ91" i="10"/>
  <c r="EY91" i="10"/>
  <c r="EX91" i="10"/>
  <c r="EW91" i="10"/>
  <c r="EV91" i="10"/>
  <c r="EU91" i="10"/>
  <c r="ET91" i="10"/>
  <c r="ES91" i="10"/>
  <c r="ER91" i="10"/>
  <c r="EQ91" i="10"/>
  <c r="EP91" i="10"/>
  <c r="EO91" i="10"/>
  <c r="EN91" i="10"/>
  <c r="EM91" i="10"/>
  <c r="EJ91" i="10"/>
  <c r="EH91" i="10"/>
  <c r="DU91" i="10"/>
  <c r="DT91" i="10"/>
  <c r="BZ91" i="10"/>
  <c r="BH91" i="10"/>
  <c r="AU91" i="10"/>
  <c r="BI91" i="10" s="1"/>
  <c r="M91" i="10"/>
  <c r="GD90" i="10"/>
  <c r="GC90" i="10"/>
  <c r="GB90" i="10"/>
  <c r="GA90" i="10"/>
  <c r="FZ90" i="10"/>
  <c r="FY90" i="10"/>
  <c r="FX90" i="10"/>
  <c r="FW90" i="10"/>
  <c r="FV90" i="10"/>
  <c r="FU90" i="10"/>
  <c r="FT90" i="10"/>
  <c r="FR90" i="10"/>
  <c r="FQ90" i="10"/>
  <c r="FP90" i="10"/>
  <c r="FO90" i="10"/>
  <c r="FN90" i="10"/>
  <c r="FM90" i="10"/>
  <c r="FL90" i="10"/>
  <c r="FK90" i="10"/>
  <c r="FJ90" i="10"/>
  <c r="FI90" i="10"/>
  <c r="FH90" i="10"/>
  <c r="FG90" i="10"/>
  <c r="FF90" i="10"/>
  <c r="FE90" i="10"/>
  <c r="FD90" i="10"/>
  <c r="FC90" i="10"/>
  <c r="FB90" i="10"/>
  <c r="FA90" i="10"/>
  <c r="EZ90" i="10"/>
  <c r="EY90" i="10"/>
  <c r="EX90" i="10"/>
  <c r="EW90" i="10"/>
  <c r="EV90" i="10"/>
  <c r="EU90" i="10"/>
  <c r="ET90" i="10"/>
  <c r="ES90" i="10"/>
  <c r="ER90" i="10"/>
  <c r="EQ90" i="10"/>
  <c r="EP90" i="10"/>
  <c r="EO90" i="10"/>
  <c r="EN90" i="10"/>
  <c r="EM90" i="10"/>
  <c r="EJ90" i="10"/>
  <c r="EH90" i="10"/>
  <c r="DU90" i="10"/>
  <c r="DT90" i="10"/>
  <c r="BZ90" i="10"/>
  <c r="BH90" i="10"/>
  <c r="AU90" i="10"/>
  <c r="M90" i="10"/>
  <c r="GD89" i="10"/>
  <c r="GC89" i="10"/>
  <c r="GB89" i="10"/>
  <c r="GA89" i="10"/>
  <c r="FZ89" i="10"/>
  <c r="FY89" i="10"/>
  <c r="FX89" i="10"/>
  <c r="FW89" i="10"/>
  <c r="FV89" i="10"/>
  <c r="FU89" i="10"/>
  <c r="FT89" i="10"/>
  <c r="FR89" i="10"/>
  <c r="FQ89" i="10"/>
  <c r="FP89" i="10"/>
  <c r="FO89" i="10"/>
  <c r="FN89" i="10"/>
  <c r="FM89" i="10"/>
  <c r="FL89" i="10"/>
  <c r="FK89" i="10"/>
  <c r="FJ89" i="10"/>
  <c r="FI89" i="10"/>
  <c r="FH89" i="10"/>
  <c r="FG89" i="10"/>
  <c r="FF89" i="10"/>
  <c r="FE89" i="10"/>
  <c r="FD89" i="10"/>
  <c r="FC89" i="10"/>
  <c r="FB89" i="10"/>
  <c r="FA89" i="10"/>
  <c r="EZ89" i="10"/>
  <c r="EY89" i="10"/>
  <c r="EX89" i="10"/>
  <c r="EW89" i="10"/>
  <c r="EV89" i="10"/>
  <c r="EU89" i="10"/>
  <c r="ET89" i="10"/>
  <c r="ES89" i="10"/>
  <c r="ER89" i="10"/>
  <c r="EQ89" i="10"/>
  <c r="EP89" i="10"/>
  <c r="EO89" i="10"/>
  <c r="EN89" i="10"/>
  <c r="EM89" i="10"/>
  <c r="EJ89" i="10"/>
  <c r="EH89" i="10"/>
  <c r="DU89" i="10"/>
  <c r="DT89" i="10"/>
  <c r="BZ89" i="10"/>
  <c r="BH89" i="10"/>
  <c r="AU89" i="10"/>
  <c r="BI89" i="10" s="1"/>
  <c r="M89" i="10"/>
  <c r="GD88" i="10"/>
  <c r="GC88" i="10"/>
  <c r="GB88" i="10"/>
  <c r="GA88" i="10"/>
  <c r="FZ88" i="10"/>
  <c r="FY88" i="10"/>
  <c r="FX88" i="10"/>
  <c r="FW88" i="10"/>
  <c r="FV88" i="10"/>
  <c r="FU88" i="10"/>
  <c r="FT88" i="10"/>
  <c r="FR88" i="10"/>
  <c r="FQ88" i="10"/>
  <c r="FP88" i="10"/>
  <c r="FO88" i="10"/>
  <c r="FN88" i="10"/>
  <c r="FM88" i="10"/>
  <c r="FL88" i="10"/>
  <c r="FK88" i="10"/>
  <c r="FJ88" i="10"/>
  <c r="FI88" i="10"/>
  <c r="FH88" i="10"/>
  <c r="FG88" i="10"/>
  <c r="FF88" i="10"/>
  <c r="FE88" i="10"/>
  <c r="FD88" i="10"/>
  <c r="FC88" i="10"/>
  <c r="FB88" i="10"/>
  <c r="FA88" i="10"/>
  <c r="EZ88" i="10"/>
  <c r="EY88" i="10"/>
  <c r="EX88" i="10"/>
  <c r="EW88" i="10"/>
  <c r="EV88" i="10"/>
  <c r="EU88" i="10"/>
  <c r="ET88" i="10"/>
  <c r="ES88" i="10"/>
  <c r="ER88" i="10"/>
  <c r="EQ88" i="10"/>
  <c r="EP88" i="10"/>
  <c r="EO88" i="10"/>
  <c r="EN88" i="10"/>
  <c r="EM88" i="10"/>
  <c r="EJ88" i="10"/>
  <c r="EH88" i="10"/>
  <c r="BH88" i="10"/>
  <c r="AU88" i="10"/>
  <c r="M88" i="10"/>
  <c r="GB87" i="10"/>
  <c r="FZ87" i="10"/>
  <c r="FX87" i="10"/>
  <c r="FV87" i="10"/>
  <c r="FT87" i="10"/>
  <c r="FR87" i="10"/>
  <c r="FP87" i="10"/>
  <c r="FN87" i="10"/>
  <c r="FL87" i="10"/>
  <c r="FJ87" i="10"/>
  <c r="FH87" i="10"/>
  <c r="FF87" i="10"/>
  <c r="FD87" i="10"/>
  <c r="FB87" i="10"/>
  <c r="EZ87" i="10"/>
  <c r="EY87" i="10"/>
  <c r="EX87" i="10"/>
  <c r="ET87" i="10"/>
  <c r="ER87" i="10"/>
  <c r="EP87" i="10"/>
  <c r="EN87" i="10"/>
  <c r="EJ87" i="10"/>
  <c r="EH87" i="10"/>
  <c r="DR87" i="10"/>
  <c r="DP87" i="10"/>
  <c r="DN87" i="10"/>
  <c r="DL87" i="10"/>
  <c r="DJ87" i="10"/>
  <c r="DH87" i="10"/>
  <c r="DF87" i="10"/>
  <c r="DD87" i="10"/>
  <c r="DB87" i="10"/>
  <c r="CZ87" i="10"/>
  <c r="CX87" i="10"/>
  <c r="CV87" i="10"/>
  <c r="CT87" i="10"/>
  <c r="CR87" i="10"/>
  <c r="CP87" i="10"/>
  <c r="CL87" i="10"/>
  <c r="CK87" i="10"/>
  <c r="CJ87" i="10"/>
  <c r="CH87" i="10"/>
  <c r="CF87" i="10"/>
  <c r="CD87" i="10"/>
  <c r="CB87" i="10"/>
  <c r="BZ87" i="10"/>
  <c r="BE87" i="10"/>
  <c r="BC87" i="10"/>
  <c r="BA87" i="10"/>
  <c r="AY87" i="10"/>
  <c r="AW87" i="10"/>
  <c r="AU87" i="10"/>
  <c r="AS87" i="10"/>
  <c r="AQ87" i="10"/>
  <c r="AO87" i="10"/>
  <c r="AM87" i="10"/>
  <c r="AK87" i="10"/>
  <c r="AI87" i="10"/>
  <c r="AG87" i="10"/>
  <c r="AE87" i="10"/>
  <c r="AC87" i="10"/>
  <c r="Y87" i="10"/>
  <c r="W87" i="10"/>
  <c r="U87" i="10"/>
  <c r="S87" i="10"/>
  <c r="Q87" i="10"/>
  <c r="O87" i="10"/>
  <c r="M87" i="10"/>
  <c r="GB86" i="10"/>
  <c r="FZ86" i="10"/>
  <c r="FX86" i="10"/>
  <c r="FV86" i="10"/>
  <c r="FT86" i="10"/>
  <c r="FR86" i="10"/>
  <c r="FP86" i="10"/>
  <c r="FN86" i="10"/>
  <c r="FL86" i="10"/>
  <c r="FJ86" i="10"/>
  <c r="FH86" i="10"/>
  <c r="FF86" i="10"/>
  <c r="FD86" i="10"/>
  <c r="FB86" i="10"/>
  <c r="EZ86" i="10"/>
  <c r="EY86" i="10"/>
  <c r="EX86" i="10"/>
  <c r="ET86" i="10"/>
  <c r="ER86" i="10"/>
  <c r="EP86" i="10"/>
  <c r="EN86" i="10"/>
  <c r="EJ86" i="10"/>
  <c r="EH86" i="10"/>
  <c r="DR86" i="10"/>
  <c r="DP86" i="10"/>
  <c r="DN86" i="10"/>
  <c r="DL86" i="10"/>
  <c r="DJ86" i="10"/>
  <c r="DH86" i="10"/>
  <c r="DF86" i="10"/>
  <c r="DD86" i="10"/>
  <c r="DB86" i="10"/>
  <c r="CZ86" i="10"/>
  <c r="CX86" i="10"/>
  <c r="CV86" i="10"/>
  <c r="CT86" i="10"/>
  <c r="CR86" i="10"/>
  <c r="CP86" i="10"/>
  <c r="CL86" i="10"/>
  <c r="CK86" i="10"/>
  <c r="CJ86" i="10"/>
  <c r="CH86" i="10"/>
  <c r="CF86" i="10"/>
  <c r="CD86" i="10"/>
  <c r="CB86" i="10"/>
  <c r="BZ86" i="10"/>
  <c r="BE86" i="10"/>
  <c r="BC86" i="10"/>
  <c r="BA86" i="10"/>
  <c r="AY86" i="10"/>
  <c r="AW86" i="10"/>
  <c r="AU86" i="10"/>
  <c r="AS86" i="10"/>
  <c r="AQ86" i="10"/>
  <c r="AO86" i="10"/>
  <c r="AM86" i="10"/>
  <c r="AK86" i="10"/>
  <c r="AI86" i="10"/>
  <c r="AG86" i="10"/>
  <c r="AE86" i="10"/>
  <c r="AC86" i="10"/>
  <c r="Y86" i="10"/>
  <c r="X86" i="10"/>
  <c r="W86" i="10"/>
  <c r="U86" i="10"/>
  <c r="S86" i="10"/>
  <c r="Q86" i="10"/>
  <c r="O86" i="10"/>
  <c r="M86" i="10"/>
  <c r="GB85" i="10"/>
  <c r="FZ85" i="10"/>
  <c r="FX85" i="10"/>
  <c r="FV85" i="10"/>
  <c r="FT85" i="10"/>
  <c r="FR85" i="10"/>
  <c r="FP85" i="10"/>
  <c r="FN85" i="10"/>
  <c r="FL85" i="10"/>
  <c r="FJ85" i="10"/>
  <c r="FH85" i="10"/>
  <c r="FF85" i="10"/>
  <c r="FD85" i="10"/>
  <c r="FB85" i="10"/>
  <c r="EZ85" i="10"/>
  <c r="EY85" i="10"/>
  <c r="EX85" i="10"/>
  <c r="ET85" i="10"/>
  <c r="ER85" i="10"/>
  <c r="EP85" i="10"/>
  <c r="EN85" i="10"/>
  <c r="EJ85" i="10"/>
  <c r="EH85" i="10"/>
  <c r="DR85" i="10"/>
  <c r="DP85" i="10"/>
  <c r="DN85" i="10"/>
  <c r="DL85" i="10"/>
  <c r="DJ85" i="10"/>
  <c r="DH85" i="10"/>
  <c r="DF85" i="10"/>
  <c r="DD85" i="10"/>
  <c r="DB85" i="10"/>
  <c r="CZ85" i="10"/>
  <c r="CX85" i="10"/>
  <c r="CV85" i="10"/>
  <c r="CT85" i="10"/>
  <c r="CR85" i="10"/>
  <c r="CP85" i="10"/>
  <c r="CK85" i="10"/>
  <c r="CJ85" i="10"/>
  <c r="CH85" i="10"/>
  <c r="CF85" i="10"/>
  <c r="CD85" i="10"/>
  <c r="BZ85" i="10"/>
  <c r="BE85" i="10"/>
  <c r="BC85" i="10"/>
  <c r="BA85" i="10"/>
  <c r="AY85" i="10"/>
  <c r="AW85" i="10"/>
  <c r="AU85" i="10"/>
  <c r="AS85" i="10"/>
  <c r="AQ85" i="10"/>
  <c r="AO85" i="10"/>
  <c r="AM85" i="10"/>
  <c r="AK85" i="10"/>
  <c r="AI85" i="10"/>
  <c r="AG85" i="10"/>
  <c r="AE85" i="10"/>
  <c r="AC85" i="10"/>
  <c r="Y85" i="10"/>
  <c r="EW85" i="10" s="1"/>
  <c r="X85" i="10"/>
  <c r="W85" i="10"/>
  <c r="U85" i="10"/>
  <c r="S85" i="10"/>
  <c r="Q85" i="10"/>
  <c r="O85" i="10"/>
  <c r="M85" i="10"/>
  <c r="GB84" i="10"/>
  <c r="FZ84" i="10"/>
  <c r="FX84" i="10"/>
  <c r="FV84" i="10"/>
  <c r="FT84" i="10"/>
  <c r="FR84" i="10"/>
  <c r="FP84" i="10"/>
  <c r="FN84" i="10"/>
  <c r="FL84" i="10"/>
  <c r="FJ84" i="10"/>
  <c r="FH84" i="10"/>
  <c r="FF84" i="10"/>
  <c r="FD84" i="10"/>
  <c r="FB84" i="10"/>
  <c r="EZ84" i="10"/>
  <c r="EY84" i="10"/>
  <c r="EX84" i="10"/>
  <c r="ET84" i="10"/>
  <c r="ER84" i="10"/>
  <c r="EP84" i="10"/>
  <c r="EN84" i="10"/>
  <c r="EJ84" i="10"/>
  <c r="EH84" i="10"/>
  <c r="DR84" i="10"/>
  <c r="DP84" i="10"/>
  <c r="DN84" i="10"/>
  <c r="DL84" i="10"/>
  <c r="DJ84" i="10"/>
  <c r="DH84" i="10"/>
  <c r="DF84" i="10"/>
  <c r="DD84" i="10"/>
  <c r="DB84" i="10"/>
  <c r="CZ84" i="10"/>
  <c r="CX84" i="10"/>
  <c r="CV84" i="10"/>
  <c r="CT84" i="10"/>
  <c r="CR84" i="10"/>
  <c r="CP84" i="10"/>
  <c r="CL84" i="10"/>
  <c r="CK84" i="10"/>
  <c r="CJ84" i="10"/>
  <c r="CH84" i="10"/>
  <c r="CF84" i="10"/>
  <c r="CD84" i="10"/>
  <c r="CB84" i="10"/>
  <c r="BZ84" i="10"/>
  <c r="BE84" i="10"/>
  <c r="BC84" i="10"/>
  <c r="BA84" i="10"/>
  <c r="AY84" i="10"/>
  <c r="AW84" i="10"/>
  <c r="AU84" i="10"/>
  <c r="AS84" i="10"/>
  <c r="AQ84" i="10"/>
  <c r="AO84" i="10"/>
  <c r="AM84" i="10"/>
  <c r="AK84" i="10"/>
  <c r="AI84" i="10"/>
  <c r="AG84" i="10"/>
  <c r="AE84" i="10"/>
  <c r="AC84" i="10"/>
  <c r="Y84" i="10"/>
  <c r="X84" i="10"/>
  <c r="W84" i="10"/>
  <c r="U84" i="10"/>
  <c r="S84" i="10"/>
  <c r="Q84" i="10"/>
  <c r="O84" i="10"/>
  <c r="M84" i="10"/>
  <c r="DQ83" i="10"/>
  <c r="DO83" i="10"/>
  <c r="DM83" i="10"/>
  <c r="DK83" i="10"/>
  <c r="DI83" i="10"/>
  <c r="DG83" i="10"/>
  <c r="DE83" i="10"/>
  <c r="DC83" i="10"/>
  <c r="DA83" i="10"/>
  <c r="CY83" i="10"/>
  <c r="CW83" i="10"/>
  <c r="CU83" i="10"/>
  <c r="CS83" i="10"/>
  <c r="CQ83" i="10"/>
  <c r="CO83" i="10"/>
  <c r="CN83" i="10"/>
  <c r="CM83" i="10"/>
  <c r="CI83" i="10"/>
  <c r="CG83" i="10"/>
  <c r="CE83" i="10"/>
  <c r="CC83" i="10"/>
  <c r="CA83" i="10"/>
  <c r="BY83" i="10"/>
  <c r="BD83" i="10"/>
  <c r="BB83" i="10"/>
  <c r="AZ83" i="10"/>
  <c r="AX83" i="10"/>
  <c r="AV83" i="10"/>
  <c r="AT83" i="10"/>
  <c r="AU83" i="10" s="1"/>
  <c r="AR83" i="10"/>
  <c r="AP83" i="10"/>
  <c r="AN83" i="10"/>
  <c r="AL83" i="10"/>
  <c r="AJ83" i="10"/>
  <c r="AH83" i="10"/>
  <c r="AF83" i="10"/>
  <c r="AD83" i="10"/>
  <c r="AB83" i="10"/>
  <c r="AA83" i="10"/>
  <c r="Z83" i="10"/>
  <c r="V83" i="10"/>
  <c r="T83" i="10"/>
  <c r="R83" i="10"/>
  <c r="P83" i="10"/>
  <c r="N83" i="10"/>
  <c r="L83" i="10"/>
  <c r="GD82" i="10"/>
  <c r="GC82" i="10"/>
  <c r="GB82" i="10"/>
  <c r="GA82" i="10"/>
  <c r="FZ82" i="10"/>
  <c r="FY82" i="10"/>
  <c r="FX82" i="10"/>
  <c r="FW82" i="10"/>
  <c r="FV82" i="10"/>
  <c r="FU82" i="10"/>
  <c r="FT82" i="10"/>
  <c r="FR82" i="10"/>
  <c r="FQ82" i="10"/>
  <c r="FP82" i="10"/>
  <c r="FO82" i="10"/>
  <c r="FN82" i="10"/>
  <c r="FM82" i="10"/>
  <c r="FL82" i="10"/>
  <c r="FK82" i="10"/>
  <c r="FJ82" i="10"/>
  <c r="FI82" i="10"/>
  <c r="FH82" i="10"/>
  <c r="FG82" i="10"/>
  <c r="FF82" i="10"/>
  <c r="FE82" i="10"/>
  <c r="FD82" i="10"/>
  <c r="FC82" i="10"/>
  <c r="FB82" i="10"/>
  <c r="FA82" i="10"/>
  <c r="EZ82" i="10"/>
  <c r="EY82" i="10"/>
  <c r="EX82" i="10"/>
  <c r="EW82" i="10"/>
  <c r="EV82" i="10"/>
  <c r="EU82" i="10"/>
  <c r="ET82" i="10"/>
  <c r="ES82" i="10"/>
  <c r="ER82" i="10"/>
  <c r="EQ82" i="10"/>
  <c r="EP82" i="10"/>
  <c r="EO82" i="10"/>
  <c r="EN82" i="10"/>
  <c r="EM82" i="10"/>
  <c r="EJ82" i="10"/>
  <c r="EH82" i="10"/>
  <c r="DU82" i="10"/>
  <c r="DT82" i="10"/>
  <c r="BZ82" i="10"/>
  <c r="BH82" i="10"/>
  <c r="AU82" i="10"/>
  <c r="BI82" i="10" s="1"/>
  <c r="M82" i="10"/>
  <c r="GD81" i="10"/>
  <c r="GC81" i="10"/>
  <c r="GB81" i="10"/>
  <c r="GA81" i="10"/>
  <c r="FZ81" i="10"/>
  <c r="FY81" i="10"/>
  <c r="FX81" i="10"/>
  <c r="FW81" i="10"/>
  <c r="FV81" i="10"/>
  <c r="FU81" i="10"/>
  <c r="FT81" i="10"/>
  <c r="FR81" i="10"/>
  <c r="FQ81" i="10"/>
  <c r="FP81" i="10"/>
  <c r="FO81" i="10"/>
  <c r="FN81" i="10"/>
  <c r="FM81" i="10"/>
  <c r="FL81" i="10"/>
  <c r="FK81" i="10"/>
  <c r="FJ81" i="10"/>
  <c r="FI81" i="10"/>
  <c r="FH81" i="10"/>
  <c r="FG81" i="10"/>
  <c r="FF81" i="10"/>
  <c r="FE81" i="10"/>
  <c r="FD81" i="10"/>
  <c r="FC81" i="10"/>
  <c r="FB81" i="10"/>
  <c r="FA81" i="10"/>
  <c r="EZ81" i="10"/>
  <c r="EY81" i="10"/>
  <c r="EX81" i="10"/>
  <c r="EW81" i="10"/>
  <c r="EV81" i="10"/>
  <c r="EU81" i="10"/>
  <c r="ET81" i="10"/>
  <c r="ES81" i="10"/>
  <c r="ER81" i="10"/>
  <c r="EQ81" i="10"/>
  <c r="EP81" i="10"/>
  <c r="EO81" i="10"/>
  <c r="EN81" i="10"/>
  <c r="EM81" i="10"/>
  <c r="EJ81" i="10"/>
  <c r="EH81" i="10"/>
  <c r="DU81" i="10"/>
  <c r="DT81" i="10"/>
  <c r="BZ81" i="10"/>
  <c r="BH81" i="10"/>
  <c r="AU81" i="10"/>
  <c r="BI81" i="10" s="1"/>
  <c r="M81" i="10"/>
  <c r="GB80" i="10"/>
  <c r="FZ80" i="10"/>
  <c r="FX80" i="10"/>
  <c r="FV80" i="10"/>
  <c r="FT80" i="10"/>
  <c r="FR80" i="10"/>
  <c r="FP80" i="10"/>
  <c r="FN80" i="10"/>
  <c r="FL80" i="10"/>
  <c r="FJ80" i="10"/>
  <c r="FH80" i="10"/>
  <c r="FF80" i="10"/>
  <c r="FD80" i="10"/>
  <c r="FB80" i="10"/>
  <c r="EZ80" i="10"/>
  <c r="EY80" i="10"/>
  <c r="EX80" i="10"/>
  <c r="EV80" i="10"/>
  <c r="ET80" i="10"/>
  <c r="ER80" i="10"/>
  <c r="EP80" i="10"/>
  <c r="EN80" i="10"/>
  <c r="EJ80" i="10"/>
  <c r="EH80" i="10"/>
  <c r="DR80" i="10"/>
  <c r="GC80" i="10" s="1"/>
  <c r="DL80" i="10"/>
  <c r="FW80" i="10" s="1"/>
  <c r="DJ80" i="10"/>
  <c r="FU80" i="10" s="1"/>
  <c r="DH80" i="10"/>
  <c r="DF80" i="10"/>
  <c r="FQ80" i="10" s="1"/>
  <c r="DD80" i="10"/>
  <c r="FO80" i="10" s="1"/>
  <c r="DB80" i="10"/>
  <c r="FM80" i="10" s="1"/>
  <c r="CZ80" i="10"/>
  <c r="FK80" i="10" s="1"/>
  <c r="CX80" i="10"/>
  <c r="FI80" i="10" s="1"/>
  <c r="CV80" i="10"/>
  <c r="FG80" i="10" s="1"/>
  <c r="CT80" i="10"/>
  <c r="FE80" i="10" s="1"/>
  <c r="CR80" i="10"/>
  <c r="FC80" i="10" s="1"/>
  <c r="CP80" i="10"/>
  <c r="FA80" i="10" s="1"/>
  <c r="CL80" i="10"/>
  <c r="EW80" i="10" s="1"/>
  <c r="CJ80" i="10"/>
  <c r="EU80" i="10" s="1"/>
  <c r="CF80" i="10"/>
  <c r="EQ80" i="10" s="1"/>
  <c r="CD80" i="10"/>
  <c r="CB80" i="10"/>
  <c r="EM80" i="10" s="1"/>
  <c r="BZ80" i="10"/>
  <c r="BX80" i="10"/>
  <c r="BH80" i="10"/>
  <c r="AU80" i="10"/>
  <c r="BI80" i="10" s="1"/>
  <c r="M80" i="10"/>
  <c r="GB79" i="10"/>
  <c r="FZ79" i="10"/>
  <c r="FX79" i="10"/>
  <c r="FV79" i="10"/>
  <c r="FT79" i="10"/>
  <c r="FR79" i="10"/>
  <c r="FP79" i="10"/>
  <c r="FN79" i="10"/>
  <c r="FL79" i="10"/>
  <c r="FJ79" i="10"/>
  <c r="FH79" i="10"/>
  <c r="FF79" i="10"/>
  <c r="FD79" i="10"/>
  <c r="FB79" i="10"/>
  <c r="EZ79" i="10"/>
  <c r="EY79" i="10"/>
  <c r="EX79" i="10"/>
  <c r="EV79" i="10"/>
  <c r="ET79" i="10"/>
  <c r="ER79" i="10"/>
  <c r="EP79" i="10"/>
  <c r="EN79" i="10"/>
  <c r="EJ79" i="10"/>
  <c r="EH79" i="10"/>
  <c r="DR79" i="10"/>
  <c r="GC79" i="10" s="1"/>
  <c r="DL79" i="10"/>
  <c r="FW79" i="10" s="1"/>
  <c r="DJ79" i="10"/>
  <c r="FU79" i="10" s="1"/>
  <c r="DH79" i="10"/>
  <c r="DF79" i="10"/>
  <c r="FQ79" i="10" s="1"/>
  <c r="DD79" i="10"/>
  <c r="FO79" i="10" s="1"/>
  <c r="DB79" i="10"/>
  <c r="FM79" i="10" s="1"/>
  <c r="CZ79" i="10"/>
  <c r="CX79" i="10"/>
  <c r="FI79" i="10" s="1"/>
  <c r="CV79" i="10"/>
  <c r="FG79" i="10" s="1"/>
  <c r="CT79" i="10"/>
  <c r="FE79" i="10" s="1"/>
  <c r="CR79" i="10"/>
  <c r="FC79" i="10" s="1"/>
  <c r="CP79" i="10"/>
  <c r="FA79" i="10" s="1"/>
  <c r="CL79" i="10"/>
  <c r="EW79" i="10" s="1"/>
  <c r="CJ79" i="10"/>
  <c r="EU79" i="10" s="1"/>
  <c r="CF79" i="10"/>
  <c r="CD79" i="10"/>
  <c r="EO79" i="10" s="1"/>
  <c r="CB79" i="10"/>
  <c r="BZ79" i="10"/>
  <c r="EI79" i="10" s="1"/>
  <c r="BX79" i="10"/>
  <c r="DN79" i="10" s="1"/>
  <c r="FY79" i="10" s="1"/>
  <c r="BH79" i="10"/>
  <c r="AU79" i="10"/>
  <c r="BI79" i="10" s="1"/>
  <c r="GD78" i="10"/>
  <c r="GC78" i="10"/>
  <c r="GB78" i="10"/>
  <c r="GA78" i="10"/>
  <c r="FZ78" i="10"/>
  <c r="FY78" i="10"/>
  <c r="FX78" i="10"/>
  <c r="FW78" i="10"/>
  <c r="FV78" i="10"/>
  <c r="FU78" i="10"/>
  <c r="FT78" i="10"/>
  <c r="FR78" i="10"/>
  <c r="FQ78" i="10"/>
  <c r="FP78" i="10"/>
  <c r="FO78" i="10"/>
  <c r="FN78" i="10"/>
  <c r="FM78" i="10"/>
  <c r="FL78" i="10"/>
  <c r="FK78" i="10"/>
  <c r="FJ78" i="10"/>
  <c r="FI78" i="10"/>
  <c r="FH78" i="10"/>
  <c r="FG78" i="10"/>
  <c r="FF78" i="10"/>
  <c r="FE78" i="10"/>
  <c r="FD78" i="10"/>
  <c r="FC78" i="10"/>
  <c r="FB78" i="10"/>
  <c r="FA78" i="10"/>
  <c r="EZ78" i="10"/>
  <c r="EY78" i="10"/>
  <c r="EX78" i="10"/>
  <c r="EW78" i="10"/>
  <c r="EV78" i="10"/>
  <c r="EU78" i="10"/>
  <c r="ET78" i="10"/>
  <c r="ES78" i="10"/>
  <c r="ER78" i="10"/>
  <c r="EQ78" i="10"/>
  <c r="EP78" i="10"/>
  <c r="EO78" i="10"/>
  <c r="EN78" i="10"/>
  <c r="EJ78" i="10"/>
  <c r="EH78" i="10"/>
  <c r="DU78" i="10"/>
  <c r="DT78" i="10"/>
  <c r="AU78" i="10"/>
  <c r="FS78" i="10" s="1"/>
  <c r="O78" i="10"/>
  <c r="M78" i="10"/>
  <c r="EI78" i="10" s="1"/>
  <c r="K78" i="10"/>
  <c r="GB77" i="10"/>
  <c r="FZ77" i="10"/>
  <c r="FX77" i="10"/>
  <c r="FV77" i="10"/>
  <c r="FT77" i="10"/>
  <c r="FR77" i="10"/>
  <c r="FP77" i="10"/>
  <c r="FN77" i="10"/>
  <c r="FL77" i="10"/>
  <c r="FJ77" i="10"/>
  <c r="FH77" i="10"/>
  <c r="FF77" i="10"/>
  <c r="FD77" i="10"/>
  <c r="FB77" i="10"/>
  <c r="EZ77" i="10"/>
  <c r="EY77" i="10"/>
  <c r="EX77" i="10"/>
  <c r="ET77" i="10"/>
  <c r="ER77" i="10"/>
  <c r="EP77" i="10"/>
  <c r="EN77" i="10"/>
  <c r="EJ77" i="10"/>
  <c r="EH77" i="10"/>
  <c r="DR77" i="10"/>
  <c r="DL77" i="10"/>
  <c r="DJ77" i="10"/>
  <c r="DH77" i="10"/>
  <c r="DF77" i="10"/>
  <c r="DD77" i="10"/>
  <c r="DB77" i="10"/>
  <c r="CZ77" i="10"/>
  <c r="CX77" i="10"/>
  <c r="CV77" i="10"/>
  <c r="CT77" i="10"/>
  <c r="CR77" i="10"/>
  <c r="CP77" i="10"/>
  <c r="CL77" i="10"/>
  <c r="CJ77" i="10"/>
  <c r="CF77" i="10"/>
  <c r="CD77" i="10"/>
  <c r="CB77" i="10"/>
  <c r="BZ77" i="10"/>
  <c r="BX77" i="10"/>
  <c r="DP77" i="10" s="1"/>
  <c r="BE77" i="10"/>
  <c r="GC77" i="10" s="1"/>
  <c r="AY77" i="10"/>
  <c r="AW77" i="10"/>
  <c r="AU77" i="10"/>
  <c r="AS77" i="10"/>
  <c r="AQ77" i="10"/>
  <c r="AO77" i="10"/>
  <c r="AM77" i="10"/>
  <c r="AK77" i="10"/>
  <c r="FI77" i="10" s="1"/>
  <c r="AI77" i="10"/>
  <c r="AG77" i="10"/>
  <c r="AE77" i="10"/>
  <c r="AC77" i="10"/>
  <c r="Y77" i="10"/>
  <c r="W77" i="10"/>
  <c r="S77" i="10"/>
  <c r="Q77" i="10"/>
  <c r="O77" i="10"/>
  <c r="M77" i="10"/>
  <c r="K77" i="10"/>
  <c r="X77" i="10" s="1"/>
  <c r="EV77" i="10" s="1"/>
  <c r="GB76" i="10"/>
  <c r="FZ76" i="10"/>
  <c r="FX76" i="10"/>
  <c r="FV76" i="10"/>
  <c r="FT76" i="10"/>
  <c r="FR76" i="10"/>
  <c r="FP76" i="10"/>
  <c r="FN76" i="10"/>
  <c r="FL76" i="10"/>
  <c r="FJ76" i="10"/>
  <c r="FH76" i="10"/>
  <c r="FF76" i="10"/>
  <c r="FD76" i="10"/>
  <c r="FB76" i="10"/>
  <c r="EZ76" i="10"/>
  <c r="EY76" i="10"/>
  <c r="EX76" i="10"/>
  <c r="ET76" i="10"/>
  <c r="ER76" i="10"/>
  <c r="EP76" i="10"/>
  <c r="EN76" i="10"/>
  <c r="EJ76" i="10"/>
  <c r="EH76" i="10"/>
  <c r="DR76" i="10"/>
  <c r="DL76" i="10"/>
  <c r="DJ76" i="10"/>
  <c r="DH76" i="10"/>
  <c r="DF76" i="10"/>
  <c r="DD76" i="10"/>
  <c r="DB76" i="10"/>
  <c r="CZ76" i="10"/>
  <c r="CX76" i="10"/>
  <c r="CV76" i="10"/>
  <c r="CT76" i="10"/>
  <c r="CR76" i="10"/>
  <c r="CP76" i="10"/>
  <c r="CL76" i="10"/>
  <c r="CJ76" i="10"/>
  <c r="CF76" i="10"/>
  <c r="CD76" i="10"/>
  <c r="CB76" i="10"/>
  <c r="BZ76" i="10"/>
  <c r="BX76" i="10"/>
  <c r="CK76" i="10" s="1"/>
  <c r="BE76" i="10"/>
  <c r="AY76" i="10"/>
  <c r="AW76" i="10"/>
  <c r="AU76" i="10"/>
  <c r="AS76" i="10"/>
  <c r="AQ76" i="10"/>
  <c r="AO76" i="10"/>
  <c r="AM76" i="10"/>
  <c r="AK76" i="10"/>
  <c r="AI76" i="10"/>
  <c r="AG76" i="10"/>
  <c r="AE76" i="10"/>
  <c r="AC76" i="10"/>
  <c r="Y76" i="10"/>
  <c r="W76" i="10"/>
  <c r="S76" i="10"/>
  <c r="Q76" i="10"/>
  <c r="O76" i="10"/>
  <c r="M76" i="10"/>
  <c r="K76" i="10"/>
  <c r="X76" i="10" s="1"/>
  <c r="GB75" i="10"/>
  <c r="FZ75" i="10"/>
  <c r="FX75" i="10"/>
  <c r="FV75" i="10"/>
  <c r="FT75" i="10"/>
  <c r="FR75" i="10"/>
  <c r="FP75" i="10"/>
  <c r="FN75" i="10"/>
  <c r="FL75" i="10"/>
  <c r="FJ75" i="10"/>
  <c r="FH75" i="10"/>
  <c r="FF75" i="10"/>
  <c r="FD75" i="10"/>
  <c r="FB75" i="10"/>
  <c r="EZ75" i="10"/>
  <c r="EY75" i="10"/>
  <c r="EX75" i="10"/>
  <c r="ET75" i="10"/>
  <c r="ER75" i="10"/>
  <c r="EP75" i="10"/>
  <c r="EN75" i="10"/>
  <c r="EJ75" i="10"/>
  <c r="EH75" i="10"/>
  <c r="DR75" i="10"/>
  <c r="DL75" i="10"/>
  <c r="DJ75" i="10"/>
  <c r="DH75" i="10"/>
  <c r="DF75" i="10"/>
  <c r="DD75" i="10"/>
  <c r="DB75" i="10"/>
  <c r="CZ75" i="10"/>
  <c r="CX75" i="10"/>
  <c r="CV75" i="10"/>
  <c r="CT75" i="10"/>
  <c r="CR75" i="10"/>
  <c r="CP75" i="10"/>
  <c r="CL75" i="10"/>
  <c r="CJ75" i="10"/>
  <c r="CF75" i="10"/>
  <c r="CD75" i="10"/>
  <c r="CB75" i="10"/>
  <c r="BZ75" i="10"/>
  <c r="BX75" i="10"/>
  <c r="DP75" i="10" s="1"/>
  <c r="BE75" i="10"/>
  <c r="AY75" i="10"/>
  <c r="AW75" i="10"/>
  <c r="FU75" i="10" s="1"/>
  <c r="AU75" i="10"/>
  <c r="AS75" i="10"/>
  <c r="AQ75" i="10"/>
  <c r="AO75" i="10"/>
  <c r="AM75" i="10"/>
  <c r="AK75" i="10"/>
  <c r="AI75" i="10"/>
  <c r="AG75" i="10"/>
  <c r="AE75" i="10"/>
  <c r="AC75" i="10"/>
  <c r="Y75" i="10"/>
  <c r="W75" i="10"/>
  <c r="S75" i="10"/>
  <c r="Q75" i="10"/>
  <c r="O75" i="10"/>
  <c r="M75" i="10"/>
  <c r="EI75" i="10" s="1"/>
  <c r="K75" i="10"/>
  <c r="BC75" i="10" s="1"/>
  <c r="GB74" i="10"/>
  <c r="FZ74" i="10"/>
  <c r="FX74" i="10"/>
  <c r="FV74" i="10"/>
  <c r="FT74" i="10"/>
  <c r="FR74" i="10"/>
  <c r="FP74" i="10"/>
  <c r="FN74" i="10"/>
  <c r="FL74" i="10"/>
  <c r="FJ74" i="10"/>
  <c r="FH74" i="10"/>
  <c r="FF74" i="10"/>
  <c r="FD74" i="10"/>
  <c r="FB74" i="10"/>
  <c r="EZ74" i="10"/>
  <c r="EY74" i="10"/>
  <c r="EX74" i="10"/>
  <c r="ET74" i="10"/>
  <c r="ER74" i="10"/>
  <c r="EP74" i="10"/>
  <c r="EN74" i="10"/>
  <c r="EJ74" i="10"/>
  <c r="EH74" i="10"/>
  <c r="DR74" i="10"/>
  <c r="DL74" i="10"/>
  <c r="DJ74" i="10"/>
  <c r="DH74" i="10"/>
  <c r="DF74" i="10"/>
  <c r="DD74" i="10"/>
  <c r="DB74" i="10"/>
  <c r="CZ74" i="10"/>
  <c r="CX74" i="10"/>
  <c r="CV74" i="10"/>
  <c r="CT74" i="10"/>
  <c r="CR74" i="10"/>
  <c r="CP74" i="10"/>
  <c r="CL74" i="10"/>
  <c r="CJ74" i="10"/>
  <c r="CF74" i="10"/>
  <c r="CD74" i="10"/>
  <c r="CB74" i="10"/>
  <c r="BZ74" i="10"/>
  <c r="BX74" i="10"/>
  <c r="CK74" i="10" s="1"/>
  <c r="BE74" i="10"/>
  <c r="AY74" i="10"/>
  <c r="AW74" i="10"/>
  <c r="AU74" i="10"/>
  <c r="FS74" i="10" s="1"/>
  <c r="AS74" i="10"/>
  <c r="AQ74" i="10"/>
  <c r="AO74" i="10"/>
  <c r="AM74" i="10"/>
  <c r="AK74" i="10"/>
  <c r="AI74" i="10"/>
  <c r="AG74" i="10"/>
  <c r="AE74" i="10"/>
  <c r="FC74" i="10" s="1"/>
  <c r="AC74" i="10"/>
  <c r="Y74" i="10"/>
  <c r="X74" i="10"/>
  <c r="W74" i="10"/>
  <c r="S74" i="10"/>
  <c r="Q74" i="10"/>
  <c r="O74" i="10"/>
  <c r="M74" i="10"/>
  <c r="K74" i="10"/>
  <c r="GD73" i="10"/>
  <c r="GC73" i="10"/>
  <c r="GB73" i="10"/>
  <c r="GA73" i="10"/>
  <c r="FZ73" i="10"/>
  <c r="FY73" i="10"/>
  <c r="FX73" i="10"/>
  <c r="FW73" i="10"/>
  <c r="FV73" i="10"/>
  <c r="FU73" i="10"/>
  <c r="FT73" i="10"/>
  <c r="FR73" i="10"/>
  <c r="FQ73" i="10"/>
  <c r="FP73" i="10"/>
  <c r="FO73" i="10"/>
  <c r="FN73" i="10"/>
  <c r="FM73" i="10"/>
  <c r="FL73" i="10"/>
  <c r="FK73" i="10"/>
  <c r="FJ73" i="10"/>
  <c r="FI73" i="10"/>
  <c r="FH73" i="10"/>
  <c r="FG73" i="10"/>
  <c r="FF73" i="10"/>
  <c r="FE73" i="10"/>
  <c r="FD73" i="10"/>
  <c r="FC73" i="10"/>
  <c r="FB73" i="10"/>
  <c r="FA73" i="10"/>
  <c r="EZ73" i="10"/>
  <c r="EY73" i="10"/>
  <c r="EX73" i="10"/>
  <c r="EW73" i="10"/>
  <c r="EV73" i="10"/>
  <c r="EU73" i="10"/>
  <c r="ET73" i="10"/>
  <c r="ES73" i="10"/>
  <c r="ER73" i="10"/>
  <c r="EQ73" i="10"/>
  <c r="EP73" i="10"/>
  <c r="EO73" i="10"/>
  <c r="EN73" i="10"/>
  <c r="EM73" i="10"/>
  <c r="EJ73" i="10"/>
  <c r="EI73" i="10"/>
  <c r="EH73" i="10"/>
  <c r="BH73" i="10"/>
  <c r="GF73" i="10" s="1"/>
  <c r="AU73" i="10"/>
  <c r="GB72" i="10"/>
  <c r="FZ72" i="10"/>
  <c r="FX72" i="10"/>
  <c r="FV72" i="10"/>
  <c r="FT72" i="10"/>
  <c r="FR72" i="10"/>
  <c r="FP72" i="10"/>
  <c r="FN72" i="10"/>
  <c r="FL72" i="10"/>
  <c r="FJ72" i="10"/>
  <c r="FH72" i="10"/>
  <c r="FF72" i="10"/>
  <c r="FD72" i="10"/>
  <c r="FB72" i="10"/>
  <c r="EZ72" i="10"/>
  <c r="EY72" i="10"/>
  <c r="EX72" i="10"/>
  <c r="ET72" i="10"/>
  <c r="ER72" i="10"/>
  <c r="EP72" i="10"/>
  <c r="EN72" i="10"/>
  <c r="EJ72" i="10"/>
  <c r="EH72" i="10"/>
  <c r="DR72" i="10"/>
  <c r="GC72" i="10" s="1"/>
  <c r="DL72" i="10"/>
  <c r="FW72" i="10" s="1"/>
  <c r="DJ72" i="10"/>
  <c r="FU72" i="10" s="1"/>
  <c r="DH72" i="10"/>
  <c r="DF72" i="10"/>
  <c r="DD72" i="10"/>
  <c r="DB72" i="10"/>
  <c r="FM72" i="10" s="1"/>
  <c r="CZ72" i="10"/>
  <c r="FK72" i="10" s="1"/>
  <c r="CX72" i="10"/>
  <c r="CV72" i="10"/>
  <c r="CT72" i="10"/>
  <c r="FE72" i="10" s="1"/>
  <c r="CR72" i="10"/>
  <c r="FC72" i="10" s="1"/>
  <c r="CP72" i="10"/>
  <c r="CL72" i="10"/>
  <c r="EW72" i="10" s="1"/>
  <c r="CJ72" i="10"/>
  <c r="EU72" i="10" s="1"/>
  <c r="CF72" i="10"/>
  <c r="EQ72" i="10" s="1"/>
  <c r="CD72" i="10"/>
  <c r="EO72" i="10" s="1"/>
  <c r="CB72" i="10"/>
  <c r="EM72" i="10" s="1"/>
  <c r="BZ72" i="10"/>
  <c r="BX72" i="10"/>
  <c r="DP72" i="10" s="1"/>
  <c r="GA72" i="10" s="1"/>
  <c r="BH72" i="10"/>
  <c r="AU72" i="10"/>
  <c r="BI72" i="10" s="1"/>
  <c r="GB71" i="10"/>
  <c r="FZ71" i="10"/>
  <c r="FX71" i="10"/>
  <c r="FV71" i="10"/>
  <c r="FT71" i="10"/>
  <c r="FR71" i="10"/>
  <c r="FP71" i="10"/>
  <c r="FN71" i="10"/>
  <c r="FL71" i="10"/>
  <c r="FJ71" i="10"/>
  <c r="FH71" i="10"/>
  <c r="FF71" i="10"/>
  <c r="FD71" i="10"/>
  <c r="FB71" i="10"/>
  <c r="EZ71" i="10"/>
  <c r="EY71" i="10"/>
  <c r="EX71" i="10"/>
  <c r="ET71" i="10"/>
  <c r="ER71" i="10"/>
  <c r="EP71" i="10"/>
  <c r="EN71" i="10"/>
  <c r="EJ71" i="10"/>
  <c r="EH71" i="10"/>
  <c r="DR71" i="10"/>
  <c r="GC71" i="10" s="1"/>
  <c r="DL71" i="10"/>
  <c r="FW71" i="10" s="1"/>
  <c r="DJ71" i="10"/>
  <c r="FU71" i="10" s="1"/>
  <c r="DH71" i="10"/>
  <c r="FS71" i="10" s="1"/>
  <c r="DF71" i="10"/>
  <c r="FQ71" i="10" s="1"/>
  <c r="DD71" i="10"/>
  <c r="FO71" i="10" s="1"/>
  <c r="DB71" i="10"/>
  <c r="FM71" i="10" s="1"/>
  <c r="CZ71" i="10"/>
  <c r="FK71" i="10" s="1"/>
  <c r="CX71" i="10"/>
  <c r="FI71" i="10" s="1"/>
  <c r="CV71" i="10"/>
  <c r="FG71" i="10" s="1"/>
  <c r="CT71" i="10"/>
  <c r="FE71" i="10" s="1"/>
  <c r="CR71" i="10"/>
  <c r="FC71" i="10" s="1"/>
  <c r="CP71" i="10"/>
  <c r="FA71" i="10" s="1"/>
  <c r="CL71" i="10"/>
  <c r="EW71" i="10" s="1"/>
  <c r="CJ71" i="10"/>
  <c r="EU71" i="10" s="1"/>
  <c r="CF71" i="10"/>
  <c r="EQ71" i="10" s="1"/>
  <c r="CD71" i="10"/>
  <c r="CB71" i="10"/>
  <c r="EM71" i="10" s="1"/>
  <c r="BZ71" i="10"/>
  <c r="EI71" i="10" s="1"/>
  <c r="BX71" i="10"/>
  <c r="CK71" i="10" s="1"/>
  <c r="EV71" i="10" s="1"/>
  <c r="GB70" i="10"/>
  <c r="FZ70" i="10"/>
  <c r="FX70" i="10"/>
  <c r="FV70" i="10"/>
  <c r="FT70" i="10"/>
  <c r="FR70" i="10"/>
  <c r="FP70" i="10"/>
  <c r="FN70" i="10"/>
  <c r="FL70" i="10"/>
  <c r="FJ70" i="10"/>
  <c r="FH70" i="10"/>
  <c r="FF70" i="10"/>
  <c r="FD70" i="10"/>
  <c r="FB70" i="10"/>
  <c r="EZ70" i="10"/>
  <c r="EY70" i="10"/>
  <c r="EX70" i="10"/>
  <c r="ET70" i="10"/>
  <c r="ER70" i="10"/>
  <c r="EP70" i="10"/>
  <c r="EN70" i="10"/>
  <c r="EJ70" i="10"/>
  <c r="EH70" i="10"/>
  <c r="DR70" i="10"/>
  <c r="GC70" i="10" s="1"/>
  <c r="DL70" i="10"/>
  <c r="DJ70" i="10"/>
  <c r="FU70" i="10" s="1"/>
  <c r="DH70" i="10"/>
  <c r="DF70" i="10"/>
  <c r="FQ70" i="10" s="1"/>
  <c r="DD70" i="10"/>
  <c r="FO70" i="10" s="1"/>
  <c r="DB70" i="10"/>
  <c r="FM70" i="10" s="1"/>
  <c r="CZ70" i="10"/>
  <c r="FK70" i="10" s="1"/>
  <c r="CX70" i="10"/>
  <c r="FI70" i="10" s="1"/>
  <c r="CV70" i="10"/>
  <c r="FG70" i="10" s="1"/>
  <c r="CT70" i="10"/>
  <c r="FE70" i="10" s="1"/>
  <c r="CR70" i="10"/>
  <c r="FC70" i="10" s="1"/>
  <c r="CP70" i="10"/>
  <c r="FA70" i="10" s="1"/>
  <c r="CL70" i="10"/>
  <c r="CJ70" i="10"/>
  <c r="EU70" i="10" s="1"/>
  <c r="CF70" i="10"/>
  <c r="EQ70" i="10" s="1"/>
  <c r="CD70" i="10"/>
  <c r="CB70" i="10"/>
  <c r="BZ70" i="10"/>
  <c r="EI70" i="10" s="1"/>
  <c r="BX70" i="10"/>
  <c r="CK70" i="10" s="1"/>
  <c r="EV70" i="10" s="1"/>
  <c r="BH70" i="10"/>
  <c r="AU70" i="10"/>
  <c r="DQ69" i="10"/>
  <c r="DO69" i="10"/>
  <c r="DM69" i="10"/>
  <c r="DK69" i="10"/>
  <c r="DI69" i="10"/>
  <c r="DG69" i="10"/>
  <c r="DE69" i="10"/>
  <c r="DC69" i="10"/>
  <c r="DA69" i="10"/>
  <c r="CY69" i="10"/>
  <c r="CW69" i="10"/>
  <c r="CU69" i="10"/>
  <c r="CS69" i="10"/>
  <c r="CQ69" i="10"/>
  <c r="CO69" i="10"/>
  <c r="CN69" i="10"/>
  <c r="CM69" i="10"/>
  <c r="CI69" i="10"/>
  <c r="CG69" i="10"/>
  <c r="CE69" i="10"/>
  <c r="CC69" i="10"/>
  <c r="CA69" i="10"/>
  <c r="BY69" i="10"/>
  <c r="BD69" i="10"/>
  <c r="BB69" i="10"/>
  <c r="AZ69" i="10"/>
  <c r="AX69" i="10"/>
  <c r="AV69" i="10"/>
  <c r="AT69" i="10"/>
  <c r="AR69" i="10"/>
  <c r="AP69" i="10"/>
  <c r="AN69" i="10"/>
  <c r="AL69" i="10"/>
  <c r="AJ69" i="10"/>
  <c r="AH69" i="10"/>
  <c r="AF69" i="10"/>
  <c r="AD69" i="10"/>
  <c r="AB69" i="10"/>
  <c r="AA69" i="10"/>
  <c r="Z69" i="10"/>
  <c r="V69" i="10"/>
  <c r="T69" i="10"/>
  <c r="R69" i="10"/>
  <c r="P69" i="10"/>
  <c r="N69" i="10"/>
  <c r="L69" i="10"/>
  <c r="GD68" i="10"/>
  <c r="GC68" i="10"/>
  <c r="GB68" i="10"/>
  <c r="GA68" i="10"/>
  <c r="FZ68" i="10"/>
  <c r="FY68" i="10"/>
  <c r="FX68" i="10"/>
  <c r="FW68" i="10"/>
  <c r="FV68" i="10"/>
  <c r="FU68" i="10"/>
  <c r="FT68" i="10"/>
  <c r="FR68" i="10"/>
  <c r="FQ68" i="10"/>
  <c r="FP68" i="10"/>
  <c r="FO68" i="10"/>
  <c r="FN68" i="10"/>
  <c r="FM68" i="10"/>
  <c r="FL68" i="10"/>
  <c r="FK68" i="10"/>
  <c r="FJ68" i="10"/>
  <c r="FI68" i="10"/>
  <c r="FH68" i="10"/>
  <c r="FG68" i="10"/>
  <c r="FF68" i="10"/>
  <c r="FE68" i="10"/>
  <c r="FD68" i="10"/>
  <c r="FC68" i="10"/>
  <c r="FB68" i="10"/>
  <c r="FA68" i="10"/>
  <c r="EZ68" i="10"/>
  <c r="EY68" i="10"/>
  <c r="EX68" i="10"/>
  <c r="EW68" i="10"/>
  <c r="EV68" i="10"/>
  <c r="EU68" i="10"/>
  <c r="ET68" i="10"/>
  <c r="ES68" i="10"/>
  <c r="ER68" i="10"/>
  <c r="EQ68" i="10"/>
  <c r="EP68" i="10"/>
  <c r="EO68" i="10"/>
  <c r="EN68" i="10"/>
  <c r="EM68" i="10"/>
  <c r="EJ68" i="10"/>
  <c r="EH68" i="10"/>
  <c r="DU68" i="10"/>
  <c r="DT68" i="10"/>
  <c r="BZ68" i="10"/>
  <c r="BH68" i="10"/>
  <c r="AU68" i="10"/>
  <c r="BI68" i="10" s="1"/>
  <c r="M68" i="10"/>
  <c r="GD67" i="10"/>
  <c r="GC67" i="10"/>
  <c r="GB67" i="10"/>
  <c r="GA67" i="10"/>
  <c r="FZ67" i="10"/>
  <c r="FY67" i="10"/>
  <c r="FX67" i="10"/>
  <c r="FW67" i="10"/>
  <c r="FV67" i="10"/>
  <c r="FU67" i="10"/>
  <c r="FT67" i="10"/>
  <c r="FR67" i="10"/>
  <c r="FQ67" i="10"/>
  <c r="FP67" i="10"/>
  <c r="FO67" i="10"/>
  <c r="FN67" i="10"/>
  <c r="FM67" i="10"/>
  <c r="FL67" i="10"/>
  <c r="FK67" i="10"/>
  <c r="FJ67" i="10"/>
  <c r="FI67" i="10"/>
  <c r="FH67" i="10"/>
  <c r="FG67" i="10"/>
  <c r="FF67" i="10"/>
  <c r="FE67" i="10"/>
  <c r="FD67" i="10"/>
  <c r="FC67" i="10"/>
  <c r="FB67" i="10"/>
  <c r="FA67" i="10"/>
  <c r="EZ67" i="10"/>
  <c r="EY67" i="10"/>
  <c r="EX67" i="10"/>
  <c r="EW67" i="10"/>
  <c r="EV67" i="10"/>
  <c r="EU67" i="10"/>
  <c r="ET67" i="10"/>
  <c r="ES67" i="10"/>
  <c r="ER67" i="10"/>
  <c r="EQ67" i="10"/>
  <c r="EP67" i="10"/>
  <c r="EO67" i="10"/>
  <c r="EN67" i="10"/>
  <c r="EM67" i="10"/>
  <c r="EJ67" i="10"/>
  <c r="EH67" i="10"/>
  <c r="DU67" i="10"/>
  <c r="DT67" i="10"/>
  <c r="BZ67" i="10"/>
  <c r="BH67" i="10"/>
  <c r="AU67" i="10"/>
  <c r="BI67" i="10" s="1"/>
  <c r="M67" i="10"/>
  <c r="GD66" i="10"/>
  <c r="GC66" i="10"/>
  <c r="GB66" i="10"/>
  <c r="GA66" i="10"/>
  <c r="FZ66" i="10"/>
  <c r="FY66" i="10"/>
  <c r="FX66" i="10"/>
  <c r="FW66" i="10"/>
  <c r="FV66" i="10"/>
  <c r="FU66" i="10"/>
  <c r="FT66" i="10"/>
  <c r="FR66" i="10"/>
  <c r="FQ66" i="10"/>
  <c r="FP66" i="10"/>
  <c r="FO66" i="10"/>
  <c r="FN66" i="10"/>
  <c r="FM66" i="10"/>
  <c r="FL66" i="10"/>
  <c r="FK66" i="10"/>
  <c r="FJ66" i="10"/>
  <c r="FI66" i="10"/>
  <c r="FH66" i="10"/>
  <c r="FG66" i="10"/>
  <c r="FF66" i="10"/>
  <c r="FE66" i="10"/>
  <c r="FD66" i="10"/>
  <c r="FC66" i="10"/>
  <c r="FB66" i="10"/>
  <c r="FA66" i="10"/>
  <c r="EZ66" i="10"/>
  <c r="EY66" i="10"/>
  <c r="EX66" i="10"/>
  <c r="EW66" i="10"/>
  <c r="EV66" i="10"/>
  <c r="EU66" i="10"/>
  <c r="ET66" i="10"/>
  <c r="ES66" i="10"/>
  <c r="ER66" i="10"/>
  <c r="EQ66" i="10"/>
  <c r="EP66" i="10"/>
  <c r="EO66" i="10"/>
  <c r="EN66" i="10"/>
  <c r="EM66" i="10"/>
  <c r="EJ66" i="10"/>
  <c r="EH66" i="10"/>
  <c r="DU66" i="10"/>
  <c r="DT66" i="10"/>
  <c r="BZ66" i="10"/>
  <c r="BH66" i="10"/>
  <c r="AU66" i="10"/>
  <c r="BI66" i="10" s="1"/>
  <c r="M66" i="10"/>
  <c r="GD65" i="10"/>
  <c r="GC65" i="10"/>
  <c r="GB65" i="10"/>
  <c r="GA65" i="10"/>
  <c r="FZ65" i="10"/>
  <c r="FY65" i="10"/>
  <c r="FX65" i="10"/>
  <c r="FW65" i="10"/>
  <c r="FV65" i="10"/>
  <c r="FU65" i="10"/>
  <c r="FT65" i="10"/>
  <c r="FR65" i="10"/>
  <c r="FQ65" i="10"/>
  <c r="FP65" i="10"/>
  <c r="FO65" i="10"/>
  <c r="FN65" i="10"/>
  <c r="FM65" i="10"/>
  <c r="FL65" i="10"/>
  <c r="FK65" i="10"/>
  <c r="FJ65" i="10"/>
  <c r="FI65" i="10"/>
  <c r="FH65" i="10"/>
  <c r="FG65" i="10"/>
  <c r="FF65" i="10"/>
  <c r="FE65" i="10"/>
  <c r="FD65" i="10"/>
  <c r="FC65" i="10"/>
  <c r="FB65" i="10"/>
  <c r="FA65" i="10"/>
  <c r="EZ65" i="10"/>
  <c r="EY65" i="10"/>
  <c r="EX65" i="10"/>
  <c r="EW65" i="10"/>
  <c r="EV65" i="10"/>
  <c r="EU65" i="10"/>
  <c r="ET65" i="10"/>
  <c r="ES65" i="10"/>
  <c r="ER65" i="10"/>
  <c r="EQ65" i="10"/>
  <c r="EP65" i="10"/>
  <c r="EO65" i="10"/>
  <c r="EN65" i="10"/>
  <c r="EM65" i="10"/>
  <c r="EJ65" i="10"/>
  <c r="EH65" i="10"/>
  <c r="DU65" i="10"/>
  <c r="DT65" i="10"/>
  <c r="BZ65" i="10"/>
  <c r="BH65" i="10"/>
  <c r="AU65" i="10"/>
  <c r="BI65" i="10" s="1"/>
  <c r="M65" i="10"/>
  <c r="GD64" i="10"/>
  <c r="GC64" i="10"/>
  <c r="GB64" i="10"/>
  <c r="GA64" i="10"/>
  <c r="FZ64" i="10"/>
  <c r="FY64" i="10"/>
  <c r="FX64" i="10"/>
  <c r="FW64" i="10"/>
  <c r="FV64" i="10"/>
  <c r="FU64" i="10"/>
  <c r="FT64" i="10"/>
  <c r="FR64" i="10"/>
  <c r="FQ64" i="10"/>
  <c r="FP64" i="10"/>
  <c r="FO64" i="10"/>
  <c r="FN64" i="10"/>
  <c r="FM64" i="10"/>
  <c r="FL64" i="10"/>
  <c r="FK64" i="10"/>
  <c r="FJ64" i="10"/>
  <c r="FI64" i="10"/>
  <c r="FH64" i="10"/>
  <c r="FG64" i="10"/>
  <c r="FF64" i="10"/>
  <c r="FE64" i="10"/>
  <c r="FD64" i="10"/>
  <c r="FC64" i="10"/>
  <c r="FB64" i="10"/>
  <c r="FA64" i="10"/>
  <c r="EZ64" i="10"/>
  <c r="EY64" i="10"/>
  <c r="EX64" i="10"/>
  <c r="EW64" i="10"/>
  <c r="EV64" i="10"/>
  <c r="EU64" i="10"/>
  <c r="ET64" i="10"/>
  <c r="ES64" i="10"/>
  <c r="ER64" i="10"/>
  <c r="EQ64" i="10"/>
  <c r="EP64" i="10"/>
  <c r="EO64" i="10"/>
  <c r="EN64" i="10"/>
  <c r="EM64" i="10"/>
  <c r="EJ64" i="10"/>
  <c r="EH64" i="10"/>
  <c r="DU64" i="10"/>
  <c r="DT64" i="10"/>
  <c r="BZ64" i="10"/>
  <c r="BH64" i="10"/>
  <c r="AU64" i="10"/>
  <c r="BI64" i="10" s="1"/>
  <c r="M64" i="10"/>
  <c r="GD63" i="10"/>
  <c r="GC63" i="10"/>
  <c r="GB63" i="10"/>
  <c r="GA63" i="10"/>
  <c r="FZ63" i="10"/>
  <c r="FY63" i="10"/>
  <c r="FX63" i="10"/>
  <c r="FW63" i="10"/>
  <c r="FV63" i="10"/>
  <c r="FU63" i="10"/>
  <c r="FT63" i="10"/>
  <c r="FR63" i="10"/>
  <c r="FQ63" i="10"/>
  <c r="FP63" i="10"/>
  <c r="FO63" i="10"/>
  <c r="FN63" i="10"/>
  <c r="FM63" i="10"/>
  <c r="FL63" i="10"/>
  <c r="FK63" i="10"/>
  <c r="FJ63" i="10"/>
  <c r="FI63" i="10"/>
  <c r="FH63" i="10"/>
  <c r="FG63" i="10"/>
  <c r="FF63" i="10"/>
  <c r="FE63" i="10"/>
  <c r="FD63" i="10"/>
  <c r="FC63" i="10"/>
  <c r="FB63" i="10"/>
  <c r="FA63" i="10"/>
  <c r="EZ63" i="10"/>
  <c r="EY63" i="10"/>
  <c r="EX63" i="10"/>
  <c r="EW63" i="10"/>
  <c r="EV63" i="10"/>
  <c r="EU63" i="10"/>
  <c r="ET63" i="10"/>
  <c r="ES63" i="10"/>
  <c r="ER63" i="10"/>
  <c r="EQ63" i="10"/>
  <c r="EP63" i="10"/>
  <c r="EO63" i="10"/>
  <c r="EN63" i="10"/>
  <c r="EM63" i="10"/>
  <c r="EJ63" i="10"/>
  <c r="EH63" i="10"/>
  <c r="DU63" i="10"/>
  <c r="DT63" i="10"/>
  <c r="BZ63" i="10"/>
  <c r="BH63" i="10"/>
  <c r="AU63" i="10"/>
  <c r="BI63" i="10" s="1"/>
  <c r="M63" i="10"/>
  <c r="GD62" i="10"/>
  <c r="GC62" i="10"/>
  <c r="GB62" i="10"/>
  <c r="GA62" i="10"/>
  <c r="FZ62" i="10"/>
  <c r="FY62" i="10"/>
  <c r="FX62" i="10"/>
  <c r="FW62" i="10"/>
  <c r="FV62" i="10"/>
  <c r="FU62" i="10"/>
  <c r="FT62" i="10"/>
  <c r="FR62" i="10"/>
  <c r="FQ62" i="10"/>
  <c r="FP62" i="10"/>
  <c r="FO62" i="10"/>
  <c r="FN62" i="10"/>
  <c r="FM62" i="10"/>
  <c r="FL62" i="10"/>
  <c r="FK62" i="10"/>
  <c r="FJ62" i="10"/>
  <c r="FI62" i="10"/>
  <c r="FH62" i="10"/>
  <c r="FG62" i="10"/>
  <c r="FF62" i="10"/>
  <c r="FE62" i="10"/>
  <c r="FD62" i="10"/>
  <c r="FC62" i="10"/>
  <c r="FB62" i="10"/>
  <c r="FA62" i="10"/>
  <c r="EZ62" i="10"/>
  <c r="EY62" i="10"/>
  <c r="EX62" i="10"/>
  <c r="EW62" i="10"/>
  <c r="EV62" i="10"/>
  <c r="EU62" i="10"/>
  <c r="ET62" i="10"/>
  <c r="ES62" i="10"/>
  <c r="ER62" i="10"/>
  <c r="EQ62" i="10"/>
  <c r="EP62" i="10"/>
  <c r="EO62" i="10"/>
  <c r="EN62" i="10"/>
  <c r="EM62" i="10"/>
  <c r="EJ62" i="10"/>
  <c r="EH62" i="10"/>
  <c r="DU62" i="10"/>
  <c r="DT62" i="10"/>
  <c r="BZ62" i="10"/>
  <c r="BH62" i="10"/>
  <c r="AU62" i="10"/>
  <c r="BI62" i="10" s="1"/>
  <c r="M62" i="10"/>
  <c r="GD61" i="10"/>
  <c r="GC61" i="10"/>
  <c r="GB61" i="10"/>
  <c r="GA61" i="10"/>
  <c r="FZ61" i="10"/>
  <c r="FY61" i="10"/>
  <c r="FX61" i="10"/>
  <c r="FW61" i="10"/>
  <c r="FV61" i="10"/>
  <c r="FU61" i="10"/>
  <c r="FT61" i="10"/>
  <c r="FR61" i="10"/>
  <c r="FQ61" i="10"/>
  <c r="FP61" i="10"/>
  <c r="FO61" i="10"/>
  <c r="FN61" i="10"/>
  <c r="FM61" i="10"/>
  <c r="FL61" i="10"/>
  <c r="FK61" i="10"/>
  <c r="FJ61" i="10"/>
  <c r="FI61" i="10"/>
  <c r="FH61" i="10"/>
  <c r="FG61" i="10"/>
  <c r="FF61" i="10"/>
  <c r="FE61" i="10"/>
  <c r="FD61" i="10"/>
  <c r="FC61" i="10"/>
  <c r="FB61" i="10"/>
  <c r="FA61" i="10"/>
  <c r="EZ61" i="10"/>
  <c r="EY61" i="10"/>
  <c r="EX61" i="10"/>
  <c r="EW61" i="10"/>
  <c r="EV61" i="10"/>
  <c r="EU61" i="10"/>
  <c r="ET61" i="10"/>
  <c r="ES61" i="10"/>
  <c r="ER61" i="10"/>
  <c r="EQ61" i="10"/>
  <c r="EP61" i="10"/>
  <c r="EO61" i="10"/>
  <c r="EN61" i="10"/>
  <c r="EM61" i="10"/>
  <c r="EJ61" i="10"/>
  <c r="EH61" i="10"/>
  <c r="DU61" i="10"/>
  <c r="DT61" i="10"/>
  <c r="BZ61" i="10"/>
  <c r="BH61" i="10"/>
  <c r="AU61" i="10"/>
  <c r="BI61" i="10" s="1"/>
  <c r="M61" i="10"/>
  <c r="GD60" i="10"/>
  <c r="GC60" i="10"/>
  <c r="GB60" i="10"/>
  <c r="GA60" i="10"/>
  <c r="FZ60" i="10"/>
  <c r="FY60" i="10"/>
  <c r="FX60" i="10"/>
  <c r="FW60" i="10"/>
  <c r="FV60" i="10"/>
  <c r="FU60" i="10"/>
  <c r="FT60" i="10"/>
  <c r="FR60" i="10"/>
  <c r="FQ60" i="10"/>
  <c r="FP60" i="10"/>
  <c r="FO60" i="10"/>
  <c r="FN60" i="10"/>
  <c r="FM60" i="10"/>
  <c r="FL60" i="10"/>
  <c r="FK60" i="10"/>
  <c r="FJ60" i="10"/>
  <c r="FI60" i="10"/>
  <c r="FH60" i="10"/>
  <c r="FG60" i="10"/>
  <c r="FF60" i="10"/>
  <c r="FE60" i="10"/>
  <c r="FD60" i="10"/>
  <c r="FC60" i="10"/>
  <c r="FB60" i="10"/>
  <c r="FA60" i="10"/>
  <c r="EZ60" i="10"/>
  <c r="EY60" i="10"/>
  <c r="EX60" i="10"/>
  <c r="EW60" i="10"/>
  <c r="EV60" i="10"/>
  <c r="EU60" i="10"/>
  <c r="ET60" i="10"/>
  <c r="ES60" i="10"/>
  <c r="ER60" i="10"/>
  <c r="EQ60" i="10"/>
  <c r="EP60" i="10"/>
  <c r="EO60" i="10"/>
  <c r="EN60" i="10"/>
  <c r="EM60" i="10"/>
  <c r="EJ60" i="10"/>
  <c r="EH60" i="10"/>
  <c r="DU60" i="10"/>
  <c r="DT60" i="10"/>
  <c r="BZ60" i="10"/>
  <c r="BH60" i="10"/>
  <c r="AU60" i="10"/>
  <c r="BI60" i="10" s="1"/>
  <c r="M60" i="10"/>
  <c r="GD59" i="10"/>
  <c r="GC59" i="10"/>
  <c r="GB59" i="10"/>
  <c r="GA59" i="10"/>
  <c r="FZ59" i="10"/>
  <c r="FY59" i="10"/>
  <c r="FX59" i="10"/>
  <c r="FW59" i="10"/>
  <c r="FV59" i="10"/>
  <c r="FU59" i="10"/>
  <c r="FT59" i="10"/>
  <c r="FR59" i="10"/>
  <c r="FQ59" i="10"/>
  <c r="FP59" i="10"/>
  <c r="FO59" i="10"/>
  <c r="FN59" i="10"/>
  <c r="FM59" i="10"/>
  <c r="FL59" i="10"/>
  <c r="FK59" i="10"/>
  <c r="FJ59" i="10"/>
  <c r="FI59" i="10"/>
  <c r="FH59" i="10"/>
  <c r="FG59" i="10"/>
  <c r="FF59" i="10"/>
  <c r="FE59" i="10"/>
  <c r="FD59" i="10"/>
  <c r="FC59" i="10"/>
  <c r="FB59" i="10"/>
  <c r="FA59" i="10"/>
  <c r="EZ59" i="10"/>
  <c r="EY59" i="10"/>
  <c r="EX59" i="10"/>
  <c r="EV59" i="10"/>
  <c r="EU59" i="10"/>
  <c r="ET59" i="10"/>
  <c r="ES59" i="10"/>
  <c r="ER59" i="10"/>
  <c r="EQ59" i="10"/>
  <c r="EP59" i="10"/>
  <c r="EO59" i="10"/>
  <c r="EN59" i="10"/>
  <c r="EM59" i="10"/>
  <c r="EJ59" i="10"/>
  <c r="EH59" i="10"/>
  <c r="DU59" i="10"/>
  <c r="CL59" i="10"/>
  <c r="BZ59" i="10"/>
  <c r="BX59" i="10"/>
  <c r="BH59" i="10"/>
  <c r="AU59" i="10"/>
  <c r="M59" i="10"/>
  <c r="GD58" i="10"/>
  <c r="GC58" i="10"/>
  <c r="GB58" i="10"/>
  <c r="GA58" i="10"/>
  <c r="FZ58" i="10"/>
  <c r="FY58" i="10"/>
  <c r="FX58" i="10"/>
  <c r="FW58" i="10"/>
  <c r="FV58" i="10"/>
  <c r="FU58" i="10"/>
  <c r="FT58" i="10"/>
  <c r="FR58" i="10"/>
  <c r="FQ58" i="10"/>
  <c r="FP58" i="10"/>
  <c r="FO58" i="10"/>
  <c r="FN58" i="10"/>
  <c r="FM58" i="10"/>
  <c r="FL58" i="10"/>
  <c r="FK58" i="10"/>
  <c r="FJ58" i="10"/>
  <c r="FI58" i="10"/>
  <c r="FH58" i="10"/>
  <c r="FG58" i="10"/>
  <c r="FF58" i="10"/>
  <c r="FE58" i="10"/>
  <c r="FD58" i="10"/>
  <c r="FC58" i="10"/>
  <c r="FB58" i="10"/>
  <c r="FA58" i="10"/>
  <c r="EZ58" i="10"/>
  <c r="EY58" i="10"/>
  <c r="EX58" i="10"/>
  <c r="EW58" i="10"/>
  <c r="EV58" i="10"/>
  <c r="EU58" i="10"/>
  <c r="ET58" i="10"/>
  <c r="ES58" i="10"/>
  <c r="ER58" i="10"/>
  <c r="EQ58" i="10"/>
  <c r="EP58" i="10"/>
  <c r="EO58" i="10"/>
  <c r="EN58" i="10"/>
  <c r="EJ58" i="10"/>
  <c r="EH58" i="10"/>
  <c r="CB58" i="10"/>
  <c r="DU58" i="10" s="1"/>
  <c r="BZ58" i="10"/>
  <c r="BX58" i="10"/>
  <c r="BH58" i="10"/>
  <c r="AU58" i="10"/>
  <c r="BI58" i="10" s="1"/>
  <c r="M58" i="10"/>
  <c r="GB57" i="10"/>
  <c r="FZ57" i="10"/>
  <c r="FX57" i="10"/>
  <c r="FV57" i="10"/>
  <c r="FT57" i="10"/>
  <c r="FR57" i="10"/>
  <c r="FP57" i="10"/>
  <c r="FN57" i="10"/>
  <c r="FL57" i="10"/>
  <c r="FJ57" i="10"/>
  <c r="FH57" i="10"/>
  <c r="FF57" i="10"/>
  <c r="FD57" i="10"/>
  <c r="FB57" i="10"/>
  <c r="EZ57" i="10"/>
  <c r="EY57" i="10"/>
  <c r="EX57" i="10"/>
  <c r="ET57" i="10"/>
  <c r="ER57" i="10"/>
  <c r="EP57" i="10"/>
  <c r="EN57" i="10"/>
  <c r="EJ57" i="10"/>
  <c r="EH57" i="10"/>
  <c r="DR57" i="10"/>
  <c r="DL57" i="10"/>
  <c r="DJ57" i="10"/>
  <c r="DH57" i="10"/>
  <c r="DF57" i="10"/>
  <c r="DD57" i="10"/>
  <c r="DB57" i="10"/>
  <c r="CZ57" i="10"/>
  <c r="CX57" i="10"/>
  <c r="CV57" i="10"/>
  <c r="CT57" i="10"/>
  <c r="CR57" i="10"/>
  <c r="CP57" i="10"/>
  <c r="CL57" i="10"/>
  <c r="CJ57" i="10"/>
  <c r="CF57" i="10"/>
  <c r="CD57" i="10"/>
  <c r="CB57" i="10"/>
  <c r="BZ57" i="10"/>
  <c r="BX57" i="10"/>
  <c r="BE57" i="10"/>
  <c r="AY57" i="10"/>
  <c r="AW57" i="10"/>
  <c r="AU57" i="10"/>
  <c r="AS57" i="10"/>
  <c r="AQ57" i="10"/>
  <c r="AO57" i="10"/>
  <c r="AM57" i="10"/>
  <c r="AK57" i="10"/>
  <c r="AI57" i="10"/>
  <c r="AG57" i="10"/>
  <c r="AE57" i="10"/>
  <c r="AC57" i="10"/>
  <c r="Y57" i="10"/>
  <c r="W57" i="10"/>
  <c r="S57" i="10"/>
  <c r="Q57" i="10"/>
  <c r="O57" i="10"/>
  <c r="M57" i="10"/>
  <c r="K57" i="10"/>
  <c r="BA57" i="10" s="1"/>
  <c r="GB56" i="10"/>
  <c r="FZ56" i="10"/>
  <c r="FX56" i="10"/>
  <c r="FV56" i="10"/>
  <c r="FT56" i="10"/>
  <c r="FR56" i="10"/>
  <c r="FP56" i="10"/>
  <c r="FN56" i="10"/>
  <c r="FL56" i="10"/>
  <c r="FJ56" i="10"/>
  <c r="FH56" i="10"/>
  <c r="FF56" i="10"/>
  <c r="FD56" i="10"/>
  <c r="FB56" i="10"/>
  <c r="EZ56" i="10"/>
  <c r="EY56" i="10"/>
  <c r="EX56" i="10"/>
  <c r="ET56" i="10"/>
  <c r="ER56" i="10"/>
  <c r="EP56" i="10"/>
  <c r="EN56" i="10"/>
  <c r="EJ56" i="10"/>
  <c r="EH56" i="10"/>
  <c r="DR56" i="10"/>
  <c r="DL56" i="10"/>
  <c r="DJ56" i="10"/>
  <c r="DH56" i="10"/>
  <c r="DF56" i="10"/>
  <c r="DD56" i="10"/>
  <c r="DB56" i="10"/>
  <c r="CZ56" i="10"/>
  <c r="CX56" i="10"/>
  <c r="CV56" i="10"/>
  <c r="CT56" i="10"/>
  <c r="CR56" i="10"/>
  <c r="CP56" i="10"/>
  <c r="CL56" i="10"/>
  <c r="CJ56" i="10"/>
  <c r="CF56" i="10"/>
  <c r="CD56" i="10"/>
  <c r="CB56" i="10"/>
  <c r="EM56" i="10" s="1"/>
  <c r="BZ56" i="10"/>
  <c r="BX56" i="10"/>
  <c r="DP56" i="10" s="1"/>
  <c r="BE56" i="10"/>
  <c r="AY56" i="10"/>
  <c r="FW56" i="10" s="1"/>
  <c r="AW56" i="10"/>
  <c r="AU56" i="10"/>
  <c r="AS56" i="10"/>
  <c r="AQ56" i="10"/>
  <c r="AO56" i="10"/>
  <c r="AM56" i="10"/>
  <c r="AK56" i="10"/>
  <c r="AI56" i="10"/>
  <c r="FG56" i="10" s="1"/>
  <c r="AG56" i="10"/>
  <c r="AE56" i="10"/>
  <c r="AC56" i="10"/>
  <c r="Y56" i="10"/>
  <c r="W56" i="10"/>
  <c r="S56" i="10"/>
  <c r="Q56" i="10"/>
  <c r="M56" i="10"/>
  <c r="K56" i="10"/>
  <c r="DQ55" i="10"/>
  <c r="DO55" i="10"/>
  <c r="DM55" i="10"/>
  <c r="DK55" i="10"/>
  <c r="DI55" i="10"/>
  <c r="DG55" i="10"/>
  <c r="DE55" i="10"/>
  <c r="DC55" i="10"/>
  <c r="DA55" i="10"/>
  <c r="CY55" i="10"/>
  <c r="CW55" i="10"/>
  <c r="CU55" i="10"/>
  <c r="CS55" i="10"/>
  <c r="CQ55" i="10"/>
  <c r="CO55" i="10"/>
  <c r="CN55" i="10"/>
  <c r="CM55" i="10"/>
  <c r="CI55" i="10"/>
  <c r="CG55" i="10"/>
  <c r="CE55" i="10"/>
  <c r="CA55" i="10"/>
  <c r="BY55" i="10"/>
  <c r="BD55" i="10"/>
  <c r="BB55" i="10"/>
  <c r="AZ55" i="10"/>
  <c r="AX55" i="10"/>
  <c r="AV55" i="10"/>
  <c r="AT55" i="10"/>
  <c r="AR55" i="10"/>
  <c r="AP55" i="10"/>
  <c r="AN55" i="10"/>
  <c r="AL55" i="10"/>
  <c r="AJ55" i="10"/>
  <c r="AH55" i="10"/>
  <c r="AF55" i="10"/>
  <c r="AD55" i="10"/>
  <c r="AB55" i="10"/>
  <c r="AA55" i="10"/>
  <c r="Z55" i="10"/>
  <c r="V55" i="10"/>
  <c r="T55" i="10"/>
  <c r="R55" i="10"/>
  <c r="N55" i="10"/>
  <c r="L55" i="10"/>
  <c r="GD54" i="10"/>
  <c r="GC54" i="10"/>
  <c r="GB54" i="10"/>
  <c r="GA54" i="10"/>
  <c r="FZ54" i="10"/>
  <c r="FY54" i="10"/>
  <c r="FX54" i="10"/>
  <c r="FW54" i="10"/>
  <c r="FV54" i="10"/>
  <c r="FU54" i="10"/>
  <c r="FT54" i="10"/>
  <c r="FS54" i="10"/>
  <c r="FR54" i="10"/>
  <c r="FQ54" i="10"/>
  <c r="FP54" i="10"/>
  <c r="FO54" i="10"/>
  <c r="FN54" i="10"/>
  <c r="FM54" i="10"/>
  <c r="FL54" i="10"/>
  <c r="FK54" i="10"/>
  <c r="FJ54" i="10"/>
  <c r="FI54" i="10"/>
  <c r="FH54" i="10"/>
  <c r="FG54" i="10"/>
  <c r="FF54" i="10"/>
  <c r="FE54" i="10"/>
  <c r="FD54" i="10"/>
  <c r="FC54" i="10"/>
  <c r="FB54" i="10"/>
  <c r="FA54" i="10"/>
  <c r="EZ54" i="10"/>
  <c r="EY54" i="10"/>
  <c r="EX54" i="10"/>
  <c r="EW54" i="10"/>
  <c r="EV54" i="10"/>
  <c r="EU54" i="10"/>
  <c r="ET54" i="10"/>
  <c r="ES54" i="10"/>
  <c r="ER54" i="10"/>
  <c r="EQ54" i="10"/>
  <c r="EP54" i="10"/>
  <c r="EO54" i="10"/>
  <c r="EN54" i="10"/>
  <c r="EM54" i="10"/>
  <c r="EJ54" i="10"/>
  <c r="EH54" i="10"/>
  <c r="DU54" i="10"/>
  <c r="DT54" i="10"/>
  <c r="BZ54" i="10"/>
  <c r="BH54" i="10"/>
  <c r="BG54" i="10"/>
  <c r="M54" i="10"/>
  <c r="GD53" i="10"/>
  <c r="GC53" i="10"/>
  <c r="GB53" i="10"/>
  <c r="GA53" i="10"/>
  <c r="FZ53" i="10"/>
  <c r="FY53" i="10"/>
  <c r="FX53" i="10"/>
  <c r="FW53" i="10"/>
  <c r="FV53" i="10"/>
  <c r="FU53" i="10"/>
  <c r="FT53" i="10"/>
  <c r="FS53" i="10"/>
  <c r="FR53" i="10"/>
  <c r="FQ53" i="10"/>
  <c r="FP53" i="10"/>
  <c r="FO53" i="10"/>
  <c r="FN53" i="10"/>
  <c r="FM53" i="10"/>
  <c r="FL53" i="10"/>
  <c r="FK53" i="10"/>
  <c r="FJ53" i="10"/>
  <c r="FI53" i="10"/>
  <c r="FH53" i="10"/>
  <c r="FG53" i="10"/>
  <c r="FF53" i="10"/>
  <c r="FE53" i="10"/>
  <c r="FD53" i="10"/>
  <c r="FC53" i="10"/>
  <c r="FB53" i="10"/>
  <c r="FA53" i="10"/>
  <c r="EZ53" i="10"/>
  <c r="EY53" i="10"/>
  <c r="EX53" i="10"/>
  <c r="EW53" i="10"/>
  <c r="EV53" i="10"/>
  <c r="EU53" i="10"/>
  <c r="ET53" i="10"/>
  <c r="ES53" i="10"/>
  <c r="ER53" i="10"/>
  <c r="EQ53" i="10"/>
  <c r="EP53" i="10"/>
  <c r="EO53" i="10"/>
  <c r="EN53" i="10"/>
  <c r="EM53" i="10"/>
  <c r="EJ53" i="10"/>
  <c r="EH53" i="10"/>
  <c r="DU53" i="10"/>
  <c r="DT53" i="10"/>
  <c r="BZ53" i="10"/>
  <c r="BH53" i="10"/>
  <c r="BG53" i="10"/>
  <c r="M53" i="10"/>
  <c r="GD52" i="10"/>
  <c r="GC52" i="10"/>
  <c r="GB52" i="10"/>
  <c r="GA52" i="10"/>
  <c r="FZ52" i="10"/>
  <c r="FY52" i="10"/>
  <c r="FX52" i="10"/>
  <c r="FW52" i="10"/>
  <c r="FV52" i="10"/>
  <c r="FU52" i="10"/>
  <c r="FT52" i="10"/>
  <c r="FS52" i="10"/>
  <c r="FR52" i="10"/>
  <c r="FQ52" i="10"/>
  <c r="FP52" i="10"/>
  <c r="FO52" i="10"/>
  <c r="FN52" i="10"/>
  <c r="FM52" i="10"/>
  <c r="FL52" i="10"/>
  <c r="FK52" i="10"/>
  <c r="FJ52" i="10"/>
  <c r="FI52" i="10"/>
  <c r="FH52" i="10"/>
  <c r="FG52" i="10"/>
  <c r="FF52" i="10"/>
  <c r="FE52" i="10"/>
  <c r="FD52" i="10"/>
  <c r="FC52" i="10"/>
  <c r="FB52" i="10"/>
  <c r="FA52" i="10"/>
  <c r="EZ52" i="10"/>
  <c r="EY52" i="10"/>
  <c r="EX52" i="10"/>
  <c r="EW52" i="10"/>
  <c r="EV52" i="10"/>
  <c r="EU52" i="10"/>
  <c r="ET52" i="10"/>
  <c r="ES52" i="10"/>
  <c r="ER52" i="10"/>
  <c r="EQ52" i="10"/>
  <c r="EP52" i="10"/>
  <c r="EO52" i="10"/>
  <c r="EN52" i="10"/>
  <c r="EM52" i="10"/>
  <c r="EJ52" i="10"/>
  <c r="EH52" i="10"/>
  <c r="DU52" i="10"/>
  <c r="DT52" i="10"/>
  <c r="BZ52" i="10"/>
  <c r="BH52" i="10"/>
  <c r="BG52" i="10"/>
  <c r="M52" i="10"/>
  <c r="GD51" i="10"/>
  <c r="GC51" i="10"/>
  <c r="GB51" i="10"/>
  <c r="GA51" i="10"/>
  <c r="FZ51" i="10"/>
  <c r="FY51" i="10"/>
  <c r="FX51" i="10"/>
  <c r="FW51" i="10"/>
  <c r="FV51" i="10"/>
  <c r="FU51" i="10"/>
  <c r="FT51" i="10"/>
  <c r="FS51" i="10"/>
  <c r="FR51" i="10"/>
  <c r="FQ51" i="10"/>
  <c r="FP51" i="10"/>
  <c r="FO51" i="10"/>
  <c r="FN51" i="10"/>
  <c r="FM51" i="10"/>
  <c r="FL51" i="10"/>
  <c r="FK51" i="10"/>
  <c r="FJ51" i="10"/>
  <c r="FI51" i="10"/>
  <c r="FH51" i="10"/>
  <c r="FG51" i="10"/>
  <c r="FF51" i="10"/>
  <c r="FE51" i="10"/>
  <c r="FD51" i="10"/>
  <c r="FC51" i="10"/>
  <c r="FB51" i="10"/>
  <c r="FA51" i="10"/>
  <c r="EZ51" i="10"/>
  <c r="EY51" i="10"/>
  <c r="EX51" i="10"/>
  <c r="EW51" i="10"/>
  <c r="EV51" i="10"/>
  <c r="EU51" i="10"/>
  <c r="ET51" i="10"/>
  <c r="ES51" i="10"/>
  <c r="ER51" i="10"/>
  <c r="EQ51" i="10"/>
  <c r="EP51" i="10"/>
  <c r="EO51" i="10"/>
  <c r="EN51" i="10"/>
  <c r="EM51" i="10"/>
  <c r="EJ51" i="10"/>
  <c r="EH51" i="10"/>
  <c r="DU51" i="10"/>
  <c r="DT51" i="10"/>
  <c r="BH51" i="10"/>
  <c r="BG51" i="10"/>
  <c r="M51" i="10"/>
  <c r="EI51" i="10" s="1"/>
  <c r="GD50" i="10"/>
  <c r="GC50" i="10"/>
  <c r="GB50" i="10"/>
  <c r="GA50" i="10"/>
  <c r="FZ50" i="10"/>
  <c r="FY50" i="10"/>
  <c r="FX50" i="10"/>
  <c r="FW50" i="10"/>
  <c r="FV50" i="10"/>
  <c r="FU50" i="10"/>
  <c r="FT50" i="10"/>
  <c r="FS50" i="10"/>
  <c r="FR50" i="10"/>
  <c r="FQ50" i="10"/>
  <c r="FP50" i="10"/>
  <c r="FO50" i="10"/>
  <c r="FN50" i="10"/>
  <c r="FM50" i="10"/>
  <c r="FL50" i="10"/>
  <c r="FK50" i="10"/>
  <c r="FJ50" i="10"/>
  <c r="FI50" i="10"/>
  <c r="FH50" i="10"/>
  <c r="FG50" i="10"/>
  <c r="FF50" i="10"/>
  <c r="FE50" i="10"/>
  <c r="FD50" i="10"/>
  <c r="FC50" i="10"/>
  <c r="FB50" i="10"/>
  <c r="FA50" i="10"/>
  <c r="EZ50" i="10"/>
  <c r="EY50" i="10"/>
  <c r="EX50" i="10"/>
  <c r="EW50" i="10"/>
  <c r="EV50" i="10"/>
  <c r="EU50" i="10"/>
  <c r="ET50" i="10"/>
  <c r="ES50" i="10"/>
  <c r="ER50" i="10"/>
  <c r="EQ50" i="10"/>
  <c r="EP50" i="10"/>
  <c r="EO50" i="10"/>
  <c r="EN50" i="10"/>
  <c r="EM50" i="10"/>
  <c r="EJ50" i="10"/>
  <c r="EH50" i="10"/>
  <c r="DU50" i="10"/>
  <c r="DT50" i="10"/>
  <c r="BH50" i="10"/>
  <c r="BG50" i="10"/>
  <c r="M50" i="10"/>
  <c r="EI50" i="10" s="1"/>
  <c r="GC49" i="10"/>
  <c r="GB49" i="10"/>
  <c r="GA49" i="10"/>
  <c r="FZ49" i="10"/>
  <c r="FY49" i="10"/>
  <c r="FX49" i="10"/>
  <c r="FW49" i="10"/>
  <c r="FV49" i="10"/>
  <c r="FU49" i="10"/>
  <c r="FT49" i="10"/>
  <c r="FS49" i="10"/>
  <c r="FR49" i="10"/>
  <c r="FQ49" i="10"/>
  <c r="FP49" i="10"/>
  <c r="FO49" i="10"/>
  <c r="FN49" i="10"/>
  <c r="FM49" i="10"/>
  <c r="FL49" i="10"/>
  <c r="FK49" i="10"/>
  <c r="FJ49" i="10"/>
  <c r="FI49" i="10"/>
  <c r="FH49" i="10"/>
  <c r="FG49" i="10"/>
  <c r="FF49" i="10"/>
  <c r="FE49" i="10"/>
  <c r="FD49" i="10"/>
  <c r="FC49" i="10"/>
  <c r="FB49" i="10"/>
  <c r="FA49" i="10"/>
  <c r="EZ49" i="10"/>
  <c r="EY49" i="10"/>
  <c r="EX49" i="10"/>
  <c r="EW49" i="10"/>
  <c r="EV49" i="10"/>
  <c r="EU49" i="10"/>
  <c r="ET49" i="10"/>
  <c r="ES49" i="10"/>
  <c r="ER49" i="10"/>
  <c r="EQ49" i="10"/>
  <c r="EP49" i="10"/>
  <c r="EO49" i="10"/>
  <c r="EN49" i="10"/>
  <c r="EM49" i="10"/>
  <c r="EJ49" i="10"/>
  <c r="EH49" i="10"/>
  <c r="DU49" i="10"/>
  <c r="DT49" i="10"/>
  <c r="DS49" i="10"/>
  <c r="GD49" i="10" s="1"/>
  <c r="BH49" i="10"/>
  <c r="BG49" i="10"/>
  <c r="M49" i="10"/>
  <c r="EI49" i="10" s="1"/>
  <c r="GC48" i="10"/>
  <c r="GB48" i="10"/>
  <c r="GA48" i="10"/>
  <c r="FZ48" i="10"/>
  <c r="FY48" i="10"/>
  <c r="FX48" i="10"/>
  <c r="FW48" i="10"/>
  <c r="FV48" i="10"/>
  <c r="FU48" i="10"/>
  <c r="FT48" i="10"/>
  <c r="FS48" i="10"/>
  <c r="FR48" i="10"/>
  <c r="FQ48" i="10"/>
  <c r="FP48" i="10"/>
  <c r="FO48" i="10"/>
  <c r="FN48" i="10"/>
  <c r="FM48" i="10"/>
  <c r="FL48" i="10"/>
  <c r="FK48" i="10"/>
  <c r="FJ48" i="10"/>
  <c r="FI48" i="10"/>
  <c r="FH48" i="10"/>
  <c r="FG48" i="10"/>
  <c r="FF48" i="10"/>
  <c r="FE48" i="10"/>
  <c r="FD48" i="10"/>
  <c r="FC48" i="10"/>
  <c r="FB48" i="10"/>
  <c r="FA48" i="10"/>
  <c r="EZ48" i="10"/>
  <c r="EY48" i="10"/>
  <c r="EX48" i="10"/>
  <c r="EW48" i="10"/>
  <c r="EV48" i="10"/>
  <c r="EU48" i="10"/>
  <c r="ET48" i="10"/>
  <c r="ES48" i="10"/>
  <c r="ER48" i="10"/>
  <c r="EQ48" i="10"/>
  <c r="EP48" i="10"/>
  <c r="EO48" i="10"/>
  <c r="EN48" i="10"/>
  <c r="EM48" i="10"/>
  <c r="EJ48" i="10"/>
  <c r="EH48" i="10"/>
  <c r="DU48" i="10"/>
  <c r="DT48" i="10"/>
  <c r="DS48" i="10"/>
  <c r="GD48" i="10" s="1"/>
  <c r="BH48" i="10"/>
  <c r="BG48" i="10"/>
  <c r="M48" i="10"/>
  <c r="EI48" i="10" s="1"/>
  <c r="GB47" i="10"/>
  <c r="FZ47" i="10"/>
  <c r="FX47" i="10"/>
  <c r="FV47" i="10"/>
  <c r="FT47" i="10"/>
  <c r="FR47" i="10"/>
  <c r="FP47" i="10"/>
  <c r="FN47" i="10"/>
  <c r="FL47" i="10"/>
  <c r="FJ47" i="10"/>
  <c r="FH47" i="10"/>
  <c r="FF47" i="10"/>
  <c r="FD47" i="10"/>
  <c r="FB47" i="10"/>
  <c r="EZ47" i="10"/>
  <c r="EY47" i="10"/>
  <c r="EX47" i="10"/>
  <c r="ET47" i="10"/>
  <c r="ER47" i="10"/>
  <c r="EP47" i="10"/>
  <c r="EN47" i="10"/>
  <c r="EJ47" i="10"/>
  <c r="EH47" i="10"/>
  <c r="DR47" i="10"/>
  <c r="GC47" i="10" s="1"/>
  <c r="DL47" i="10"/>
  <c r="FW47" i="10" s="1"/>
  <c r="DJ47" i="10"/>
  <c r="FU47" i="10" s="1"/>
  <c r="DH47" i="10"/>
  <c r="FS47" i="10" s="1"/>
  <c r="DF47" i="10"/>
  <c r="FQ47" i="10" s="1"/>
  <c r="DD47" i="10"/>
  <c r="DB47" i="10"/>
  <c r="FM47" i="10" s="1"/>
  <c r="CZ47" i="10"/>
  <c r="FK47" i="10" s="1"/>
  <c r="CX47" i="10"/>
  <c r="FI47" i="10" s="1"/>
  <c r="CV47" i="10"/>
  <c r="FG47" i="10" s="1"/>
  <c r="CT47" i="10"/>
  <c r="FE47" i="10" s="1"/>
  <c r="CR47" i="10"/>
  <c r="FC47" i="10" s="1"/>
  <c r="CP47" i="10"/>
  <c r="FA47" i="10" s="1"/>
  <c r="CL47" i="10"/>
  <c r="EW47" i="10" s="1"/>
  <c r="CJ47" i="10"/>
  <c r="EU47" i="10" s="1"/>
  <c r="CF47" i="10"/>
  <c r="EQ47" i="10" s="1"/>
  <c r="CD47" i="10"/>
  <c r="EO47" i="10" s="1"/>
  <c r="CB47" i="10"/>
  <c r="EM47" i="10" s="1"/>
  <c r="BZ47" i="10"/>
  <c r="BX47" i="10"/>
  <c r="BH47" i="10"/>
  <c r="BG47" i="10"/>
  <c r="M47" i="10"/>
  <c r="GD46" i="10"/>
  <c r="GC46" i="10"/>
  <c r="GB46" i="10"/>
  <c r="GA46" i="10"/>
  <c r="FZ46" i="10"/>
  <c r="FY46" i="10"/>
  <c r="FX46" i="10"/>
  <c r="FW46" i="10"/>
  <c r="FV46" i="10"/>
  <c r="FU46" i="10"/>
  <c r="FT46" i="10"/>
  <c r="FS46" i="10"/>
  <c r="FR46" i="10"/>
  <c r="FQ46" i="10"/>
  <c r="FP46" i="10"/>
  <c r="FO46" i="10"/>
  <c r="FN46" i="10"/>
  <c r="FM46" i="10"/>
  <c r="FL46" i="10"/>
  <c r="FK46" i="10"/>
  <c r="FJ46" i="10"/>
  <c r="FI46" i="10"/>
  <c r="FH46" i="10"/>
  <c r="FG46" i="10"/>
  <c r="FF46" i="10"/>
  <c r="FE46" i="10"/>
  <c r="FD46" i="10"/>
  <c r="FC46" i="10"/>
  <c r="FB46" i="10"/>
  <c r="FA46" i="10"/>
  <c r="EZ46" i="10"/>
  <c r="EY46" i="10"/>
  <c r="EX46" i="10"/>
  <c r="EW46" i="10"/>
  <c r="EV46" i="10"/>
  <c r="EU46" i="10"/>
  <c r="ET46" i="10"/>
  <c r="ES46" i="10"/>
  <c r="ER46" i="10"/>
  <c r="EQ46" i="10"/>
  <c r="EP46" i="10"/>
  <c r="EO46" i="10"/>
  <c r="EN46" i="10"/>
  <c r="EM46" i="10"/>
  <c r="EJ46" i="10"/>
  <c r="EH46" i="10"/>
  <c r="DU46" i="10"/>
  <c r="DT46" i="10"/>
  <c r="BH46" i="10"/>
  <c r="BG46" i="10"/>
  <c r="M46" i="10"/>
  <c r="EI46" i="10" s="1"/>
  <c r="GC45" i="10"/>
  <c r="GB45" i="10"/>
  <c r="GA45" i="10"/>
  <c r="FZ45" i="10"/>
  <c r="FX45" i="10"/>
  <c r="FW45" i="10"/>
  <c r="FV45" i="10"/>
  <c r="FU45" i="10"/>
  <c r="FT45" i="10"/>
  <c r="FR45" i="10"/>
  <c r="FQ45" i="10"/>
  <c r="FP45" i="10"/>
  <c r="FO45" i="10"/>
  <c r="FN45" i="10"/>
  <c r="FM45" i="10"/>
  <c r="FL45" i="10"/>
  <c r="FK45" i="10"/>
  <c r="FJ45" i="10"/>
  <c r="FI45" i="10"/>
  <c r="FH45" i="10"/>
  <c r="FG45" i="10"/>
  <c r="FF45" i="10"/>
  <c r="FE45" i="10"/>
  <c r="FD45" i="10"/>
  <c r="FC45" i="10"/>
  <c r="FB45" i="10"/>
  <c r="FA45" i="10"/>
  <c r="EZ45" i="10"/>
  <c r="EY45" i="10"/>
  <c r="EX45" i="10"/>
  <c r="EU45" i="10"/>
  <c r="ET45" i="10"/>
  <c r="ES45" i="10"/>
  <c r="ER45" i="10"/>
  <c r="EQ45" i="10"/>
  <c r="EP45" i="10"/>
  <c r="EO45" i="10"/>
  <c r="EN45" i="10"/>
  <c r="EM45" i="10"/>
  <c r="EJ45" i="10"/>
  <c r="EH45" i="10"/>
  <c r="DN45" i="10"/>
  <c r="DU45" i="10" s="1"/>
  <c r="DH45" i="10"/>
  <c r="FS45" i="10" s="1"/>
  <c r="CL45" i="10"/>
  <c r="CK45" i="10"/>
  <c r="EV45" i="10" s="1"/>
  <c r="BH45" i="10"/>
  <c r="BG45" i="10"/>
  <c r="M45" i="10"/>
  <c r="EI45" i="10" s="1"/>
  <c r="GB44" i="10"/>
  <c r="FZ44" i="10"/>
  <c r="FX44" i="10"/>
  <c r="FV44" i="10"/>
  <c r="FT44" i="10"/>
  <c r="FR44" i="10"/>
  <c r="FP44" i="10"/>
  <c r="FN44" i="10"/>
  <c r="FL44" i="10"/>
  <c r="FJ44" i="10"/>
  <c r="FH44" i="10"/>
  <c r="FF44" i="10"/>
  <c r="FD44" i="10"/>
  <c r="FB44" i="10"/>
  <c r="EZ44" i="10"/>
  <c r="EY44" i="10"/>
  <c r="EX44" i="10"/>
  <c r="ET44" i="10"/>
  <c r="ER44" i="10"/>
  <c r="EP44" i="10"/>
  <c r="EN44" i="10"/>
  <c r="EJ44" i="10"/>
  <c r="EH44" i="10"/>
  <c r="DR44" i="10"/>
  <c r="DP44" i="10"/>
  <c r="DN44" i="10"/>
  <c r="DL44" i="10"/>
  <c r="DJ44" i="10"/>
  <c r="DH44" i="10"/>
  <c r="DF44" i="10"/>
  <c r="DB44" i="10"/>
  <c r="CZ44" i="10"/>
  <c r="CX44" i="10"/>
  <c r="CV44" i="10"/>
  <c r="CT44" i="10"/>
  <c r="CR44" i="10"/>
  <c r="CP44" i="10"/>
  <c r="CL44" i="10"/>
  <c r="CK44" i="10"/>
  <c r="CJ44" i="10"/>
  <c r="CH44" i="10"/>
  <c r="CF44" i="10"/>
  <c r="CD44" i="10"/>
  <c r="CB44" i="10"/>
  <c r="BZ44" i="10"/>
  <c r="BE44" i="10"/>
  <c r="AY44" i="10"/>
  <c r="AW44" i="10"/>
  <c r="AU44" i="10"/>
  <c r="AS44" i="10"/>
  <c r="FQ44" i="10" s="1"/>
  <c r="AQ44" i="10"/>
  <c r="FO44" i="10" s="1"/>
  <c r="AO44" i="10"/>
  <c r="AM44" i="10"/>
  <c r="AK44" i="10"/>
  <c r="AI44" i="10"/>
  <c r="AG44" i="10"/>
  <c r="AE44" i="10"/>
  <c r="AC44" i="10"/>
  <c r="Y44" i="10"/>
  <c r="X44" i="10"/>
  <c r="W44" i="10"/>
  <c r="S44" i="10"/>
  <c r="Q44" i="10"/>
  <c r="O44" i="10"/>
  <c r="M44" i="10"/>
  <c r="K44" i="10"/>
  <c r="GB43" i="10"/>
  <c r="FZ43" i="10"/>
  <c r="FX43" i="10"/>
  <c r="FV43" i="10"/>
  <c r="FT43" i="10"/>
  <c r="FR43" i="10"/>
  <c r="FP43" i="10"/>
  <c r="FN43" i="10"/>
  <c r="FL43" i="10"/>
  <c r="FJ43" i="10"/>
  <c r="FH43" i="10"/>
  <c r="FF43" i="10"/>
  <c r="FD43" i="10"/>
  <c r="FB43" i="10"/>
  <c r="EZ43" i="10"/>
  <c r="EY43" i="10"/>
  <c r="EX43" i="10"/>
  <c r="ET43" i="10"/>
  <c r="ER43" i="10"/>
  <c r="EP43" i="10"/>
  <c r="EN43" i="10"/>
  <c r="EJ43" i="10"/>
  <c r="EH43" i="10"/>
  <c r="DR43" i="10"/>
  <c r="DP43" i="10"/>
  <c r="DN43" i="10"/>
  <c r="DL43" i="10"/>
  <c r="DJ43" i="10"/>
  <c r="DH43" i="10"/>
  <c r="DF43" i="10"/>
  <c r="DB43" i="10"/>
  <c r="CZ43" i="10"/>
  <c r="CX43" i="10"/>
  <c r="CV43" i="10"/>
  <c r="CT43" i="10"/>
  <c r="CR43" i="10"/>
  <c r="CP43" i="10"/>
  <c r="CL43" i="10"/>
  <c r="CK43" i="10"/>
  <c r="CJ43" i="10"/>
  <c r="CH43" i="10"/>
  <c r="CF43" i="10"/>
  <c r="CD43" i="10"/>
  <c r="CB43" i="10"/>
  <c r="BZ43" i="10"/>
  <c r="BE43" i="10"/>
  <c r="AY43" i="10"/>
  <c r="AW43" i="10"/>
  <c r="AU43" i="10"/>
  <c r="AS43" i="10"/>
  <c r="AQ43" i="10"/>
  <c r="FO43" i="10" s="1"/>
  <c r="AO43" i="10"/>
  <c r="AM43" i="10"/>
  <c r="AK43" i="10"/>
  <c r="AI43" i="10"/>
  <c r="AG43" i="10"/>
  <c r="AE43" i="10"/>
  <c r="AC43" i="10"/>
  <c r="W43" i="10"/>
  <c r="S43" i="10"/>
  <c r="Q43" i="10"/>
  <c r="O43" i="10"/>
  <c r="M43" i="10"/>
  <c r="K43" i="10"/>
  <c r="GB42" i="10"/>
  <c r="FZ42" i="10"/>
  <c r="FX42" i="10"/>
  <c r="FV42" i="10"/>
  <c r="FT42" i="10"/>
  <c r="FR42" i="10"/>
  <c r="FP42" i="10"/>
  <c r="FN42" i="10"/>
  <c r="FL42" i="10"/>
  <c r="FJ42" i="10"/>
  <c r="FH42" i="10"/>
  <c r="FF42" i="10"/>
  <c r="FD42" i="10"/>
  <c r="FB42" i="10"/>
  <c r="EZ42" i="10"/>
  <c r="EY42" i="10"/>
  <c r="EX42" i="10"/>
  <c r="ET42" i="10"/>
  <c r="ER42" i="10"/>
  <c r="EP42" i="10"/>
  <c r="EN42" i="10"/>
  <c r="EJ42" i="10"/>
  <c r="EH42" i="10"/>
  <c r="DR42" i="10"/>
  <c r="DL42" i="10"/>
  <c r="FW42" i="10" s="1"/>
  <c r="DJ42" i="10"/>
  <c r="FU42" i="10" s="1"/>
  <c r="DH42" i="10"/>
  <c r="DF42" i="10"/>
  <c r="FQ42" i="10" s="1"/>
  <c r="DD42" i="10"/>
  <c r="FO42" i="10" s="1"/>
  <c r="DB42" i="10"/>
  <c r="FM42" i="10" s="1"/>
  <c r="CZ42" i="10"/>
  <c r="CX42" i="10"/>
  <c r="CV42" i="10"/>
  <c r="FG42" i="10" s="1"/>
  <c r="CT42" i="10"/>
  <c r="FE42" i="10" s="1"/>
  <c r="CR42" i="10"/>
  <c r="CP42" i="10"/>
  <c r="CL42" i="10"/>
  <c r="EW42" i="10" s="1"/>
  <c r="CJ42" i="10"/>
  <c r="CF42" i="10"/>
  <c r="EQ42" i="10" s="1"/>
  <c r="CD42" i="10"/>
  <c r="EO42" i="10" s="1"/>
  <c r="CB42" i="10"/>
  <c r="BZ42" i="10"/>
  <c r="BX42" i="10"/>
  <c r="BH42" i="10"/>
  <c r="BG42" i="10"/>
  <c r="DQ41" i="10"/>
  <c r="DO41" i="10"/>
  <c r="DM41" i="10"/>
  <c r="DK41" i="10"/>
  <c r="DI41" i="10"/>
  <c r="DG41" i="10"/>
  <c r="DE41" i="10"/>
  <c r="DC41" i="10"/>
  <c r="DA41" i="10"/>
  <c r="CY41" i="10"/>
  <c r="CW41" i="10"/>
  <c r="CU41" i="10"/>
  <c r="CS41" i="10"/>
  <c r="CQ41" i="10"/>
  <c r="CO41" i="10"/>
  <c r="CN41" i="10"/>
  <c r="CM41" i="10"/>
  <c r="CI41" i="10"/>
  <c r="CG41" i="10"/>
  <c r="CE41" i="10"/>
  <c r="CC41" i="10"/>
  <c r="CA41" i="10"/>
  <c r="BY41" i="10"/>
  <c r="BD41" i="10"/>
  <c r="BB41" i="10"/>
  <c r="AZ41" i="10"/>
  <c r="AX41" i="10"/>
  <c r="AV41" i="10"/>
  <c r="AT41" i="10"/>
  <c r="AR41" i="10"/>
  <c r="AP41" i="10"/>
  <c r="AN41" i="10"/>
  <c r="AL41" i="10"/>
  <c r="AJ41" i="10"/>
  <c r="AH41" i="10"/>
  <c r="AF41" i="10"/>
  <c r="AD41" i="10"/>
  <c r="AB41" i="10"/>
  <c r="AA41" i="10"/>
  <c r="Z41" i="10"/>
  <c r="V41" i="10"/>
  <c r="T41" i="10"/>
  <c r="R41" i="10"/>
  <c r="P41" i="10"/>
  <c r="N41" i="10"/>
  <c r="L41" i="10"/>
  <c r="GD40" i="10"/>
  <c r="GC40" i="10"/>
  <c r="GB40" i="10"/>
  <c r="GA40" i="10"/>
  <c r="FZ40" i="10"/>
  <c r="FY40" i="10"/>
  <c r="FX40" i="10"/>
  <c r="FW40" i="10"/>
  <c r="FV40" i="10"/>
  <c r="FU40" i="10"/>
  <c r="FT40" i="10"/>
  <c r="FS40" i="10"/>
  <c r="FQ40" i="10"/>
  <c r="FP40" i="10"/>
  <c r="FO40" i="10"/>
  <c r="FN40" i="10"/>
  <c r="FM40" i="10"/>
  <c r="FL40" i="10"/>
  <c r="FK40" i="10"/>
  <c r="FJ40" i="10"/>
  <c r="FI40" i="10"/>
  <c r="FH40" i="10"/>
  <c r="FG40" i="10"/>
  <c r="FF40" i="10"/>
  <c r="FE40" i="10"/>
  <c r="FD40" i="10"/>
  <c r="FC40" i="10"/>
  <c r="FB40" i="10"/>
  <c r="FA40" i="10"/>
  <c r="EZ40" i="10"/>
  <c r="EY40" i="10"/>
  <c r="EX40" i="10"/>
  <c r="EW40" i="10"/>
  <c r="EV40" i="10"/>
  <c r="EU40" i="10"/>
  <c r="ET40" i="10"/>
  <c r="ES40" i="10"/>
  <c r="ER40" i="10"/>
  <c r="EQ40" i="10"/>
  <c r="EP40" i="10"/>
  <c r="EO40" i="10"/>
  <c r="EN40" i="10"/>
  <c r="EM40" i="10"/>
  <c r="EJ40" i="10"/>
  <c r="EH40" i="10"/>
  <c r="DU40" i="10"/>
  <c r="DT40" i="10"/>
  <c r="BZ40" i="10"/>
  <c r="BH40" i="10"/>
  <c r="BG40" i="10"/>
  <c r="M40" i="10"/>
  <c r="GD39" i="10"/>
  <c r="GC39" i="10"/>
  <c r="GB39" i="10"/>
  <c r="GA39" i="10"/>
  <c r="FZ39" i="10"/>
  <c r="FY39" i="10"/>
  <c r="FX39" i="10"/>
  <c r="FW39" i="10"/>
  <c r="FV39" i="10"/>
  <c r="FU39" i="10"/>
  <c r="FT39" i="10"/>
  <c r="FS39" i="10"/>
  <c r="FQ39" i="10"/>
  <c r="FP39" i="10"/>
  <c r="FO39" i="10"/>
  <c r="FN39" i="10"/>
  <c r="FM39" i="10"/>
  <c r="FL39" i="10"/>
  <c r="FK39" i="10"/>
  <c r="FJ39" i="10"/>
  <c r="FI39" i="10"/>
  <c r="FH39" i="10"/>
  <c r="FG39" i="10"/>
  <c r="FF39" i="10"/>
  <c r="FE39" i="10"/>
  <c r="FD39" i="10"/>
  <c r="FC39" i="10"/>
  <c r="FB39" i="10"/>
  <c r="FA39" i="10"/>
  <c r="EZ39" i="10"/>
  <c r="EY39" i="10"/>
  <c r="EX39" i="10"/>
  <c r="EW39" i="10"/>
  <c r="EV39" i="10"/>
  <c r="EU39" i="10"/>
  <c r="ET39" i="10"/>
  <c r="ES39" i="10"/>
  <c r="ER39" i="10"/>
  <c r="EQ39" i="10"/>
  <c r="EP39" i="10"/>
  <c r="EO39" i="10"/>
  <c r="EN39" i="10"/>
  <c r="EM39" i="10"/>
  <c r="EJ39" i="10"/>
  <c r="EH39" i="10"/>
  <c r="DU39" i="10"/>
  <c r="DT39" i="10"/>
  <c r="BZ39" i="10"/>
  <c r="BH39" i="10"/>
  <c r="BG39" i="10"/>
  <c r="M39" i="10"/>
  <c r="GD38" i="10"/>
  <c r="GC38" i="10"/>
  <c r="GB38" i="10"/>
  <c r="GA38" i="10"/>
  <c r="FZ38" i="10"/>
  <c r="FY38" i="10"/>
  <c r="FX38" i="10"/>
  <c r="FW38" i="10"/>
  <c r="FV38" i="10"/>
  <c r="FU38" i="10"/>
  <c r="FT38" i="10"/>
  <c r="FS38" i="10"/>
  <c r="FR38" i="10"/>
  <c r="FQ38" i="10"/>
  <c r="FP38" i="10"/>
  <c r="FO38" i="10"/>
  <c r="FN38" i="10"/>
  <c r="FM38" i="10"/>
  <c r="FL38" i="10"/>
  <c r="FK38" i="10"/>
  <c r="FJ38" i="10"/>
  <c r="FI38" i="10"/>
  <c r="FH38" i="10"/>
  <c r="FG38" i="10"/>
  <c r="FF38" i="10"/>
  <c r="FE38" i="10"/>
  <c r="FD38" i="10"/>
  <c r="FC38" i="10"/>
  <c r="FB38" i="10"/>
  <c r="FA38" i="10"/>
  <c r="EZ38" i="10"/>
  <c r="EY38" i="10"/>
  <c r="EX38" i="10"/>
  <c r="EW38" i="10"/>
  <c r="EV38" i="10"/>
  <c r="EU38" i="10"/>
  <c r="ET38" i="10"/>
  <c r="ES38" i="10"/>
  <c r="ER38" i="10"/>
  <c r="EQ38" i="10"/>
  <c r="EP38" i="10"/>
  <c r="EO38" i="10"/>
  <c r="EN38" i="10"/>
  <c r="EM38" i="10"/>
  <c r="EJ38" i="10"/>
  <c r="EH38" i="10"/>
  <c r="DU38" i="10"/>
  <c r="DT38" i="10"/>
  <c r="BZ38" i="10"/>
  <c r="BH38" i="10"/>
  <c r="BG38" i="10"/>
  <c r="M38" i="10"/>
  <c r="GD37" i="10"/>
  <c r="GC37" i="10"/>
  <c r="GB37" i="10"/>
  <c r="GA37" i="10"/>
  <c r="FZ37" i="10"/>
  <c r="FY37" i="10"/>
  <c r="FX37" i="10"/>
  <c r="FW37" i="10"/>
  <c r="FV37" i="10"/>
  <c r="FU37" i="10"/>
  <c r="FT37" i="10"/>
  <c r="FS37" i="10"/>
  <c r="FR37" i="10"/>
  <c r="FQ37" i="10"/>
  <c r="FP37" i="10"/>
  <c r="FO37" i="10"/>
  <c r="FN37" i="10"/>
  <c r="FM37" i="10"/>
  <c r="FL37" i="10"/>
  <c r="FK37" i="10"/>
  <c r="FJ37" i="10"/>
  <c r="FI37" i="10"/>
  <c r="FH37" i="10"/>
  <c r="FG37" i="10"/>
  <c r="FF37" i="10"/>
  <c r="FE37" i="10"/>
  <c r="FD37" i="10"/>
  <c r="FC37" i="10"/>
  <c r="FB37" i="10"/>
  <c r="FA37" i="10"/>
  <c r="EZ37" i="10"/>
  <c r="EY37" i="10"/>
  <c r="EX37" i="10"/>
  <c r="EW37" i="10"/>
  <c r="EV37" i="10"/>
  <c r="EU37" i="10"/>
  <c r="ET37" i="10"/>
  <c r="ES37" i="10"/>
  <c r="ER37" i="10"/>
  <c r="EQ37" i="10"/>
  <c r="EP37" i="10"/>
  <c r="EO37" i="10"/>
  <c r="EN37" i="10"/>
  <c r="EM37" i="10"/>
  <c r="EJ37" i="10"/>
  <c r="EH37" i="10"/>
  <c r="DU37" i="10"/>
  <c r="DT37" i="10"/>
  <c r="BZ37" i="10"/>
  <c r="BH37" i="10"/>
  <c r="BG37" i="10"/>
  <c r="M37" i="10"/>
  <c r="GD36" i="10"/>
  <c r="GC36" i="10"/>
  <c r="GB36" i="10"/>
  <c r="GA36" i="10"/>
  <c r="FZ36" i="10"/>
  <c r="FY36" i="10"/>
  <c r="FX36" i="10"/>
  <c r="FW36" i="10"/>
  <c r="FV36" i="10"/>
  <c r="FU36" i="10"/>
  <c r="FT36" i="10"/>
  <c r="FS36" i="10"/>
  <c r="FR36" i="10"/>
  <c r="FQ36" i="10"/>
  <c r="FP36" i="10"/>
  <c r="FO36" i="10"/>
  <c r="FN36" i="10"/>
  <c r="FM36" i="10"/>
  <c r="FL36" i="10"/>
  <c r="FK36" i="10"/>
  <c r="FJ36" i="10"/>
  <c r="FI36" i="10"/>
  <c r="FH36" i="10"/>
  <c r="FG36" i="10"/>
  <c r="FF36" i="10"/>
  <c r="FE36" i="10"/>
  <c r="FD36" i="10"/>
  <c r="FC36" i="10"/>
  <c r="FB36" i="10"/>
  <c r="FA36" i="10"/>
  <c r="EZ36" i="10"/>
  <c r="EY36" i="10"/>
  <c r="EX36" i="10"/>
  <c r="EW36" i="10"/>
  <c r="EV36" i="10"/>
  <c r="EU36" i="10"/>
  <c r="ET36" i="10"/>
  <c r="ES36" i="10"/>
  <c r="ER36" i="10"/>
  <c r="EQ36" i="10"/>
  <c r="EP36" i="10"/>
  <c r="EO36" i="10"/>
  <c r="EN36" i="10"/>
  <c r="EM36" i="10"/>
  <c r="EJ36" i="10"/>
  <c r="EH36" i="10"/>
  <c r="DU36" i="10"/>
  <c r="DT36" i="10"/>
  <c r="BZ36" i="10"/>
  <c r="BH36" i="10"/>
  <c r="BG36" i="10"/>
  <c r="M36" i="10"/>
  <c r="GD35" i="10"/>
  <c r="GC35" i="10"/>
  <c r="GB35" i="10"/>
  <c r="GA35" i="10"/>
  <c r="FZ35" i="10"/>
  <c r="FY35" i="10"/>
  <c r="FX35" i="10"/>
  <c r="FW35" i="10"/>
  <c r="FV35" i="10"/>
  <c r="FU35" i="10"/>
  <c r="FT35" i="10"/>
  <c r="FS35" i="10"/>
  <c r="FR35" i="10"/>
  <c r="FQ35" i="10"/>
  <c r="FP35" i="10"/>
  <c r="FO35" i="10"/>
  <c r="FN35" i="10"/>
  <c r="FM35" i="10"/>
  <c r="FL35" i="10"/>
  <c r="FK35" i="10"/>
  <c r="FJ35" i="10"/>
  <c r="FI35" i="10"/>
  <c r="FH35" i="10"/>
  <c r="FG35" i="10"/>
  <c r="FF35" i="10"/>
  <c r="FE35" i="10"/>
  <c r="FD35" i="10"/>
  <c r="FC35" i="10"/>
  <c r="FB35" i="10"/>
  <c r="FA35" i="10"/>
  <c r="EZ35" i="10"/>
  <c r="EY35" i="10"/>
  <c r="EX35" i="10"/>
  <c r="EW35" i="10"/>
  <c r="EV35" i="10"/>
  <c r="EU35" i="10"/>
  <c r="ET35" i="10"/>
  <c r="ES35" i="10"/>
  <c r="ER35" i="10"/>
  <c r="EQ35" i="10"/>
  <c r="EP35" i="10"/>
  <c r="EO35" i="10"/>
  <c r="EN35" i="10"/>
  <c r="EM35" i="10"/>
  <c r="EJ35" i="10"/>
  <c r="EH35" i="10"/>
  <c r="DU35" i="10"/>
  <c r="DT35" i="10"/>
  <c r="BZ35" i="10"/>
  <c r="BH35" i="10"/>
  <c r="BG35" i="10"/>
  <c r="M35" i="10"/>
  <c r="GD34" i="10"/>
  <c r="GC34" i="10"/>
  <c r="GB34" i="10"/>
  <c r="GA34" i="10"/>
  <c r="FZ34" i="10"/>
  <c r="FY34" i="10"/>
  <c r="FX34" i="10"/>
  <c r="FW34" i="10"/>
  <c r="FV34" i="10"/>
  <c r="FU34" i="10"/>
  <c r="FT34" i="10"/>
  <c r="FS34" i="10"/>
  <c r="FR34" i="10"/>
  <c r="FQ34" i="10"/>
  <c r="FP34" i="10"/>
  <c r="FO34" i="10"/>
  <c r="FN34" i="10"/>
  <c r="FM34" i="10"/>
  <c r="FL34" i="10"/>
  <c r="FK34" i="10"/>
  <c r="FJ34" i="10"/>
  <c r="FI34" i="10"/>
  <c r="FH34" i="10"/>
  <c r="FG34" i="10"/>
  <c r="FF34" i="10"/>
  <c r="FE34" i="10"/>
  <c r="FD34" i="10"/>
  <c r="FC34" i="10"/>
  <c r="FB34" i="10"/>
  <c r="FA34" i="10"/>
  <c r="EZ34" i="10"/>
  <c r="EY34" i="10"/>
  <c r="EX34" i="10"/>
  <c r="EW34" i="10"/>
  <c r="EV34" i="10"/>
  <c r="EU34" i="10"/>
  <c r="ET34" i="10"/>
  <c r="ES34" i="10"/>
  <c r="ER34" i="10"/>
  <c r="EQ34" i="10"/>
  <c r="EP34" i="10"/>
  <c r="EO34" i="10"/>
  <c r="EN34" i="10"/>
  <c r="EM34" i="10"/>
  <c r="EJ34" i="10"/>
  <c r="EH34" i="10"/>
  <c r="DU34" i="10"/>
  <c r="DT34" i="10"/>
  <c r="BZ34" i="10"/>
  <c r="BH34" i="10"/>
  <c r="BG34" i="10"/>
  <c r="M34" i="10"/>
  <c r="GD33" i="10"/>
  <c r="GC33" i="10"/>
  <c r="GB33" i="10"/>
  <c r="GA33" i="10"/>
  <c r="FZ33" i="10"/>
  <c r="FY33" i="10"/>
  <c r="FX33" i="10"/>
  <c r="FW33" i="10"/>
  <c r="FV33" i="10"/>
  <c r="FU33" i="10"/>
  <c r="FT33" i="10"/>
  <c r="FS33" i="10"/>
  <c r="FR33" i="10"/>
  <c r="FQ33" i="10"/>
  <c r="FP33" i="10"/>
  <c r="FO33" i="10"/>
  <c r="FN33" i="10"/>
  <c r="FM33" i="10"/>
  <c r="FL33" i="10"/>
  <c r="FK33" i="10"/>
  <c r="FJ33" i="10"/>
  <c r="FI33" i="10"/>
  <c r="FH33" i="10"/>
  <c r="FG33" i="10"/>
  <c r="FF33" i="10"/>
  <c r="FE33" i="10"/>
  <c r="FD33" i="10"/>
  <c r="FC33" i="10"/>
  <c r="FB33" i="10"/>
  <c r="FA33" i="10"/>
  <c r="EZ33" i="10"/>
  <c r="EY33" i="10"/>
  <c r="EX33" i="10"/>
  <c r="EW33" i="10"/>
  <c r="EV33" i="10"/>
  <c r="EU33" i="10"/>
  <c r="ET33" i="10"/>
  <c r="ES33" i="10"/>
  <c r="ER33" i="10"/>
  <c r="EQ33" i="10"/>
  <c r="EP33" i="10"/>
  <c r="EO33" i="10"/>
  <c r="EN33" i="10"/>
  <c r="EM33" i="10"/>
  <c r="EJ33" i="10"/>
  <c r="EH33" i="10"/>
  <c r="DU33" i="10"/>
  <c r="DT33" i="10"/>
  <c r="BZ33" i="10"/>
  <c r="BH33" i="10"/>
  <c r="BG33" i="10"/>
  <c r="M33" i="10"/>
  <c r="GD32" i="10"/>
  <c r="GC32" i="10"/>
  <c r="GB32" i="10"/>
  <c r="GA32" i="10"/>
  <c r="FZ32" i="10"/>
  <c r="FY32" i="10"/>
  <c r="FX32" i="10"/>
  <c r="FW32" i="10"/>
  <c r="FV32" i="10"/>
  <c r="FU32" i="10"/>
  <c r="FT32" i="10"/>
  <c r="FS32" i="10"/>
  <c r="FR32" i="10"/>
  <c r="FQ32" i="10"/>
  <c r="FP32" i="10"/>
  <c r="FO32" i="10"/>
  <c r="FN32" i="10"/>
  <c r="FM32" i="10"/>
  <c r="FL32" i="10"/>
  <c r="FK32" i="10"/>
  <c r="FJ32" i="10"/>
  <c r="FI32" i="10"/>
  <c r="FH32" i="10"/>
  <c r="FG32" i="10"/>
  <c r="FF32" i="10"/>
  <c r="FE32" i="10"/>
  <c r="FD32" i="10"/>
  <c r="FC32" i="10"/>
  <c r="FB32" i="10"/>
  <c r="FA32" i="10"/>
  <c r="EZ32" i="10"/>
  <c r="EY32" i="10"/>
  <c r="EX32" i="10"/>
  <c r="EW32" i="10"/>
  <c r="EV32" i="10"/>
  <c r="EU32" i="10"/>
  <c r="ET32" i="10"/>
  <c r="ES32" i="10"/>
  <c r="ER32" i="10"/>
  <c r="EQ32" i="10"/>
  <c r="EP32" i="10"/>
  <c r="EO32" i="10"/>
  <c r="EN32" i="10"/>
  <c r="EM32" i="10"/>
  <c r="EJ32" i="10"/>
  <c r="EH32" i="10"/>
  <c r="DU32" i="10"/>
  <c r="DT32" i="10"/>
  <c r="BZ32" i="10"/>
  <c r="BH32" i="10"/>
  <c r="BG32" i="10"/>
  <c r="M32" i="10"/>
  <c r="GD31" i="10"/>
  <c r="GC31" i="10"/>
  <c r="GB31" i="10"/>
  <c r="GA31" i="10"/>
  <c r="FZ31" i="10"/>
  <c r="FY31" i="10"/>
  <c r="FX31" i="10"/>
  <c r="FW31" i="10"/>
  <c r="FV31" i="10"/>
  <c r="FU31" i="10"/>
  <c r="FT31" i="10"/>
  <c r="FS31" i="10"/>
  <c r="FR31" i="10"/>
  <c r="FQ31" i="10"/>
  <c r="FP31" i="10"/>
  <c r="FO31" i="10"/>
  <c r="FN31" i="10"/>
  <c r="FM31" i="10"/>
  <c r="FL31" i="10"/>
  <c r="FK31" i="10"/>
  <c r="FJ31" i="10"/>
  <c r="FI31" i="10"/>
  <c r="FH31" i="10"/>
  <c r="FG31" i="10"/>
  <c r="FF31" i="10"/>
  <c r="FE31" i="10"/>
  <c r="FD31" i="10"/>
  <c r="FC31" i="10"/>
  <c r="FB31" i="10"/>
  <c r="FA31" i="10"/>
  <c r="EZ31" i="10"/>
  <c r="EY31" i="10"/>
  <c r="EX31" i="10"/>
  <c r="EW31" i="10"/>
  <c r="EV31" i="10"/>
  <c r="EU31" i="10"/>
  <c r="ET31" i="10"/>
  <c r="ES31" i="10"/>
  <c r="ER31" i="10"/>
  <c r="EQ31" i="10"/>
  <c r="EP31" i="10"/>
  <c r="EO31" i="10"/>
  <c r="EN31" i="10"/>
  <c r="EM31" i="10"/>
  <c r="EJ31" i="10"/>
  <c r="EH31" i="10"/>
  <c r="DU31" i="10"/>
  <c r="DT31" i="10"/>
  <c r="BZ31" i="10"/>
  <c r="BH31" i="10"/>
  <c r="BG31" i="10"/>
  <c r="M31" i="10"/>
  <c r="GC30" i="10"/>
  <c r="GB30" i="10"/>
  <c r="GA30" i="10"/>
  <c r="FZ30" i="10"/>
  <c r="FY30" i="10"/>
  <c r="FX30" i="10"/>
  <c r="FW30" i="10"/>
  <c r="FV30" i="10"/>
  <c r="FU30" i="10"/>
  <c r="FT30" i="10"/>
  <c r="FS30" i="10"/>
  <c r="FR30" i="10"/>
  <c r="FQ30" i="10"/>
  <c r="FP30" i="10"/>
  <c r="FO30" i="10"/>
  <c r="FN30" i="10"/>
  <c r="FM30" i="10"/>
  <c r="FL30" i="10"/>
  <c r="FK30" i="10"/>
  <c r="FJ30" i="10"/>
  <c r="FI30" i="10"/>
  <c r="FH30" i="10"/>
  <c r="FG30" i="10"/>
  <c r="FF30" i="10"/>
  <c r="FE30" i="10"/>
  <c r="FD30" i="10"/>
  <c r="FC30" i="10"/>
  <c r="FB30" i="10"/>
  <c r="FA30" i="10"/>
  <c r="EZ30" i="10"/>
  <c r="EY30" i="10"/>
  <c r="EX30" i="10"/>
  <c r="EW30" i="10"/>
  <c r="EV30" i="10"/>
  <c r="EU30" i="10"/>
  <c r="ET30" i="10"/>
  <c r="ES30" i="10"/>
  <c r="ER30" i="10"/>
  <c r="EQ30" i="10"/>
  <c r="EP30" i="10"/>
  <c r="EO30" i="10"/>
  <c r="EN30" i="10"/>
  <c r="EM30" i="10"/>
  <c r="EJ30" i="10"/>
  <c r="EH30" i="10"/>
  <c r="DU30" i="10"/>
  <c r="DT30" i="10"/>
  <c r="DS30" i="10"/>
  <c r="GD30" i="10" s="1"/>
  <c r="BH30" i="10"/>
  <c r="BG30" i="10"/>
  <c r="M30" i="10"/>
  <c r="EI30" i="10" s="1"/>
  <c r="GB29" i="10"/>
  <c r="FZ29" i="10"/>
  <c r="FX29" i="10"/>
  <c r="FV29" i="10"/>
  <c r="FT29" i="10"/>
  <c r="FR29" i="10"/>
  <c r="FP29" i="10"/>
  <c r="FN29" i="10"/>
  <c r="FL29" i="10"/>
  <c r="FJ29" i="10"/>
  <c r="FH29" i="10"/>
  <c r="FF29" i="10"/>
  <c r="FD29" i="10"/>
  <c r="FB29" i="10"/>
  <c r="EZ29" i="10"/>
  <c r="EY29" i="10"/>
  <c r="EX29" i="10"/>
  <c r="ET29" i="10"/>
  <c r="ER29" i="10"/>
  <c r="EP29" i="10"/>
  <c r="EN29" i="10"/>
  <c r="EJ29" i="10"/>
  <c r="EH29" i="10"/>
  <c r="DR29" i="10"/>
  <c r="DL29" i="10"/>
  <c r="DJ29" i="10"/>
  <c r="DH29" i="10"/>
  <c r="DF29" i="10"/>
  <c r="DD29" i="10"/>
  <c r="DB29" i="10"/>
  <c r="CZ29" i="10"/>
  <c r="CX29" i="10"/>
  <c r="CV29" i="10"/>
  <c r="CT29" i="10"/>
  <c r="CR29" i="10"/>
  <c r="CP29" i="10"/>
  <c r="CL29" i="10"/>
  <c r="CJ29" i="10"/>
  <c r="CF29" i="10"/>
  <c r="CD29" i="10"/>
  <c r="CB29" i="10"/>
  <c r="BZ29" i="10"/>
  <c r="BX29" i="10"/>
  <c r="CH29" i="10" s="1"/>
  <c r="BE29" i="10"/>
  <c r="GC29" i="10" s="1"/>
  <c r="AY29" i="10"/>
  <c r="AW29" i="10"/>
  <c r="AU29" i="10"/>
  <c r="AS29" i="10"/>
  <c r="AQ29" i="10"/>
  <c r="AO29" i="10"/>
  <c r="AM29" i="10"/>
  <c r="AK29" i="10"/>
  <c r="AI29" i="10"/>
  <c r="AG29" i="10"/>
  <c r="AE29" i="10"/>
  <c r="AC29" i="10"/>
  <c r="Y29" i="10"/>
  <c r="W29" i="10"/>
  <c r="S29" i="10"/>
  <c r="Q29" i="10"/>
  <c r="O29" i="10"/>
  <c r="M29" i="10"/>
  <c r="K29" i="10"/>
  <c r="X29" i="10" s="1"/>
  <c r="GB28" i="10"/>
  <c r="FZ28" i="10"/>
  <c r="FX28" i="10"/>
  <c r="FV28" i="10"/>
  <c r="FT28" i="10"/>
  <c r="FR28" i="10"/>
  <c r="FP28" i="10"/>
  <c r="FN28" i="10"/>
  <c r="FL28" i="10"/>
  <c r="FJ28" i="10"/>
  <c r="FH28" i="10"/>
  <c r="FF28" i="10"/>
  <c r="FD28" i="10"/>
  <c r="FB28" i="10"/>
  <c r="EZ28" i="10"/>
  <c r="EY28" i="10"/>
  <c r="EX28" i="10"/>
  <c r="ET28" i="10"/>
  <c r="ER28" i="10"/>
  <c r="EP28" i="10"/>
  <c r="EN28" i="10"/>
  <c r="EJ28" i="10"/>
  <c r="EH28" i="10"/>
  <c r="DR28" i="10"/>
  <c r="DP28" i="10"/>
  <c r="DN28" i="10"/>
  <c r="DL28" i="10"/>
  <c r="DJ28" i="10"/>
  <c r="DH28" i="10"/>
  <c r="DF28" i="10"/>
  <c r="DD28" i="10"/>
  <c r="DB28" i="10"/>
  <c r="CZ28" i="10"/>
  <c r="CX28" i="10"/>
  <c r="CV28" i="10"/>
  <c r="CT28" i="10"/>
  <c r="CR28" i="10"/>
  <c r="CP28" i="10"/>
  <c r="CK28" i="10"/>
  <c r="CJ28" i="10"/>
  <c r="CH28" i="10"/>
  <c r="CF28" i="10"/>
  <c r="CD28" i="10"/>
  <c r="BZ28" i="10"/>
  <c r="BE28" i="10"/>
  <c r="AY28" i="10"/>
  <c r="AW28" i="10"/>
  <c r="AU28" i="10"/>
  <c r="AS28" i="10"/>
  <c r="AQ28" i="10"/>
  <c r="AO28" i="10"/>
  <c r="AM28" i="10"/>
  <c r="AK28" i="10"/>
  <c r="AI28" i="10"/>
  <c r="AG28" i="10"/>
  <c r="AE28" i="10"/>
  <c r="AC28" i="10"/>
  <c r="EW28" i="10"/>
  <c r="X28" i="10"/>
  <c r="W28" i="10"/>
  <c r="S28" i="10"/>
  <c r="Q28" i="10"/>
  <c r="O28" i="10"/>
  <c r="M28" i="10"/>
  <c r="K28" i="10"/>
  <c r="GB27" i="10"/>
  <c r="FZ27" i="10"/>
  <c r="FX27" i="10"/>
  <c r="FV27" i="10"/>
  <c r="FT27" i="10"/>
  <c r="FR27" i="10"/>
  <c r="FP27" i="10"/>
  <c r="FN27" i="10"/>
  <c r="FL27" i="10"/>
  <c r="FJ27" i="10"/>
  <c r="FH27" i="10"/>
  <c r="FF27" i="10"/>
  <c r="FD27" i="10"/>
  <c r="FB27" i="10"/>
  <c r="EZ27" i="10"/>
  <c r="EY27" i="10"/>
  <c r="EX27" i="10"/>
  <c r="ET27" i="10"/>
  <c r="ER27" i="10"/>
  <c r="EP27" i="10"/>
  <c r="EN27" i="10"/>
  <c r="EJ27" i="10"/>
  <c r="EH27" i="10"/>
  <c r="DR27" i="10"/>
  <c r="GC27" i="10" s="1"/>
  <c r="DL27" i="10"/>
  <c r="FW27" i="10" s="1"/>
  <c r="DJ27" i="10"/>
  <c r="FU27" i="10" s="1"/>
  <c r="DF27" i="10"/>
  <c r="FQ27" i="10" s="1"/>
  <c r="DB27" i="10"/>
  <c r="FM27" i="10" s="1"/>
  <c r="CT27" i="10"/>
  <c r="FE27" i="10" s="1"/>
  <c r="CL27" i="10"/>
  <c r="EW27" i="10" s="1"/>
  <c r="CJ27" i="10"/>
  <c r="EU27" i="10" s="1"/>
  <c r="CF27" i="10"/>
  <c r="CD27" i="10"/>
  <c r="CB27" i="10"/>
  <c r="BZ27" i="10"/>
  <c r="BX27" i="10"/>
  <c r="CK27" i="10" s="1"/>
  <c r="EV27" i="10" s="1"/>
  <c r="BU27" i="10"/>
  <c r="DH27" i="10" s="1"/>
  <c r="FS27" i="10" s="1"/>
  <c r="O27" i="10"/>
  <c r="M27" i="10"/>
  <c r="K27" i="10"/>
  <c r="GB26" i="10"/>
  <c r="FZ26" i="10"/>
  <c r="FX26" i="10"/>
  <c r="FV26" i="10"/>
  <c r="FT26" i="10"/>
  <c r="FR26" i="10"/>
  <c r="FP26" i="10"/>
  <c r="FN26" i="10"/>
  <c r="FL26" i="10"/>
  <c r="FJ26" i="10"/>
  <c r="FH26" i="10"/>
  <c r="FF26" i="10"/>
  <c r="FD26" i="10"/>
  <c r="FB26" i="10"/>
  <c r="EZ26" i="10"/>
  <c r="EY26" i="10"/>
  <c r="EX26" i="10"/>
  <c r="ET26" i="10"/>
  <c r="ER26" i="10"/>
  <c r="EP26" i="10"/>
  <c r="EN26" i="10"/>
  <c r="EJ26" i="10"/>
  <c r="EH26" i="10"/>
  <c r="DR26" i="10"/>
  <c r="DP26" i="10"/>
  <c r="DN26" i="10"/>
  <c r="DL26" i="10"/>
  <c r="DJ26" i="10"/>
  <c r="DH26" i="10"/>
  <c r="DF26" i="10"/>
  <c r="DD26" i="10"/>
  <c r="DB26" i="10"/>
  <c r="CZ26" i="10"/>
  <c r="CX26" i="10"/>
  <c r="CV26" i="10"/>
  <c r="CT26" i="10"/>
  <c r="CR26" i="10"/>
  <c r="CP26" i="10"/>
  <c r="CK26" i="10"/>
  <c r="EV26" i="10" s="1"/>
  <c r="CJ26" i="10"/>
  <c r="CH26" i="10"/>
  <c r="CF26" i="10"/>
  <c r="CD26" i="10"/>
  <c r="CB26" i="10"/>
  <c r="BZ26" i="10"/>
  <c r="BE26" i="10"/>
  <c r="AY26" i="10"/>
  <c r="AS26" i="10"/>
  <c r="AO26" i="10"/>
  <c r="Y26" i="10"/>
  <c r="W26" i="10"/>
  <c r="S26" i="10"/>
  <c r="Q26" i="10"/>
  <c r="O26" i="10"/>
  <c r="M26" i="10"/>
  <c r="K26" i="10"/>
  <c r="BC26" i="10" s="1"/>
  <c r="GA26" i="10" s="1"/>
  <c r="H26" i="10"/>
  <c r="AM26" i="10" s="1"/>
  <c r="GB25" i="10"/>
  <c r="FZ25" i="10"/>
  <c r="FX25" i="10"/>
  <c r="FV25" i="10"/>
  <c r="FT25" i="10"/>
  <c r="FR25" i="10"/>
  <c r="FP25" i="10"/>
  <c r="FO25" i="10"/>
  <c r="FN25" i="10"/>
  <c r="FL25" i="10"/>
  <c r="FJ25" i="10"/>
  <c r="FH25" i="10"/>
  <c r="FF25" i="10"/>
  <c r="FD25" i="10"/>
  <c r="FB25" i="10"/>
  <c r="EZ25" i="10"/>
  <c r="EY25" i="10"/>
  <c r="EX25" i="10"/>
  <c r="ET25" i="10"/>
  <c r="ER25" i="10"/>
  <c r="EP25" i="10"/>
  <c r="EN25" i="10"/>
  <c r="EJ25" i="10"/>
  <c r="EH25" i="10"/>
  <c r="DR25" i="10"/>
  <c r="DP25" i="10"/>
  <c r="GA25" i="10" s="1"/>
  <c r="DN25" i="10"/>
  <c r="FY25" i="10" s="1"/>
  <c r="DL25" i="10"/>
  <c r="DJ25" i="10"/>
  <c r="DH25" i="10"/>
  <c r="FS25" i="10" s="1"/>
  <c r="DF25" i="10"/>
  <c r="FQ25" i="10" s="1"/>
  <c r="DB25" i="10"/>
  <c r="FM25" i="10" s="1"/>
  <c r="CZ25" i="10"/>
  <c r="CX25" i="10"/>
  <c r="FI25" i="10" s="1"/>
  <c r="CV25" i="10"/>
  <c r="FG25" i="10" s="1"/>
  <c r="CT25" i="10"/>
  <c r="FE25" i="10" s="1"/>
  <c r="CR25" i="10"/>
  <c r="CP25" i="10"/>
  <c r="FA25" i="10" s="1"/>
  <c r="CL25" i="10"/>
  <c r="EW25" i="10" s="1"/>
  <c r="CK25" i="10"/>
  <c r="CJ25" i="10"/>
  <c r="CH25" i="10"/>
  <c r="ES25" i="10" s="1"/>
  <c r="CF25" i="10"/>
  <c r="EQ25" i="10" s="1"/>
  <c r="CD25" i="10"/>
  <c r="EO25" i="10" s="1"/>
  <c r="CB25" i="10"/>
  <c r="BZ25" i="10"/>
  <c r="EI25" i="10" s="1"/>
  <c r="BH25" i="10"/>
  <c r="BG25" i="10"/>
  <c r="DQ24" i="10"/>
  <c r="DO24" i="10"/>
  <c r="DM24" i="10"/>
  <c r="DK24" i="10"/>
  <c r="DI24" i="10"/>
  <c r="DG24" i="10"/>
  <c r="DE24" i="10"/>
  <c r="DC24" i="10"/>
  <c r="DA24" i="10"/>
  <c r="CY24" i="10"/>
  <c r="CW24" i="10"/>
  <c r="CU24" i="10"/>
  <c r="CS24" i="10"/>
  <c r="CQ24" i="10"/>
  <c r="CO24" i="10"/>
  <c r="CN24" i="10"/>
  <c r="CM24" i="10"/>
  <c r="CI24" i="10"/>
  <c r="CG24" i="10"/>
  <c r="CE24" i="10"/>
  <c r="CC24" i="10"/>
  <c r="CA24" i="10"/>
  <c r="BY24" i="10"/>
  <c r="BD24" i="10"/>
  <c r="BB24" i="10"/>
  <c r="AZ24" i="10"/>
  <c r="AX24" i="10"/>
  <c r="AV24" i="10"/>
  <c r="AT24" i="10"/>
  <c r="AR24" i="10"/>
  <c r="AP24" i="10"/>
  <c r="AN24" i="10"/>
  <c r="AL24" i="10"/>
  <c r="AJ24" i="10"/>
  <c r="AH24" i="10"/>
  <c r="AF24" i="10"/>
  <c r="AD24" i="10"/>
  <c r="AB24" i="10"/>
  <c r="AA24" i="10"/>
  <c r="Z24" i="10"/>
  <c r="V24" i="10"/>
  <c r="T24" i="10"/>
  <c r="R24" i="10"/>
  <c r="P24" i="10"/>
  <c r="N24" i="10"/>
  <c r="L24" i="10"/>
  <c r="GD23" i="10"/>
  <c r="GC23" i="10"/>
  <c r="GB23" i="10"/>
  <c r="GA23" i="10"/>
  <c r="FZ23" i="10"/>
  <c r="FY23" i="10"/>
  <c r="FX23" i="10"/>
  <c r="FW23" i="10"/>
  <c r="FV23" i="10"/>
  <c r="FU23" i="10"/>
  <c r="FT23" i="10"/>
  <c r="FS23" i="10"/>
  <c r="FR23" i="10"/>
  <c r="FQ23" i="10"/>
  <c r="FP23" i="10"/>
  <c r="FO23" i="10"/>
  <c r="FN23" i="10"/>
  <c r="FM23" i="10"/>
  <c r="FL23" i="10"/>
  <c r="FK23" i="10"/>
  <c r="FJ23" i="10"/>
  <c r="FI23" i="10"/>
  <c r="FH23" i="10"/>
  <c r="FG23" i="10"/>
  <c r="FF23" i="10"/>
  <c r="FE23" i="10"/>
  <c r="FD23" i="10"/>
  <c r="FC23" i="10"/>
  <c r="FB23" i="10"/>
  <c r="FA23" i="10"/>
  <c r="EZ23" i="10"/>
  <c r="EY23" i="10"/>
  <c r="EX23" i="10"/>
  <c r="EW23" i="10"/>
  <c r="EV23" i="10"/>
  <c r="EU23" i="10"/>
  <c r="ET23" i="10"/>
  <c r="ES23" i="10"/>
  <c r="ER23" i="10"/>
  <c r="EQ23" i="10"/>
  <c r="EP23" i="10"/>
  <c r="EO23" i="10"/>
  <c r="EN23" i="10"/>
  <c r="EM23" i="10"/>
  <c r="EJ23" i="10"/>
  <c r="EH23" i="10"/>
  <c r="DU23" i="10"/>
  <c r="DT23" i="10"/>
  <c r="BZ23" i="10"/>
  <c r="BH23" i="10"/>
  <c r="BG23" i="10"/>
  <c r="M23" i="10"/>
  <c r="GD22" i="10"/>
  <c r="GC22" i="10"/>
  <c r="GB22" i="10"/>
  <c r="GA22" i="10"/>
  <c r="FZ22" i="10"/>
  <c r="FY22" i="10"/>
  <c r="FX22" i="10"/>
  <c r="FW22" i="10"/>
  <c r="FV22" i="10"/>
  <c r="FU22" i="10"/>
  <c r="FT22" i="10"/>
  <c r="FS22" i="10"/>
  <c r="FR22" i="10"/>
  <c r="FQ22" i="10"/>
  <c r="FP22" i="10"/>
  <c r="FO22" i="10"/>
  <c r="FN22" i="10"/>
  <c r="FM22" i="10"/>
  <c r="FL22" i="10"/>
  <c r="FK22" i="10"/>
  <c r="FJ22" i="10"/>
  <c r="FI22" i="10"/>
  <c r="FH22" i="10"/>
  <c r="FG22" i="10"/>
  <c r="FF22" i="10"/>
  <c r="FE22" i="10"/>
  <c r="FD22" i="10"/>
  <c r="FC22" i="10"/>
  <c r="FB22" i="10"/>
  <c r="FA22" i="10"/>
  <c r="EZ22" i="10"/>
  <c r="EY22" i="10"/>
  <c r="EX22" i="10"/>
  <c r="EW22" i="10"/>
  <c r="EV22" i="10"/>
  <c r="EU22" i="10"/>
  <c r="ET22" i="10"/>
  <c r="ES22" i="10"/>
  <c r="ER22" i="10"/>
  <c r="EQ22" i="10"/>
  <c r="EP22" i="10"/>
  <c r="EO22" i="10"/>
  <c r="EN22" i="10"/>
  <c r="EM22" i="10"/>
  <c r="EJ22" i="10"/>
  <c r="EH22" i="10"/>
  <c r="DU22" i="10"/>
  <c r="DT22" i="10"/>
  <c r="BZ22" i="10"/>
  <c r="BH22" i="10"/>
  <c r="BG22" i="10"/>
  <c r="M22" i="10"/>
  <c r="GD21" i="10"/>
  <c r="GC21" i="10"/>
  <c r="GB21" i="10"/>
  <c r="GA21" i="10"/>
  <c r="FZ21" i="10"/>
  <c r="FY21" i="10"/>
  <c r="FX21" i="10"/>
  <c r="FW21" i="10"/>
  <c r="FV21" i="10"/>
  <c r="FU21" i="10"/>
  <c r="FT21" i="10"/>
  <c r="FS21" i="10"/>
  <c r="FR21" i="10"/>
  <c r="FQ21" i="10"/>
  <c r="FP21" i="10"/>
  <c r="FO21" i="10"/>
  <c r="FN21" i="10"/>
  <c r="FM21" i="10"/>
  <c r="FL21" i="10"/>
  <c r="FK21" i="10"/>
  <c r="FJ21" i="10"/>
  <c r="FI21" i="10"/>
  <c r="FH21" i="10"/>
  <c r="FG21" i="10"/>
  <c r="FF21" i="10"/>
  <c r="FE21" i="10"/>
  <c r="FD21" i="10"/>
  <c r="FC21" i="10"/>
  <c r="FB21" i="10"/>
  <c r="FA21" i="10"/>
  <c r="EZ21" i="10"/>
  <c r="EY21" i="10"/>
  <c r="EX21" i="10"/>
  <c r="EW21" i="10"/>
  <c r="EV21" i="10"/>
  <c r="EU21" i="10"/>
  <c r="ET21" i="10"/>
  <c r="ES21" i="10"/>
  <c r="ER21" i="10"/>
  <c r="EQ21" i="10"/>
  <c r="EP21" i="10"/>
  <c r="EO21" i="10"/>
  <c r="EN21" i="10"/>
  <c r="EM21" i="10"/>
  <c r="EJ21" i="10"/>
  <c r="EH21" i="10"/>
  <c r="DU21" i="10"/>
  <c r="DT21" i="10"/>
  <c r="BZ21" i="10"/>
  <c r="BH21" i="10"/>
  <c r="BG21" i="10"/>
  <c r="M21" i="10"/>
  <c r="GD20" i="10"/>
  <c r="GC20" i="10"/>
  <c r="GB20" i="10"/>
  <c r="GA20" i="10"/>
  <c r="FZ20" i="10"/>
  <c r="FY20" i="10"/>
  <c r="FX20" i="10"/>
  <c r="FW20" i="10"/>
  <c r="FV20" i="10"/>
  <c r="FU20" i="10"/>
  <c r="FT20" i="10"/>
  <c r="FS20" i="10"/>
  <c r="FR20" i="10"/>
  <c r="FQ20" i="10"/>
  <c r="FP20" i="10"/>
  <c r="FO20" i="10"/>
  <c r="FN20" i="10"/>
  <c r="FM20" i="10"/>
  <c r="FL20" i="10"/>
  <c r="FK20" i="10"/>
  <c r="FJ20" i="10"/>
  <c r="FI20" i="10"/>
  <c r="FH20" i="10"/>
  <c r="FG20" i="10"/>
  <c r="FF20" i="10"/>
  <c r="FE20" i="10"/>
  <c r="FD20" i="10"/>
  <c r="FC20" i="10"/>
  <c r="FB20" i="10"/>
  <c r="FA20" i="10"/>
  <c r="EZ20" i="10"/>
  <c r="EY20" i="10"/>
  <c r="EX20" i="10"/>
  <c r="EW20" i="10"/>
  <c r="EV20" i="10"/>
  <c r="EU20" i="10"/>
  <c r="ET20" i="10"/>
  <c r="ES20" i="10"/>
  <c r="ER20" i="10"/>
  <c r="EQ20" i="10"/>
  <c r="EP20" i="10"/>
  <c r="EO20" i="10"/>
  <c r="EN20" i="10"/>
  <c r="EM20" i="10"/>
  <c r="EJ20" i="10"/>
  <c r="EH20" i="10"/>
  <c r="DU20" i="10"/>
  <c r="DT20" i="10"/>
  <c r="BZ20" i="10"/>
  <c r="BH20" i="10"/>
  <c r="BG20" i="10"/>
  <c r="M20" i="10"/>
  <c r="GD19" i="10"/>
  <c r="GC19" i="10"/>
  <c r="GB19" i="10"/>
  <c r="GA19" i="10"/>
  <c r="FZ19" i="10"/>
  <c r="FY19" i="10"/>
  <c r="FX19" i="10"/>
  <c r="FW19" i="10"/>
  <c r="FV19" i="10"/>
  <c r="FU19" i="10"/>
  <c r="FT19" i="10"/>
  <c r="FS19" i="10"/>
  <c r="FR19" i="10"/>
  <c r="FQ19" i="10"/>
  <c r="FP19" i="10"/>
  <c r="FO19" i="10"/>
  <c r="FN19" i="10"/>
  <c r="FM19" i="10"/>
  <c r="FL19" i="10"/>
  <c r="FK19" i="10"/>
  <c r="FJ19" i="10"/>
  <c r="FI19" i="10"/>
  <c r="FH19" i="10"/>
  <c r="FG19" i="10"/>
  <c r="FF19" i="10"/>
  <c r="FE19" i="10"/>
  <c r="FD19" i="10"/>
  <c r="FC19" i="10"/>
  <c r="FB19" i="10"/>
  <c r="FA19" i="10"/>
  <c r="EZ19" i="10"/>
  <c r="EY19" i="10"/>
  <c r="EX19" i="10"/>
  <c r="EW19" i="10"/>
  <c r="EV19" i="10"/>
  <c r="EU19" i="10"/>
  <c r="ET19" i="10"/>
  <c r="ES19" i="10"/>
  <c r="ER19" i="10"/>
  <c r="EQ19" i="10"/>
  <c r="EP19" i="10"/>
  <c r="EO19" i="10"/>
  <c r="EN19" i="10"/>
  <c r="EM19" i="10"/>
  <c r="EJ19" i="10"/>
  <c r="EH19" i="10"/>
  <c r="DU19" i="10"/>
  <c r="DT19" i="10"/>
  <c r="BZ19" i="10"/>
  <c r="BH19" i="10"/>
  <c r="BG19" i="10"/>
  <c r="M19" i="10"/>
  <c r="GB18" i="10"/>
  <c r="FZ18" i="10"/>
  <c r="FX18" i="10"/>
  <c r="FV18" i="10"/>
  <c r="FT18" i="10"/>
  <c r="FR18" i="10"/>
  <c r="FP18" i="10"/>
  <c r="FN18" i="10"/>
  <c r="FL18" i="10"/>
  <c r="FJ18" i="10"/>
  <c r="FH18" i="10"/>
  <c r="FF18" i="10"/>
  <c r="FD18" i="10"/>
  <c r="FB18" i="10"/>
  <c r="EZ18" i="10"/>
  <c r="EY18" i="10"/>
  <c r="EX18" i="10"/>
  <c r="EV18" i="10"/>
  <c r="ET18" i="10"/>
  <c r="ER18" i="10"/>
  <c r="EP18" i="10"/>
  <c r="EN18" i="10"/>
  <c r="EJ18" i="10"/>
  <c r="EH18" i="10"/>
  <c r="DU18" i="10"/>
  <c r="DT18" i="10"/>
  <c r="BZ18" i="10"/>
  <c r="BE18" i="10"/>
  <c r="GC18" i="10" s="1"/>
  <c r="BC18" i="10"/>
  <c r="GA18" i="10" s="1"/>
  <c r="BA18" i="10"/>
  <c r="FY18" i="10" s="1"/>
  <c r="AY18" i="10"/>
  <c r="FW18" i="10" s="1"/>
  <c r="AW18" i="10"/>
  <c r="FU18" i="10" s="1"/>
  <c r="AU18" i="10"/>
  <c r="FS18" i="10" s="1"/>
  <c r="AS18" i="10"/>
  <c r="FQ18" i="10" s="1"/>
  <c r="AQ18" i="10"/>
  <c r="FO18" i="10" s="1"/>
  <c r="AO18" i="10"/>
  <c r="FM18" i="10" s="1"/>
  <c r="AM18" i="10"/>
  <c r="FK18" i="10" s="1"/>
  <c r="AK18" i="10"/>
  <c r="FI18" i="10" s="1"/>
  <c r="AI18" i="10"/>
  <c r="FG18" i="10" s="1"/>
  <c r="AG18" i="10"/>
  <c r="FE18" i="10" s="1"/>
  <c r="AE18" i="10"/>
  <c r="FC18" i="10" s="1"/>
  <c r="AC18" i="10"/>
  <c r="FA18" i="10" s="1"/>
  <c r="Y18" i="10"/>
  <c r="EW18" i="10" s="1"/>
  <c r="W18" i="10"/>
  <c r="EU18" i="10" s="1"/>
  <c r="U18" i="10"/>
  <c r="ES18" i="10" s="1"/>
  <c r="S18" i="10"/>
  <c r="EQ18" i="10" s="1"/>
  <c r="Q18" i="10"/>
  <c r="O18" i="10"/>
  <c r="M18" i="10"/>
  <c r="GB17" i="10"/>
  <c r="FZ17" i="10"/>
  <c r="FX17" i="10"/>
  <c r="FV17" i="10"/>
  <c r="FT17" i="10"/>
  <c r="FR17" i="10"/>
  <c r="FP17" i="10"/>
  <c r="FN17" i="10"/>
  <c r="FL17" i="10"/>
  <c r="FJ17" i="10"/>
  <c r="FH17" i="10"/>
  <c r="FF17" i="10"/>
  <c r="FD17" i="10"/>
  <c r="FB17" i="10"/>
  <c r="EZ17" i="10"/>
  <c r="EY17" i="10"/>
  <c r="EX17" i="10"/>
  <c r="EV17" i="10"/>
  <c r="ET17" i="10"/>
  <c r="ER17" i="10"/>
  <c r="EP17" i="10"/>
  <c r="EN17" i="10"/>
  <c r="EJ17" i="10"/>
  <c r="EH17" i="10"/>
  <c r="DU17" i="10"/>
  <c r="DT17" i="10"/>
  <c r="BZ17" i="10"/>
  <c r="BE17" i="10"/>
  <c r="GC17" i="10" s="1"/>
  <c r="BC17" i="10"/>
  <c r="BA17" i="10"/>
  <c r="FY17" i="10" s="1"/>
  <c r="AY17" i="10"/>
  <c r="FW17" i="10" s="1"/>
  <c r="AW17" i="10"/>
  <c r="FU17" i="10" s="1"/>
  <c r="AU17" i="10"/>
  <c r="FS17" i="10" s="1"/>
  <c r="AS17" i="10"/>
  <c r="FQ17" i="10" s="1"/>
  <c r="AQ17" i="10"/>
  <c r="FO17" i="10" s="1"/>
  <c r="AO17" i="10"/>
  <c r="FM17" i="10" s="1"/>
  <c r="AM17" i="10"/>
  <c r="FK17" i="10" s="1"/>
  <c r="AK17" i="10"/>
  <c r="FI17" i="10" s="1"/>
  <c r="AI17" i="10"/>
  <c r="FG17" i="10" s="1"/>
  <c r="AG17" i="10"/>
  <c r="FE17" i="10" s="1"/>
  <c r="AE17" i="10"/>
  <c r="FC17" i="10" s="1"/>
  <c r="AC17" i="10"/>
  <c r="FA17" i="10" s="1"/>
  <c r="Y17" i="10"/>
  <c r="EW17" i="10" s="1"/>
  <c r="W17" i="10"/>
  <c r="EU17" i="10" s="1"/>
  <c r="U17" i="10"/>
  <c r="ES17" i="10" s="1"/>
  <c r="S17" i="10"/>
  <c r="EQ17" i="10" s="1"/>
  <c r="Q17" i="10"/>
  <c r="EO17" i="10" s="1"/>
  <c r="O17" i="10"/>
  <c r="M17" i="10"/>
  <c r="GB16" i="10"/>
  <c r="FZ16" i="10"/>
  <c r="FX16" i="10"/>
  <c r="FV16" i="10"/>
  <c r="FT16" i="10"/>
  <c r="FR16" i="10"/>
  <c r="FP16" i="10"/>
  <c r="FN16" i="10"/>
  <c r="FL16" i="10"/>
  <c r="FJ16" i="10"/>
  <c r="FH16" i="10"/>
  <c r="FF16" i="10"/>
  <c r="FD16" i="10"/>
  <c r="FB16" i="10"/>
  <c r="EZ16" i="10"/>
  <c r="EY16" i="10"/>
  <c r="EX16" i="10"/>
  <c r="ET16" i="10"/>
  <c r="ER16" i="10"/>
  <c r="EP16" i="10"/>
  <c r="EN16" i="10"/>
  <c r="EJ16" i="10"/>
  <c r="EH16" i="10"/>
  <c r="DR16" i="10"/>
  <c r="DP16" i="10"/>
  <c r="DN16" i="10"/>
  <c r="DL16" i="10"/>
  <c r="DJ16" i="10"/>
  <c r="DH16" i="10"/>
  <c r="DF16" i="10"/>
  <c r="DD16" i="10"/>
  <c r="DB16" i="10"/>
  <c r="CZ16" i="10"/>
  <c r="CX16" i="10"/>
  <c r="CV16" i="10"/>
  <c r="CT16" i="10"/>
  <c r="CR16" i="10"/>
  <c r="CP16" i="10"/>
  <c r="CL16" i="10"/>
  <c r="CK16" i="10"/>
  <c r="EV16" i="10" s="1"/>
  <c r="CJ16" i="10"/>
  <c r="CH16" i="10"/>
  <c r="CF16" i="10"/>
  <c r="CD16" i="10"/>
  <c r="CB16" i="10"/>
  <c r="BZ16" i="10"/>
  <c r="BE16" i="10"/>
  <c r="BC16" i="10"/>
  <c r="BA16" i="10"/>
  <c r="AY16" i="10"/>
  <c r="AW16" i="10"/>
  <c r="AU16" i="10"/>
  <c r="AS16" i="10"/>
  <c r="AQ16" i="10"/>
  <c r="AO16" i="10"/>
  <c r="AM16" i="10"/>
  <c r="AK16" i="10"/>
  <c r="AI16" i="10"/>
  <c r="AG16" i="10"/>
  <c r="AE16" i="10"/>
  <c r="AC16" i="10"/>
  <c r="Y16" i="10"/>
  <c r="W16" i="10"/>
  <c r="U16" i="10"/>
  <c r="S16" i="10"/>
  <c r="Q16" i="10"/>
  <c r="O16" i="10"/>
  <c r="M16" i="10"/>
  <c r="GB15" i="10"/>
  <c r="FZ15" i="10"/>
  <c r="FX15" i="10"/>
  <c r="FV15" i="10"/>
  <c r="FT15" i="10"/>
  <c r="FR15" i="10"/>
  <c r="FP15" i="10"/>
  <c r="FN15" i="10"/>
  <c r="FL15" i="10"/>
  <c r="FJ15" i="10"/>
  <c r="FH15" i="10"/>
  <c r="FF15" i="10"/>
  <c r="FD15" i="10"/>
  <c r="FB15" i="10"/>
  <c r="EZ15" i="10"/>
  <c r="EY15" i="10"/>
  <c r="EX15" i="10"/>
  <c r="EV15" i="10"/>
  <c r="ET15" i="10"/>
  <c r="ER15" i="10"/>
  <c r="EP15" i="10"/>
  <c r="EN15" i="10"/>
  <c r="EJ15" i="10"/>
  <c r="EH15" i="10"/>
  <c r="DR15" i="10"/>
  <c r="DP15" i="10"/>
  <c r="DN15" i="10"/>
  <c r="DL15" i="10"/>
  <c r="DJ15" i="10"/>
  <c r="DH15" i="10"/>
  <c r="DF15" i="10"/>
  <c r="DD15" i="10"/>
  <c r="DB15" i="10"/>
  <c r="CZ15" i="10"/>
  <c r="CX15" i="10"/>
  <c r="CV15" i="10"/>
  <c r="CT15" i="10"/>
  <c r="CR15" i="10"/>
  <c r="CP15" i="10"/>
  <c r="CL15" i="10"/>
  <c r="CJ15" i="10"/>
  <c r="CH15" i="10"/>
  <c r="CF15" i="10"/>
  <c r="CF9" i="10" s="1"/>
  <c r="CD15" i="10"/>
  <c r="CB15" i="10"/>
  <c r="BZ15" i="10"/>
  <c r="BE15" i="10"/>
  <c r="BC15" i="10"/>
  <c r="BA15" i="10"/>
  <c r="AY15" i="10"/>
  <c r="AW15" i="10"/>
  <c r="AU15" i="10"/>
  <c r="AS15" i="10"/>
  <c r="AQ15" i="10"/>
  <c r="AO15" i="10"/>
  <c r="AM15" i="10"/>
  <c r="AK15" i="10"/>
  <c r="AI15" i="10"/>
  <c r="AG15" i="10"/>
  <c r="AE15" i="10"/>
  <c r="AC15" i="10"/>
  <c r="W15" i="10"/>
  <c r="U15" i="10"/>
  <c r="S15" i="10"/>
  <c r="Q15" i="10"/>
  <c r="O15" i="10"/>
  <c r="M15" i="10"/>
  <c r="GC14" i="10"/>
  <c r="GB14" i="10"/>
  <c r="GA14" i="10"/>
  <c r="FZ14" i="10"/>
  <c r="FY14" i="10"/>
  <c r="FX14" i="10"/>
  <c r="FW14" i="10"/>
  <c r="FV14" i="10"/>
  <c r="FU14" i="10"/>
  <c r="FT14" i="10"/>
  <c r="FS14" i="10"/>
  <c r="FR14" i="10"/>
  <c r="FQ14" i="10"/>
  <c r="FP14" i="10"/>
  <c r="FO14" i="10"/>
  <c r="FN14" i="10"/>
  <c r="FM14" i="10"/>
  <c r="FL14" i="10"/>
  <c r="FK14" i="10"/>
  <c r="FJ14" i="10"/>
  <c r="FI14" i="10"/>
  <c r="FH14" i="10"/>
  <c r="FG14" i="10"/>
  <c r="FF14" i="10"/>
  <c r="FE14" i="10"/>
  <c r="FC14" i="10"/>
  <c r="FB14" i="10"/>
  <c r="FA14" i="10"/>
  <c r="EZ14" i="10"/>
  <c r="EY14" i="10"/>
  <c r="EX14" i="10"/>
  <c r="EW14" i="10"/>
  <c r="EV14" i="10"/>
  <c r="EU14" i="10"/>
  <c r="ET14" i="10"/>
  <c r="ES14" i="10"/>
  <c r="ER14" i="10"/>
  <c r="EQ14" i="10"/>
  <c r="EP14" i="10"/>
  <c r="EO14" i="10"/>
  <c r="EN14" i="10"/>
  <c r="EM14" i="10"/>
  <c r="EJ14" i="10"/>
  <c r="EH14" i="10"/>
  <c r="DU14" i="10"/>
  <c r="GF14" i="10" s="1"/>
  <c r="DT14" i="10"/>
  <c r="GE14" i="10" s="1"/>
  <c r="DS14" i="10"/>
  <c r="CS14" i="10"/>
  <c r="FD14" i="10" s="1"/>
  <c r="BF14" i="10"/>
  <c r="M14" i="10"/>
  <c r="EI14" i="10" s="1"/>
  <c r="GB13" i="10"/>
  <c r="FZ13" i="10"/>
  <c r="FX13" i="10"/>
  <c r="FV13" i="10"/>
  <c r="FT13" i="10"/>
  <c r="FR13" i="10"/>
  <c r="FP13" i="10"/>
  <c r="FN13" i="10"/>
  <c r="FL13" i="10"/>
  <c r="FJ13" i="10"/>
  <c r="FH13" i="10"/>
  <c r="FF13" i="10"/>
  <c r="FD13" i="10"/>
  <c r="FB13" i="10"/>
  <c r="EZ13" i="10"/>
  <c r="EY13" i="10"/>
  <c r="EX13" i="10"/>
  <c r="ET13" i="10"/>
  <c r="ER13" i="10"/>
  <c r="EP13" i="10"/>
  <c r="EN13" i="10"/>
  <c r="EJ13" i="10"/>
  <c r="EH13" i="10"/>
  <c r="DU13" i="10"/>
  <c r="DT13" i="10"/>
  <c r="BE13" i="10"/>
  <c r="AY13" i="10"/>
  <c r="FW13" i="10" s="1"/>
  <c r="AW13" i="10"/>
  <c r="FU13" i="10" s="1"/>
  <c r="AU13" i="10"/>
  <c r="FS13" i="10" s="1"/>
  <c r="AS13" i="10"/>
  <c r="FQ13" i="10" s="1"/>
  <c r="AQ13" i="10"/>
  <c r="FO13" i="10" s="1"/>
  <c r="AO13" i="10"/>
  <c r="AM13" i="10"/>
  <c r="FK13" i="10" s="1"/>
  <c r="AK13" i="10"/>
  <c r="FI13" i="10" s="1"/>
  <c r="AI13" i="10"/>
  <c r="FG13" i="10" s="1"/>
  <c r="AG13" i="10"/>
  <c r="FE13" i="10" s="1"/>
  <c r="AE13" i="10"/>
  <c r="FC13" i="10" s="1"/>
  <c r="AC13" i="10"/>
  <c r="FA13" i="10" s="1"/>
  <c r="EW13" i="10"/>
  <c r="X13" i="10"/>
  <c r="EV13" i="10" s="1"/>
  <c r="W13" i="10"/>
  <c r="EU13" i="10" s="1"/>
  <c r="S13" i="10"/>
  <c r="EQ13" i="10" s="1"/>
  <c r="Q13" i="10"/>
  <c r="EO13" i="10" s="1"/>
  <c r="O13" i="10"/>
  <c r="M13" i="10"/>
  <c r="EI13" i="10" s="1"/>
  <c r="K13" i="10"/>
  <c r="GB12" i="10"/>
  <c r="FZ12" i="10"/>
  <c r="FX12" i="10"/>
  <c r="FV12" i="10"/>
  <c r="FT12" i="10"/>
  <c r="FR12" i="10"/>
  <c r="FP12" i="10"/>
  <c r="FN12" i="10"/>
  <c r="FL12" i="10"/>
  <c r="FJ12" i="10"/>
  <c r="FH12" i="10"/>
  <c r="FF12" i="10"/>
  <c r="FD12" i="10"/>
  <c r="FB12" i="10"/>
  <c r="EZ12" i="10"/>
  <c r="EY12" i="10"/>
  <c r="EX12" i="10"/>
  <c r="EW12" i="10"/>
  <c r="ET12" i="10"/>
  <c r="ER12" i="10"/>
  <c r="EP12" i="10"/>
  <c r="EN12" i="10"/>
  <c r="EJ12" i="10"/>
  <c r="EH12" i="10"/>
  <c r="DR12" i="10"/>
  <c r="DL12" i="10"/>
  <c r="DJ12" i="10"/>
  <c r="DH12" i="10"/>
  <c r="DF12" i="10"/>
  <c r="DD12" i="10"/>
  <c r="DB12" i="10"/>
  <c r="CZ12" i="10"/>
  <c r="CX12" i="10"/>
  <c r="CV12" i="10"/>
  <c r="CT12" i="10"/>
  <c r="CR12" i="10"/>
  <c r="CP12" i="10"/>
  <c r="CB12" i="10"/>
  <c r="BZ12" i="10"/>
  <c r="BX12" i="10"/>
  <c r="DN12" i="10" s="1"/>
  <c r="BE12" i="10"/>
  <c r="AY12" i="10"/>
  <c r="AW12" i="10"/>
  <c r="AU12" i="10"/>
  <c r="AS12" i="10"/>
  <c r="AQ12" i="10"/>
  <c r="AO12" i="10"/>
  <c r="AM12" i="10"/>
  <c r="AK12" i="10"/>
  <c r="AI12" i="10"/>
  <c r="AG12" i="10"/>
  <c r="AE12" i="10"/>
  <c r="AC12" i="10"/>
  <c r="W12" i="10"/>
  <c r="S12" i="10"/>
  <c r="Q12" i="10"/>
  <c r="EO12" i="10" s="1"/>
  <c r="O12" i="10"/>
  <c r="M12" i="10"/>
  <c r="K12" i="10"/>
  <c r="BA12" i="10" s="1"/>
  <c r="GB11" i="10"/>
  <c r="FZ11" i="10"/>
  <c r="FX11" i="10"/>
  <c r="FV11" i="10"/>
  <c r="FU11" i="10"/>
  <c r="FT11" i="10"/>
  <c r="FS11" i="10"/>
  <c r="FR11" i="10"/>
  <c r="FQ11" i="10"/>
  <c r="FP11" i="10"/>
  <c r="FO11" i="10"/>
  <c r="FN11" i="10"/>
  <c r="FM11" i="10"/>
  <c r="FL11" i="10"/>
  <c r="FK11" i="10"/>
  <c r="FJ11" i="10"/>
  <c r="FI11" i="10"/>
  <c r="FH11" i="10"/>
  <c r="FG11" i="10"/>
  <c r="FF11" i="10"/>
  <c r="FE11" i="10"/>
  <c r="FD11" i="10"/>
  <c r="FC11" i="10"/>
  <c r="FB11" i="10"/>
  <c r="FA11" i="10"/>
  <c r="EZ11" i="10"/>
  <c r="EY11" i="10"/>
  <c r="EX11" i="10"/>
  <c r="EW11" i="10"/>
  <c r="EV11" i="10"/>
  <c r="EU11" i="10"/>
  <c r="ET11" i="10"/>
  <c r="ES11" i="10"/>
  <c r="ER11" i="10"/>
  <c r="EQ11" i="10"/>
  <c r="EP11" i="10"/>
  <c r="EO11" i="10"/>
  <c r="EN11" i="10"/>
  <c r="EM11" i="10"/>
  <c r="EJ11" i="10"/>
  <c r="EH11" i="10"/>
  <c r="DR11" i="10"/>
  <c r="GC11" i="10" s="1"/>
  <c r="DN11" i="10"/>
  <c r="BZ11" i="10"/>
  <c r="BX11" i="10"/>
  <c r="DP11" i="10" s="1"/>
  <c r="BA11" i="10"/>
  <c r="BI11" i="10" s="1"/>
  <c r="M11" i="10"/>
  <c r="K11" i="10"/>
  <c r="GB10" i="10"/>
  <c r="FZ10" i="10"/>
  <c r="FX10" i="10"/>
  <c r="FV10" i="10"/>
  <c r="FU10" i="10"/>
  <c r="FT10" i="10"/>
  <c r="FS10" i="10"/>
  <c r="FR10" i="10"/>
  <c r="FQ10" i="10"/>
  <c r="FP10" i="10"/>
  <c r="FO10" i="10"/>
  <c r="FN10" i="10"/>
  <c r="FM10" i="10"/>
  <c r="FL10" i="10"/>
  <c r="FK10" i="10"/>
  <c r="FJ10" i="10"/>
  <c r="FI10" i="10"/>
  <c r="FH10" i="10"/>
  <c r="FG10" i="10"/>
  <c r="FF10" i="10"/>
  <c r="FE10" i="10"/>
  <c r="FD10" i="10"/>
  <c r="FC10" i="10"/>
  <c r="FB10" i="10"/>
  <c r="FA10" i="10"/>
  <c r="EZ10" i="10"/>
  <c r="EY10" i="10"/>
  <c r="EX10" i="10"/>
  <c r="EW10" i="10"/>
  <c r="EV10" i="10"/>
  <c r="EU10" i="10"/>
  <c r="ET10" i="10"/>
  <c r="ES10" i="10"/>
  <c r="ER10" i="10"/>
  <c r="EQ10" i="10"/>
  <c r="EP10" i="10"/>
  <c r="EO10" i="10"/>
  <c r="EN10" i="10"/>
  <c r="EM10" i="10"/>
  <c r="EJ10" i="10"/>
  <c r="EH10" i="10"/>
  <c r="DR10" i="10"/>
  <c r="GC10" i="10" s="1"/>
  <c r="DN10" i="10"/>
  <c r="BZ10" i="10"/>
  <c r="BX10" i="10"/>
  <c r="DL10" i="10" s="1"/>
  <c r="FW10" i="10" s="1"/>
  <c r="BA10" i="10"/>
  <c r="BI10" i="10" s="1"/>
  <c r="M10" i="10"/>
  <c r="K10" i="10"/>
  <c r="DQ9" i="10"/>
  <c r="DO9" i="10"/>
  <c r="DM9" i="10"/>
  <c r="DK9" i="10"/>
  <c r="DI9" i="10"/>
  <c r="DG9" i="10"/>
  <c r="DE9" i="10"/>
  <c r="DC9" i="10"/>
  <c r="DA9" i="10"/>
  <c r="CY9" i="10"/>
  <c r="CW9" i="10"/>
  <c r="CU9" i="10"/>
  <c r="CQ9" i="10"/>
  <c r="CO9" i="10"/>
  <c r="CN9" i="10"/>
  <c r="CM9" i="10"/>
  <c r="CI9" i="10"/>
  <c r="CG9" i="10"/>
  <c r="CE9" i="10"/>
  <c r="CC9" i="10"/>
  <c r="CA9" i="10"/>
  <c r="BY9" i="10"/>
  <c r="BD9" i="10"/>
  <c r="BB9" i="10"/>
  <c r="AZ9" i="10"/>
  <c r="AX9" i="10"/>
  <c r="AV9" i="10"/>
  <c r="AT9" i="10"/>
  <c r="AR9" i="10"/>
  <c r="AP9" i="10"/>
  <c r="AN9" i="10"/>
  <c r="AL9" i="10"/>
  <c r="AJ9" i="10"/>
  <c r="AH9" i="10"/>
  <c r="AF9" i="10"/>
  <c r="AD9" i="10"/>
  <c r="AB9" i="10"/>
  <c r="AA9" i="10"/>
  <c r="Z9" i="10"/>
  <c r="V9" i="10"/>
  <c r="T9" i="10"/>
  <c r="R9" i="10"/>
  <c r="P9" i="10"/>
  <c r="N9" i="10"/>
  <c r="L9" i="10"/>
  <c r="EI147" i="10" l="1"/>
  <c r="FO201" i="10"/>
  <c r="FS232" i="10"/>
  <c r="FU12" i="10"/>
  <c r="CV27" i="10"/>
  <c r="CZ142" i="10"/>
  <c r="AQ26" i="10"/>
  <c r="DH142" i="10"/>
  <c r="FS142" i="10" s="1"/>
  <c r="CR142" i="10"/>
  <c r="CT142" i="10"/>
  <c r="FE171" i="10"/>
  <c r="FU171" i="10"/>
  <c r="GC200" i="10"/>
  <c r="EU201" i="10"/>
  <c r="FM201" i="10"/>
  <c r="EQ233" i="10"/>
  <c r="EQ243" i="10"/>
  <c r="EQ127" i="10"/>
  <c r="EW29" i="10"/>
  <c r="FO29" i="10"/>
  <c r="EO44" i="10"/>
  <c r="FW44" i="10"/>
  <c r="FM56" i="10"/>
  <c r="EW57" i="10"/>
  <c r="FI74" i="10"/>
  <c r="GC74" i="10"/>
  <c r="EQ75" i="10"/>
  <c r="EW77" i="10"/>
  <c r="FO77" i="10"/>
  <c r="CJ83" i="10"/>
  <c r="EW127" i="10"/>
  <c r="FO127" i="10"/>
  <c r="EI143" i="10"/>
  <c r="FE56" i="10"/>
  <c r="FU56" i="10"/>
  <c r="FG57" i="10"/>
  <c r="FW57" i="10"/>
  <c r="FA74" i="10"/>
  <c r="FQ74" i="10"/>
  <c r="FE76" i="10"/>
  <c r="FU76" i="10"/>
  <c r="FG77" i="10"/>
  <c r="FW77" i="10"/>
  <c r="FS44" i="10"/>
  <c r="FK57" i="10"/>
  <c r="FE74" i="10"/>
  <c r="FU74" i="10"/>
  <c r="FK77" i="10"/>
  <c r="FO26" i="10"/>
  <c r="EV28" i="10"/>
  <c r="FM29" i="10"/>
  <c r="EU57" i="10"/>
  <c r="EQ76" i="10"/>
  <c r="EU77" i="10"/>
  <c r="FM77" i="10"/>
  <c r="FO56" i="10"/>
  <c r="FK74" i="10"/>
  <c r="FM75" i="10"/>
  <c r="FA77" i="10"/>
  <c r="FQ77" i="10"/>
  <c r="CJ9" i="10"/>
  <c r="AC217" i="10"/>
  <c r="FA217" i="10" s="1"/>
  <c r="CA284" i="10"/>
  <c r="BY287" i="10" s="1"/>
  <c r="AE217" i="10"/>
  <c r="FC217" i="10" s="1"/>
  <c r="AU217" i="10"/>
  <c r="FS217" i="10" s="1"/>
  <c r="L284" i="10"/>
  <c r="AE26" i="10"/>
  <c r="FC26" i="10" s="1"/>
  <c r="AU26" i="10"/>
  <c r="FS26" i="10" s="1"/>
  <c r="CX27" i="10"/>
  <c r="FI27" i="10" s="1"/>
  <c r="AG217" i="10"/>
  <c r="FE217" i="10" s="1"/>
  <c r="N284" i="10"/>
  <c r="AG26" i="10"/>
  <c r="AG24" i="10" s="1"/>
  <c r="AW26" i="10"/>
  <c r="AW24" i="10" s="1"/>
  <c r="CZ27" i="10"/>
  <c r="FK27" i="10" s="1"/>
  <c r="EI128" i="10"/>
  <c r="CP142" i="10"/>
  <c r="FA142" i="10" s="1"/>
  <c r="EI146" i="10"/>
  <c r="AI217" i="10"/>
  <c r="FU232" i="10"/>
  <c r="FW26" i="10"/>
  <c r="FS57" i="10"/>
  <c r="FM74" i="10"/>
  <c r="FS77" i="10"/>
  <c r="FS127" i="10"/>
  <c r="EI186" i="10"/>
  <c r="FC201" i="10"/>
  <c r="FS201" i="10"/>
  <c r="AK217" i="10"/>
  <c r="FI217" i="10" s="1"/>
  <c r="EJ271" i="10"/>
  <c r="FB271" i="10"/>
  <c r="FJ271" i="10"/>
  <c r="FZ271" i="10"/>
  <c r="AK26" i="10"/>
  <c r="AK24" i="10" s="1"/>
  <c r="DD27" i="10"/>
  <c r="FG29" i="10"/>
  <c r="FW29" i="10"/>
  <c r="EI77" i="10"/>
  <c r="FE77" i="10"/>
  <c r="FU77" i="10"/>
  <c r="EI145" i="10"/>
  <c r="EU171" i="10"/>
  <c r="FM171" i="10"/>
  <c r="FA200" i="10"/>
  <c r="FE201" i="10"/>
  <c r="FU201" i="10"/>
  <c r="AM217" i="10"/>
  <c r="FK217" i="10" s="1"/>
  <c r="DD242" i="10"/>
  <c r="M271" i="10"/>
  <c r="AC26" i="10"/>
  <c r="AC24" i="10" s="1"/>
  <c r="AI26" i="10"/>
  <c r="FG26" i="10" s="1"/>
  <c r="FE29" i="10"/>
  <c r="FC77" i="10"/>
  <c r="CP27" i="10"/>
  <c r="FA27" i="10" s="1"/>
  <c r="FG127" i="10"/>
  <c r="FW127" i="10"/>
  <c r="CV142" i="10"/>
  <c r="CV138" i="10" s="1"/>
  <c r="FG201" i="10"/>
  <c r="FW201" i="10"/>
  <c r="FU29" i="10"/>
  <c r="FC57" i="10"/>
  <c r="EU26" i="10"/>
  <c r="CR27" i="10"/>
  <c r="FC27" i="10" s="1"/>
  <c r="FK186" i="10"/>
  <c r="EI189" i="10"/>
  <c r="BY284" i="10"/>
  <c r="ET271" i="10"/>
  <c r="EI58" i="10"/>
  <c r="EU85" i="10"/>
  <c r="FC85" i="10"/>
  <c r="FK85" i="10"/>
  <c r="FS85" i="10"/>
  <c r="EU87" i="10"/>
  <c r="EQ87" i="10"/>
  <c r="FC86" i="10"/>
  <c r="FS86" i="10"/>
  <c r="EI88" i="10"/>
  <c r="EQ120" i="10"/>
  <c r="FC120" i="10"/>
  <c r="FK120" i="10"/>
  <c r="CS9" i="10"/>
  <c r="FD9" i="10" s="1"/>
  <c r="GC127" i="10"/>
  <c r="EI130" i="10"/>
  <c r="GC142" i="10"/>
  <c r="GF154" i="10"/>
  <c r="EU185" i="10"/>
  <c r="EI89" i="10"/>
  <c r="BI87" i="10"/>
  <c r="W138" i="10"/>
  <c r="FM142" i="10"/>
  <c r="AW138" i="10"/>
  <c r="BI172" i="10"/>
  <c r="Q215" i="10"/>
  <c r="EO215" i="10" s="1"/>
  <c r="EW44" i="10"/>
  <c r="FG44" i="10"/>
  <c r="S55" i="10"/>
  <c r="CR55" i="10"/>
  <c r="DH55" i="10"/>
  <c r="BI78" i="10"/>
  <c r="CP230" i="10"/>
  <c r="U119" i="10"/>
  <c r="BI142" i="10"/>
  <c r="AG138" i="10"/>
  <c r="DH258" i="10"/>
  <c r="FS258" i="10" s="1"/>
  <c r="FG15" i="10"/>
  <c r="FO15" i="10"/>
  <c r="BI84" i="10"/>
  <c r="BI86" i="10"/>
  <c r="BI173" i="10"/>
  <c r="BE184" i="10"/>
  <c r="EM217" i="10"/>
  <c r="GF218" i="10"/>
  <c r="GF225" i="10"/>
  <c r="GF229" i="10"/>
  <c r="GA233" i="10"/>
  <c r="FS244" i="10"/>
  <c r="GE247" i="10"/>
  <c r="FS100" i="10"/>
  <c r="BI100" i="10"/>
  <c r="GF52" i="10"/>
  <c r="GF53" i="10"/>
  <c r="GF54" i="10"/>
  <c r="EI56" i="10"/>
  <c r="EI61" i="10"/>
  <c r="EI65" i="10"/>
  <c r="EQ116" i="10"/>
  <c r="FC116" i="10"/>
  <c r="FK116" i="10"/>
  <c r="GC119" i="10"/>
  <c r="FA119" i="10"/>
  <c r="EI120" i="10"/>
  <c r="EU120" i="10"/>
  <c r="FE120" i="10"/>
  <c r="FM120" i="10"/>
  <c r="AG184" i="10"/>
  <c r="AW184" i="10"/>
  <c r="GE193" i="10"/>
  <c r="EI207" i="10"/>
  <c r="EI208" i="10"/>
  <c r="GE208" i="10"/>
  <c r="EI212" i="10"/>
  <c r="GE212" i="10"/>
  <c r="GE213" i="10"/>
  <c r="EI224" i="10"/>
  <c r="EI226" i="10"/>
  <c r="BI15" i="10"/>
  <c r="EI47" i="10"/>
  <c r="EI59" i="10"/>
  <c r="EM85" i="10"/>
  <c r="BI85" i="10"/>
  <c r="FS88" i="10"/>
  <c r="BI88" i="10"/>
  <c r="FA28" i="10"/>
  <c r="FQ28" i="10"/>
  <c r="GE31" i="10"/>
  <c r="GF40" i="10"/>
  <c r="Q41" i="10"/>
  <c r="FA43" i="10"/>
  <c r="FI43" i="10"/>
  <c r="FE44" i="10"/>
  <c r="FM44" i="10"/>
  <c r="GC44" i="10"/>
  <c r="GF50" i="10"/>
  <c r="BG90" i="10"/>
  <c r="GE90" i="10" s="1"/>
  <c r="BI90" i="10"/>
  <c r="GF90" i="10"/>
  <c r="BG94" i="10"/>
  <c r="GE94" i="10" s="1"/>
  <c r="BI94" i="10"/>
  <c r="BG98" i="10"/>
  <c r="GE98" i="10" s="1"/>
  <c r="BI98" i="10"/>
  <c r="EI117" i="10"/>
  <c r="FE117" i="10"/>
  <c r="EY118" i="10"/>
  <c r="FG118" i="10"/>
  <c r="FO118" i="10"/>
  <c r="EM152" i="10"/>
  <c r="EI156" i="10"/>
  <c r="EI165" i="10"/>
  <c r="AO199" i="10"/>
  <c r="AW199" i="10"/>
  <c r="GA232" i="10"/>
  <c r="W242" i="10"/>
  <c r="AG242" i="10"/>
  <c r="AO242" i="10"/>
  <c r="AW242" i="10"/>
  <c r="FG244" i="10"/>
  <c r="FO244" i="10"/>
  <c r="FW244" i="10"/>
  <c r="EN258" i="10"/>
  <c r="EM271" i="10"/>
  <c r="FC271" i="10"/>
  <c r="FK271" i="10"/>
  <c r="EO127" i="10"/>
  <c r="BI122" i="10"/>
  <c r="EM118" i="10"/>
  <c r="BI124" i="10"/>
  <c r="EW123" i="10"/>
  <c r="BI123" i="10"/>
  <c r="BI125" i="10"/>
  <c r="BG112" i="10"/>
  <c r="GE112" i="10" s="1"/>
  <c r="BI112" i="10"/>
  <c r="FS103" i="10"/>
  <c r="BI103" i="10"/>
  <c r="O101" i="10"/>
  <c r="FS109" i="10"/>
  <c r="BI109" i="10"/>
  <c r="FS113" i="10"/>
  <c r="BI113" i="10"/>
  <c r="FS108" i="10"/>
  <c r="BI108" i="10"/>
  <c r="FG102" i="10"/>
  <c r="FW102" i="10"/>
  <c r="EU231" i="10"/>
  <c r="CX230" i="10"/>
  <c r="O230" i="10"/>
  <c r="EM234" i="10"/>
  <c r="BG70" i="10"/>
  <c r="BI70" i="10"/>
  <c r="FS73" i="10"/>
  <c r="BI73" i="10"/>
  <c r="O55" i="10"/>
  <c r="FS59" i="10"/>
  <c r="BI59" i="10"/>
  <c r="EM44" i="10"/>
  <c r="EQ26" i="10"/>
  <c r="DH24" i="10"/>
  <c r="O24" i="10"/>
  <c r="BI27" i="10"/>
  <c r="EM28" i="10"/>
  <c r="EI32" i="10"/>
  <c r="EI35" i="10"/>
  <c r="EI36" i="10"/>
  <c r="EM18" i="10"/>
  <c r="BI18" i="10"/>
  <c r="CK12" i="10"/>
  <c r="EV12" i="10" s="1"/>
  <c r="CV9" i="10"/>
  <c r="EM13" i="10"/>
  <c r="EI15" i="10"/>
  <c r="ES15" i="10"/>
  <c r="BI16" i="10"/>
  <c r="BI17" i="10"/>
  <c r="FT9" i="10"/>
  <c r="GB9" i="10"/>
  <c r="EI18" i="10"/>
  <c r="GF46" i="10"/>
  <c r="BG88" i="10"/>
  <c r="GE88" i="10" s="1"/>
  <c r="GF89" i="10"/>
  <c r="EI91" i="10"/>
  <c r="EM120" i="10"/>
  <c r="EI154" i="10"/>
  <c r="CK169" i="10"/>
  <c r="EO173" i="10"/>
  <c r="EY184" i="10"/>
  <c r="FC185" i="10"/>
  <c r="GE218" i="10"/>
  <c r="GE219" i="10"/>
  <c r="GE224" i="10"/>
  <c r="GE225" i="10"/>
  <c r="GE226" i="10"/>
  <c r="GE227" i="10"/>
  <c r="GE228" i="10"/>
  <c r="EI260" i="10"/>
  <c r="EI263" i="10"/>
  <c r="DU44" i="10"/>
  <c r="EM122" i="10"/>
  <c r="FS122" i="10"/>
  <c r="DB169" i="10"/>
  <c r="CX184" i="10"/>
  <c r="GF272" i="10"/>
  <c r="GF273" i="10"/>
  <c r="GF274" i="10"/>
  <c r="GF275" i="10"/>
  <c r="GF276" i="10"/>
  <c r="GF277" i="10"/>
  <c r="GF279" i="10"/>
  <c r="GF283" i="10"/>
  <c r="EP9" i="10"/>
  <c r="FF9" i="10"/>
  <c r="FN9" i="10"/>
  <c r="FY12" i="10"/>
  <c r="AG9" i="10"/>
  <c r="CR9" i="10"/>
  <c r="CZ9" i="10"/>
  <c r="DH9" i="10"/>
  <c r="EZ9" i="10"/>
  <c r="DP10" i="10"/>
  <c r="GA10" i="10" s="1"/>
  <c r="FM28" i="10"/>
  <c r="EI43" i="10"/>
  <c r="AG41" i="10"/>
  <c r="AO41" i="10"/>
  <c r="AW41" i="10"/>
  <c r="GF62" i="10"/>
  <c r="GF66" i="10"/>
  <c r="BG73" i="10"/>
  <c r="GE73" i="10" s="1"/>
  <c r="EO74" i="10"/>
  <c r="EM74" i="10"/>
  <c r="GC75" i="10"/>
  <c r="EI81" i="10"/>
  <c r="GC85" i="10"/>
  <c r="EY124" i="10"/>
  <c r="FG124" i="10"/>
  <c r="FO124" i="10"/>
  <c r="EO152" i="10"/>
  <c r="FI152" i="10"/>
  <c r="FO152" i="10"/>
  <c r="EW154" i="10"/>
  <c r="AE169" i="10"/>
  <c r="FC173" i="10"/>
  <c r="FS173" i="10"/>
  <c r="GA173" i="10"/>
  <c r="X185" i="10"/>
  <c r="EV185" i="10" s="1"/>
  <c r="FE186" i="10"/>
  <c r="FA202" i="10"/>
  <c r="FI202" i="10"/>
  <c r="FF215" i="10"/>
  <c r="CJ230" i="10"/>
  <c r="CZ230" i="10"/>
  <c r="GE277" i="10"/>
  <c r="GE278" i="10"/>
  <c r="GE279" i="10"/>
  <c r="FH9" i="10"/>
  <c r="DP42" i="10"/>
  <c r="CK42" i="10"/>
  <c r="EV42" i="10" s="1"/>
  <c r="GA144" i="10"/>
  <c r="FY144" i="10"/>
  <c r="FW152" i="10"/>
  <c r="EZ230" i="10"/>
  <c r="ET9" i="10"/>
  <c r="EI11" i="10"/>
  <c r="FZ24" i="10"/>
  <c r="AW117" i="10"/>
  <c r="AY117" i="10"/>
  <c r="U117" i="10"/>
  <c r="BC117" i="10"/>
  <c r="BH139" i="10"/>
  <c r="GF139" i="10" s="1"/>
  <c r="BF139" i="10"/>
  <c r="GD139" i="10" s="1"/>
  <c r="DF169" i="10"/>
  <c r="Y230" i="10"/>
  <c r="AI230" i="10"/>
  <c r="AQ230" i="10"/>
  <c r="FO230" i="10" s="1"/>
  <c r="EI233" i="10"/>
  <c r="U233" i="10"/>
  <c r="ES233" i="10" s="1"/>
  <c r="BA233" i="10"/>
  <c r="FY233" i="10" s="1"/>
  <c r="FF242" i="10"/>
  <c r="EI247" i="10"/>
  <c r="EI255" i="10"/>
  <c r="EI257" i="10"/>
  <c r="GF263" i="10"/>
  <c r="EN9" i="10"/>
  <c r="FA15" i="10"/>
  <c r="EU16" i="10"/>
  <c r="FG28" i="10"/>
  <c r="FW28" i="10"/>
  <c r="GE40" i="10"/>
  <c r="DD101" i="10"/>
  <c r="FO102" i="10"/>
  <c r="EO124" i="10"/>
  <c r="O138" i="10"/>
  <c r="EM139" i="10"/>
  <c r="FM140" i="10"/>
  <c r="AO138" i="10"/>
  <c r="EV144" i="10"/>
  <c r="EY169" i="10"/>
  <c r="AK199" i="10"/>
  <c r="FL215" i="10"/>
  <c r="EI231" i="10"/>
  <c r="DR230" i="10"/>
  <c r="EM15" i="10"/>
  <c r="EU15" i="10"/>
  <c r="EW16" i="10"/>
  <c r="BG58" i="10"/>
  <c r="FS58" i="10"/>
  <c r="EM58" i="10"/>
  <c r="DT58" i="10"/>
  <c r="EM76" i="10"/>
  <c r="FS81" i="10"/>
  <c r="BG81" i="10"/>
  <c r="GE81" i="10" s="1"/>
  <c r="FG116" i="10"/>
  <c r="FO116" i="10"/>
  <c r="EM117" i="10"/>
  <c r="FM118" i="10"/>
  <c r="GC118" i="10"/>
  <c r="EY119" i="10"/>
  <c r="FG119" i="10"/>
  <c r="FO119" i="10"/>
  <c r="EY120" i="10"/>
  <c r="FG120" i="10"/>
  <c r="FO120" i="10"/>
  <c r="AE184" i="10"/>
  <c r="CD199" i="10"/>
  <c r="EY215" i="10"/>
  <c r="EO231" i="10"/>
  <c r="EI238" i="10"/>
  <c r="DP243" i="10"/>
  <c r="DN243" i="10"/>
  <c r="CH243" i="10"/>
  <c r="EI273" i="10"/>
  <c r="EI280" i="10"/>
  <c r="FQ153" i="10"/>
  <c r="AS152" i="10"/>
  <c r="FQ152" i="10" s="1"/>
  <c r="FA172" i="10"/>
  <c r="FI172" i="10"/>
  <c r="FQ172" i="10"/>
  <c r="FY172" i="10"/>
  <c r="EQ173" i="10"/>
  <c r="EU173" i="10"/>
  <c r="GC231" i="10"/>
  <c r="GE238" i="10"/>
  <c r="GE240" i="10"/>
  <c r="GE241" i="10"/>
  <c r="EY9" i="10"/>
  <c r="EX9" i="10"/>
  <c r="FA12" i="10"/>
  <c r="FI12" i="10"/>
  <c r="FE12" i="10"/>
  <c r="GE19" i="10"/>
  <c r="EI22" i="10"/>
  <c r="EI27" i="10"/>
  <c r="GE30" i="10"/>
  <c r="GE50" i="10"/>
  <c r="GE51" i="10"/>
  <c r="FO84" i="10"/>
  <c r="FW84" i="10"/>
  <c r="EI84" i="10"/>
  <c r="ES84" i="10"/>
  <c r="FA84" i="10"/>
  <c r="FI84" i="10"/>
  <c r="FQ84" i="10"/>
  <c r="FE85" i="10"/>
  <c r="FM85" i="10"/>
  <c r="FU85" i="10"/>
  <c r="EV86" i="10"/>
  <c r="CF83" i="10"/>
  <c r="EI100" i="10"/>
  <c r="GF103" i="10"/>
  <c r="AK101" i="10"/>
  <c r="EI107" i="10"/>
  <c r="EI108" i="10"/>
  <c r="GF109" i="10"/>
  <c r="GF113" i="10"/>
  <c r="FI117" i="10"/>
  <c r="FS124" i="10"/>
  <c r="EI149" i="10"/>
  <c r="AC152" i="10"/>
  <c r="FA152" i="10" s="1"/>
  <c r="BE152" i="10"/>
  <c r="GC152" i="10" s="1"/>
  <c r="FK152" i="10"/>
  <c r="BG154" i="10"/>
  <c r="GE154" i="10" s="1"/>
  <c r="EW155" i="10"/>
  <c r="GE156" i="10"/>
  <c r="GE165" i="10"/>
  <c r="GE166" i="10"/>
  <c r="FY185" i="10"/>
  <c r="EQ185" i="10"/>
  <c r="CP184" i="10"/>
  <c r="FA186" i="10"/>
  <c r="FQ186" i="10"/>
  <c r="GC186" i="10"/>
  <c r="O215" i="10"/>
  <c r="DL258" i="10"/>
  <c r="FW258" i="10" s="1"/>
  <c r="DT43" i="10"/>
  <c r="CJ55" i="10"/>
  <c r="FJ55" i="10"/>
  <c r="EY69" i="10"/>
  <c r="EI76" i="10"/>
  <c r="GF82" i="10"/>
  <c r="EI85" i="10"/>
  <c r="FA85" i="10"/>
  <c r="FI85" i="10"/>
  <c r="FQ85" i="10"/>
  <c r="FY85" i="10"/>
  <c r="DU85" i="10"/>
  <c r="CV83" i="10"/>
  <c r="DD83" i="10"/>
  <c r="DL83" i="10"/>
  <c r="FE116" i="10"/>
  <c r="FC117" i="10"/>
  <c r="FK117" i="10"/>
  <c r="FM117" i="10"/>
  <c r="FS118" i="10"/>
  <c r="FA120" i="10"/>
  <c r="FI120" i="10"/>
  <c r="FS120" i="10"/>
  <c r="BG125" i="10"/>
  <c r="GB138" i="10"/>
  <c r="EQ152" i="10"/>
  <c r="EY152" i="10"/>
  <c r="GF155" i="10"/>
  <c r="EQ172" i="10"/>
  <c r="FC172" i="10"/>
  <c r="CT169" i="10"/>
  <c r="DR169" i="10"/>
  <c r="GF179" i="10"/>
  <c r="EI191" i="10"/>
  <c r="EI192" i="10"/>
  <c r="GE195" i="10"/>
  <c r="GF195" i="10"/>
  <c r="GE196" i="10"/>
  <c r="GE198" i="10"/>
  <c r="EI202" i="10"/>
  <c r="GF206" i="10"/>
  <c r="GF207" i="10"/>
  <c r="GF209" i="10"/>
  <c r="GF213" i="10"/>
  <c r="DJ230" i="10"/>
  <c r="FC232" i="10"/>
  <c r="FK232" i="10"/>
  <c r="GF239" i="10"/>
  <c r="GF255" i="10"/>
  <c r="EI12" i="10"/>
  <c r="EI29" i="10"/>
  <c r="M55" i="10"/>
  <c r="FG75" i="10"/>
  <c r="EU29" i="10"/>
  <c r="FU44" i="10"/>
  <c r="DF120" i="10"/>
  <c r="DL120" i="10"/>
  <c r="BH141" i="10"/>
  <c r="BG141" i="10"/>
  <c r="FV9" i="10"/>
  <c r="GE20" i="10"/>
  <c r="GE21" i="10"/>
  <c r="GE22" i="10"/>
  <c r="GE23" i="10"/>
  <c r="BF27" i="10"/>
  <c r="FT41" i="10"/>
  <c r="FU43" i="10"/>
  <c r="EV44" i="10"/>
  <c r="FY45" i="10"/>
  <c r="ET55" i="10"/>
  <c r="FB55" i="10"/>
  <c r="CV55" i="10"/>
  <c r="DD55" i="10"/>
  <c r="DL55" i="10"/>
  <c r="EI63" i="10"/>
  <c r="EI67" i="10"/>
  <c r="DU84" i="10"/>
  <c r="EM84" i="10"/>
  <c r="EQ86" i="10"/>
  <c r="EW86" i="10"/>
  <c r="FG86" i="10"/>
  <c r="FO86" i="10"/>
  <c r="FW86" i="10"/>
  <c r="FE102" i="10"/>
  <c r="FU102" i="10"/>
  <c r="BG103" i="10"/>
  <c r="GE103" i="10" s="1"/>
  <c r="U104" i="10"/>
  <c r="ES104" i="10" s="1"/>
  <c r="U116" i="10"/>
  <c r="AW116" i="10"/>
  <c r="FU116" i="10" s="1"/>
  <c r="CH116" i="10"/>
  <c r="U120" i="10"/>
  <c r="AY120" i="10"/>
  <c r="CH120" i="10"/>
  <c r="DJ120" i="10"/>
  <c r="FU120" i="10" s="1"/>
  <c r="EO122" i="10"/>
  <c r="EQ124" i="10"/>
  <c r="FY124" i="10"/>
  <c r="EV140" i="10"/>
  <c r="X138" i="10"/>
  <c r="BA140" i="10"/>
  <c r="BA138" i="10" s="1"/>
  <c r="BH142" i="10"/>
  <c r="FG142" i="10"/>
  <c r="FW142" i="10"/>
  <c r="FC171" i="10"/>
  <c r="CZ169" i="10"/>
  <c r="DH169" i="10"/>
  <c r="DP169" i="10"/>
  <c r="CJ184" i="10"/>
  <c r="DP187" i="10"/>
  <c r="DN187" i="10"/>
  <c r="FY187" i="10" s="1"/>
  <c r="CH187" i="10"/>
  <c r="ES187" i="10" s="1"/>
  <c r="GF196" i="10"/>
  <c r="GF197" i="10"/>
  <c r="FA232" i="10"/>
  <c r="FI232" i="10"/>
  <c r="EN230" i="10"/>
  <c r="ER9" i="10"/>
  <c r="EH9" i="10"/>
  <c r="AO9" i="10"/>
  <c r="GD14" i="10"/>
  <c r="FA16" i="10"/>
  <c r="FI16" i="10"/>
  <c r="FQ16" i="10"/>
  <c r="FY16" i="10"/>
  <c r="GF19" i="10"/>
  <c r="GF20" i="10"/>
  <c r="GF22" i="10"/>
  <c r="GF23" i="10"/>
  <c r="FC28" i="10"/>
  <c r="FK28" i="10"/>
  <c r="FS28" i="10"/>
  <c r="GE32" i="10"/>
  <c r="GE34" i="10"/>
  <c r="GE35" i="10"/>
  <c r="GE36" i="10"/>
  <c r="GE38" i="10"/>
  <c r="DJ41" i="10"/>
  <c r="CH42" i="10"/>
  <c r="ES42" i="10" s="1"/>
  <c r="DN42" i="10"/>
  <c r="FY42" i="10" s="1"/>
  <c r="GC43" i="10"/>
  <c r="AC41" i="10"/>
  <c r="AS41" i="10"/>
  <c r="DT45" i="10"/>
  <c r="GE45" i="10" s="1"/>
  <c r="GE49" i="10"/>
  <c r="FV41" i="10"/>
  <c r="BE55" i="10"/>
  <c r="FN55" i="10"/>
  <c r="BG59" i="10"/>
  <c r="GF60" i="10"/>
  <c r="EI62" i="10"/>
  <c r="GF64" i="10"/>
  <c r="EI66" i="10"/>
  <c r="GF68" i="10"/>
  <c r="FS70" i="10"/>
  <c r="GA75" i="10"/>
  <c r="FC75" i="10"/>
  <c r="FS75" i="10"/>
  <c r="BA76" i="10"/>
  <c r="U76" i="10"/>
  <c r="BC76" i="10"/>
  <c r="CH79" i="10"/>
  <c r="DN80" i="10"/>
  <c r="FY80" i="10" s="1"/>
  <c r="CH80" i="10"/>
  <c r="ES80" i="10" s="1"/>
  <c r="O83" i="10"/>
  <c r="W83" i="10"/>
  <c r="EU83" i="10" s="1"/>
  <c r="FK84" i="10"/>
  <c r="FS84" i="10"/>
  <c r="GA84" i="10"/>
  <c r="GA85" i="10"/>
  <c r="EU102" i="10"/>
  <c r="FI104" i="10"/>
  <c r="EI110" i="10"/>
  <c r="CB115" i="10"/>
  <c r="FM116" i="10"/>
  <c r="EO121" i="10"/>
  <c r="FA121" i="10"/>
  <c r="FI121" i="10"/>
  <c r="EU121" i="10"/>
  <c r="FC124" i="10"/>
  <c r="EW125" i="10"/>
  <c r="AY138" i="10"/>
  <c r="U140" i="10"/>
  <c r="U138" i="10" s="1"/>
  <c r="BC140" i="10"/>
  <c r="GA140" i="10" s="1"/>
  <c r="FI142" i="10"/>
  <c r="FQ142" i="10"/>
  <c r="EQ142" i="10"/>
  <c r="FU142" i="10"/>
  <c r="DP143" i="10"/>
  <c r="GA143" i="10" s="1"/>
  <c r="DN143" i="10"/>
  <c r="FY143" i="10" s="1"/>
  <c r="CH143" i="10"/>
  <c r="ES143" i="10" s="1"/>
  <c r="EX169" i="10"/>
  <c r="FC170" i="10"/>
  <c r="DJ169" i="10"/>
  <c r="EW172" i="10"/>
  <c r="CL169" i="10"/>
  <c r="GF175" i="10"/>
  <c r="CL184" i="10"/>
  <c r="EW184" i="10" s="1"/>
  <c r="EO203" i="10"/>
  <c r="AE215" i="10"/>
  <c r="FC215" i="10" s="1"/>
  <c r="DH242" i="10"/>
  <c r="EP242" i="10"/>
  <c r="DT271" i="10"/>
  <c r="EI276" i="10"/>
  <c r="EI277" i="10"/>
  <c r="EI278" i="10"/>
  <c r="Q9" i="10"/>
  <c r="FJ9" i="10"/>
  <c r="FR9" i="10"/>
  <c r="FZ9" i="10"/>
  <c r="M9" i="10"/>
  <c r="GC12" i="10"/>
  <c r="FC15" i="10"/>
  <c r="FK15" i="10"/>
  <c r="FS15" i="10"/>
  <c r="GA15" i="10"/>
  <c r="CL9" i="10"/>
  <c r="ES16" i="10"/>
  <c r="FC16" i="10"/>
  <c r="FK16" i="10"/>
  <c r="FS16" i="10"/>
  <c r="GA16" i="10"/>
  <c r="EO16" i="10"/>
  <c r="EI19" i="10"/>
  <c r="EI20" i="10"/>
  <c r="EZ24" i="10"/>
  <c r="GF31" i="10"/>
  <c r="GF39" i="10"/>
  <c r="FJ41" i="10"/>
  <c r="GE46" i="10"/>
  <c r="EI54" i="10"/>
  <c r="CH72" i="10"/>
  <c r="ES72" i="10" s="1"/>
  <c r="CF69" i="10"/>
  <c r="EW76" i="10"/>
  <c r="FG76" i="10"/>
  <c r="FO76" i="10"/>
  <c r="FW76" i="10"/>
  <c r="EI82" i="10"/>
  <c r="FK87" i="10"/>
  <c r="EI94" i="10"/>
  <c r="GF95" i="10"/>
  <c r="GF96" i="10"/>
  <c r="EI98" i="10"/>
  <c r="GF99" i="10"/>
  <c r="BG100" i="10"/>
  <c r="GE100" i="10" s="1"/>
  <c r="BE101" i="10"/>
  <c r="GC101" i="10" s="1"/>
  <c r="CV101" i="10"/>
  <c r="FC102" i="10"/>
  <c r="FS102" i="10"/>
  <c r="X104" i="10"/>
  <c r="BG108" i="10"/>
  <c r="GE108" i="10" s="1"/>
  <c r="GF111" i="10"/>
  <c r="BG113" i="10"/>
  <c r="GE113" i="10" s="1"/>
  <c r="EI118" i="10"/>
  <c r="FE118" i="10"/>
  <c r="FC119" i="10"/>
  <c r="FK119" i="10"/>
  <c r="EU124" i="10"/>
  <c r="DP126" i="10"/>
  <c r="GA126" i="10" s="1"/>
  <c r="CK126" i="10"/>
  <c r="EV126" i="10" s="1"/>
  <c r="DN126" i="10"/>
  <c r="FY126" i="10" s="1"/>
  <c r="EY138" i="10"/>
  <c r="BG155" i="10"/>
  <c r="GE155" i="10" s="1"/>
  <c r="EI158" i="10"/>
  <c r="FO170" i="10"/>
  <c r="AQ169" i="10"/>
  <c r="DT170" i="10"/>
  <c r="FG172" i="10"/>
  <c r="CK187" i="10"/>
  <c r="EV187" i="10" s="1"/>
  <c r="EI198" i="10"/>
  <c r="CP199" i="10"/>
  <c r="FQ200" i="10"/>
  <c r="DR199" i="10"/>
  <c r="ES202" i="10"/>
  <c r="AU215" i="10"/>
  <c r="FS215" i="10" s="1"/>
  <c r="M215" i="10"/>
  <c r="EU216" i="10"/>
  <c r="W215" i="10"/>
  <c r="EU215" i="10" s="1"/>
  <c r="FK231" i="10"/>
  <c r="FO232" i="10"/>
  <c r="FZ242" i="10"/>
  <c r="GE250" i="10"/>
  <c r="GE252" i="10"/>
  <c r="GE253" i="10"/>
  <c r="GE254" i="10"/>
  <c r="GE255" i="10"/>
  <c r="CT55" i="10"/>
  <c r="DB55" i="10"/>
  <c r="DJ55" i="10"/>
  <c r="CZ55" i="10"/>
  <c r="GF63" i="10"/>
  <c r="GF67" i="10"/>
  <c r="EU76" i="10"/>
  <c r="FK76" i="10"/>
  <c r="Q69" i="10"/>
  <c r="EI80" i="10"/>
  <c r="CL83" i="10"/>
  <c r="EO87" i="10"/>
  <c r="EW87" i="10"/>
  <c r="FG87" i="10"/>
  <c r="FO87" i="10"/>
  <c r="FW87" i="10"/>
  <c r="EI92" i="10"/>
  <c r="EI96" i="10"/>
  <c r="EW101" i="10"/>
  <c r="EI102" i="10"/>
  <c r="AC101" i="10"/>
  <c r="AS101" i="10"/>
  <c r="GC102" i="10"/>
  <c r="EI105" i="10"/>
  <c r="GF110" i="10"/>
  <c r="GC116" i="10"/>
  <c r="CV115" i="10"/>
  <c r="DD115" i="10"/>
  <c r="GC117" i="10"/>
  <c r="FA117" i="10"/>
  <c r="EQ121" i="10"/>
  <c r="FK121" i="10"/>
  <c r="FY121" i="10"/>
  <c r="EM121" i="10"/>
  <c r="EI122" i="10"/>
  <c r="FC122" i="10"/>
  <c r="FK122" i="10"/>
  <c r="FS123" i="10"/>
  <c r="EI124" i="10"/>
  <c r="BE138" i="10"/>
  <c r="GC140" i="10"/>
  <c r="FE142" i="10"/>
  <c r="FV152" i="10"/>
  <c r="GF156" i="10"/>
  <c r="GF160" i="10"/>
  <c r="GF161" i="10"/>
  <c r="GF163" i="10"/>
  <c r="GF164" i="10"/>
  <c r="GF167" i="10"/>
  <c r="GF168" i="10"/>
  <c r="GC171" i="10"/>
  <c r="FK172" i="10"/>
  <c r="GA172" i="10"/>
  <c r="FB169" i="10"/>
  <c r="FG173" i="10"/>
  <c r="FO173" i="10"/>
  <c r="FW173" i="10"/>
  <c r="EI176" i="10"/>
  <c r="EI178" i="10"/>
  <c r="EI180" i="10"/>
  <c r="ET169" i="10"/>
  <c r="EI182" i="10"/>
  <c r="AC184" i="10"/>
  <c r="EH184" i="10"/>
  <c r="FS186" i="10"/>
  <c r="AU184" i="10"/>
  <c r="CF184" i="10"/>
  <c r="EQ184" i="10" s="1"/>
  <c r="FI186" i="10"/>
  <c r="EY199" i="10"/>
  <c r="EO201" i="10"/>
  <c r="FC202" i="10"/>
  <c r="FK202" i="10"/>
  <c r="EI203" i="10"/>
  <c r="EI205" i="10"/>
  <c r="EI210" i="10"/>
  <c r="EI214" i="10"/>
  <c r="EI220" i="10"/>
  <c r="GE220" i="10"/>
  <c r="EI221" i="10"/>
  <c r="GE222" i="10"/>
  <c r="EI229" i="10"/>
  <c r="GF238" i="10"/>
  <c r="GF241" i="10"/>
  <c r="FK244" i="10"/>
  <c r="EI245" i="10"/>
  <c r="EX242" i="10"/>
  <c r="EI249" i="10"/>
  <c r="EI252" i="10"/>
  <c r="EI262" i="10"/>
  <c r="EI264" i="10"/>
  <c r="EI268" i="10"/>
  <c r="EI269" i="10"/>
  <c r="EV271" i="10"/>
  <c r="EI160" i="10"/>
  <c r="EI161" i="10"/>
  <c r="EI162" i="10"/>
  <c r="GE162" i="10"/>
  <c r="EI164" i="10"/>
  <c r="EI168" i="10"/>
  <c r="CV169" i="10"/>
  <c r="DD169" i="10"/>
  <c r="DL169" i="10"/>
  <c r="FO172" i="10"/>
  <c r="FW172" i="10"/>
  <c r="GE177" i="10"/>
  <c r="GF177" i="10"/>
  <c r="GE178" i="10"/>
  <c r="GF178" i="10"/>
  <c r="GE180" i="10"/>
  <c r="GE181" i="10"/>
  <c r="GF181" i="10"/>
  <c r="GE182" i="10"/>
  <c r="DF184" i="10"/>
  <c r="GF190" i="10"/>
  <c r="GE191" i="10"/>
  <c r="EI196" i="10"/>
  <c r="EM201" i="10"/>
  <c r="GE204" i="10"/>
  <c r="GE205" i="10"/>
  <c r="GF210" i="10"/>
  <c r="FX199" i="10"/>
  <c r="FN215" i="10"/>
  <c r="GF221" i="10"/>
  <c r="GF222" i="10"/>
  <c r="AY230" i="10"/>
  <c r="FW230" i="10" s="1"/>
  <c r="EI232" i="10"/>
  <c r="EV232" i="10"/>
  <c r="FE232" i="10"/>
  <c r="FM232" i="10"/>
  <c r="GC232" i="10"/>
  <c r="ER258" i="10"/>
  <c r="FN258" i="10"/>
  <c r="GE262" i="10"/>
  <c r="GE268" i="10"/>
  <c r="GE269" i="10"/>
  <c r="GE270" i="10"/>
  <c r="EU271" i="10"/>
  <c r="FO271" i="10"/>
  <c r="GE274" i="10"/>
  <c r="GE280" i="10"/>
  <c r="ER271" i="10"/>
  <c r="FP271" i="10"/>
  <c r="GE282" i="10"/>
  <c r="GF282" i="10"/>
  <c r="BG106" i="10"/>
  <c r="GE106" i="10" s="1"/>
  <c r="FS106" i="10"/>
  <c r="EO116" i="10"/>
  <c r="Q115" i="10"/>
  <c r="EW116" i="10"/>
  <c r="CL115" i="10"/>
  <c r="Y138" i="10"/>
  <c r="EW142" i="10"/>
  <c r="FK171" i="10"/>
  <c r="X9" i="10"/>
  <c r="CF55" i="10"/>
  <c r="EQ56" i="10"/>
  <c r="FG72" i="10"/>
  <c r="CV69" i="10"/>
  <c r="FO72" i="10"/>
  <c r="DD69" i="10"/>
  <c r="ER69" i="10"/>
  <c r="EU84" i="10"/>
  <c r="ER101" i="10"/>
  <c r="X234" i="10"/>
  <c r="EV234" i="10" s="1"/>
  <c r="BC234" i="10"/>
  <c r="GA234" i="10" s="1"/>
  <c r="U234" i="10"/>
  <c r="ES234" i="10" s="1"/>
  <c r="BA234" i="10"/>
  <c r="FY234" i="10" s="1"/>
  <c r="EQ234" i="10"/>
  <c r="S230" i="10"/>
  <c r="CZ258" i="10"/>
  <c r="FK258" i="10" s="1"/>
  <c r="FK260" i="10"/>
  <c r="FF258" i="10"/>
  <c r="Y9" i="10"/>
  <c r="FB9" i="10"/>
  <c r="AW9" i="10"/>
  <c r="AS9" i="10"/>
  <c r="BE9" i="10"/>
  <c r="EQ15" i="10"/>
  <c r="CD9" i="10"/>
  <c r="DD9" i="10"/>
  <c r="EW15" i="10"/>
  <c r="FE16" i="10"/>
  <c r="FM16" i="10"/>
  <c r="FU16" i="10"/>
  <c r="GC16" i="10"/>
  <c r="DS16" i="10"/>
  <c r="Y41" i="10"/>
  <c r="BA56" i="10"/>
  <c r="BA55" i="10" s="1"/>
  <c r="BC56" i="10"/>
  <c r="GA56" i="10" s="1"/>
  <c r="EW59" i="10"/>
  <c r="DT59" i="10"/>
  <c r="BG82" i="10"/>
  <c r="GE82" i="10" s="1"/>
  <c r="FS82" i="10"/>
  <c r="FZ83" i="10"/>
  <c r="EO85" i="10"/>
  <c r="CR101" i="10"/>
  <c r="DH101" i="10"/>
  <c r="FM102" i="10"/>
  <c r="AO101" i="10"/>
  <c r="FM101" i="10" s="1"/>
  <c r="DN102" i="10"/>
  <c r="DN101" i="10" s="1"/>
  <c r="CK102" i="10"/>
  <c r="CK101" i="10" s="1"/>
  <c r="FG121" i="10"/>
  <c r="DL124" i="10"/>
  <c r="FW124" i="10" s="1"/>
  <c r="AI152" i="10"/>
  <c r="FG152" i="10" s="1"/>
  <c r="FG153" i="10"/>
  <c r="DT153" i="10"/>
  <c r="DT152" i="10" s="1"/>
  <c r="CL152" i="10"/>
  <c r="EO185" i="10"/>
  <c r="Q184" i="10"/>
  <c r="FQ185" i="10"/>
  <c r="AS184" i="10"/>
  <c r="FG231" i="10"/>
  <c r="CV230" i="10"/>
  <c r="EU233" i="10"/>
  <c r="W230" i="10"/>
  <c r="AE230" i="10"/>
  <c r="FC233" i="10"/>
  <c r="FK245" i="10"/>
  <c r="CZ242" i="10"/>
  <c r="FX9" i="10"/>
  <c r="FU25" i="10"/>
  <c r="DJ24" i="10"/>
  <c r="FA29" i="10"/>
  <c r="FQ29" i="10"/>
  <c r="X43" i="10"/>
  <c r="EV43" i="10" s="1"/>
  <c r="BA43" i="10"/>
  <c r="U43" i="10"/>
  <c r="ES43" i="10" s="1"/>
  <c r="FO57" i="10"/>
  <c r="AQ55" i="10"/>
  <c r="CB69" i="10"/>
  <c r="EM70" i="10"/>
  <c r="FO142" i="10"/>
  <c r="AQ138" i="10"/>
  <c r="BC171" i="10"/>
  <c r="GA171" i="10" s="1"/>
  <c r="BA171" i="10"/>
  <c r="FY171" i="10" s="1"/>
  <c r="U171" i="10"/>
  <c r="X171" i="10"/>
  <c r="EV171" i="10" s="1"/>
  <c r="DF24" i="10"/>
  <c r="FK26" i="10"/>
  <c r="AM24" i="10"/>
  <c r="EI26" i="10"/>
  <c r="BZ24" i="10"/>
  <c r="DN56" i="10"/>
  <c r="CK56" i="10"/>
  <c r="FC84" i="10"/>
  <c r="AE83" i="10"/>
  <c r="EO120" i="10"/>
  <c r="AI138" i="10"/>
  <c r="CR169" i="10"/>
  <c r="AK9" i="10"/>
  <c r="FP9" i="10"/>
  <c r="DL11" i="10"/>
  <c r="DU11" i="10" s="1"/>
  <c r="GA17" i="10"/>
  <c r="BG17" i="10"/>
  <c r="GE17" i="10" s="1"/>
  <c r="DU26" i="10"/>
  <c r="EI42" i="10"/>
  <c r="BZ41" i="10"/>
  <c r="FA42" i="10"/>
  <c r="CP41" i="10"/>
  <c r="FI42" i="10"/>
  <c r="CX41" i="10"/>
  <c r="EJ41" i="10"/>
  <c r="BC43" i="10"/>
  <c r="GA43" i="10" s="1"/>
  <c r="Y55" i="10"/>
  <c r="EI57" i="10"/>
  <c r="EI74" i="10"/>
  <c r="M69" i="10"/>
  <c r="CR69" i="10"/>
  <c r="X75" i="10"/>
  <c r="X69" i="10" s="1"/>
  <c r="U75" i="10"/>
  <c r="FM76" i="10"/>
  <c r="AO69" i="10"/>
  <c r="GC76" i="10"/>
  <c r="BE69" i="10"/>
  <c r="EZ83" i="10"/>
  <c r="DN147" i="10"/>
  <c r="FY147" i="10" s="1"/>
  <c r="CH147" i="10"/>
  <c r="DP147" i="10"/>
  <c r="GA147" i="10" s="1"/>
  <c r="FW15" i="10"/>
  <c r="CH9" i="10"/>
  <c r="EY24" i="10"/>
  <c r="ER24" i="10"/>
  <c r="W24" i="10"/>
  <c r="FI28" i="10"/>
  <c r="EY41" i="10"/>
  <c r="GC42" i="10"/>
  <c r="DR41" i="10"/>
  <c r="DF41" i="10"/>
  <c r="BC44" i="10"/>
  <c r="BA44" i="10"/>
  <c r="FY44" i="10" s="1"/>
  <c r="U44" i="10"/>
  <c r="GF51" i="10"/>
  <c r="FA56" i="10"/>
  <c r="AC55" i="10"/>
  <c r="FI56" i="10"/>
  <c r="AK55" i="10"/>
  <c r="FQ56" i="10"/>
  <c r="AS55" i="10"/>
  <c r="EH55" i="10"/>
  <c r="EJ55" i="10"/>
  <c r="DR69" i="10"/>
  <c r="FD69" i="10"/>
  <c r="EJ69" i="10"/>
  <c r="FF69" i="10"/>
  <c r="FE75" i="10"/>
  <c r="AG69" i="10"/>
  <c r="CK75" i="10"/>
  <c r="DN75" i="10"/>
  <c r="CH75" i="10"/>
  <c r="EP83" i="10"/>
  <c r="EV85" i="10"/>
  <c r="ES85" i="10"/>
  <c r="FT83" i="10"/>
  <c r="DU87" i="10"/>
  <c r="CK83" i="10"/>
  <c r="FS92" i="10"/>
  <c r="BG92" i="10"/>
  <c r="GE92" i="10" s="1"/>
  <c r="FS96" i="10"/>
  <c r="BG96" i="10"/>
  <c r="GE96" i="10" s="1"/>
  <c r="EN101" i="10"/>
  <c r="FD101" i="10"/>
  <c r="FH101" i="10"/>
  <c r="BZ115" i="10"/>
  <c r="EY121" i="10"/>
  <c r="FO121" i="10"/>
  <c r="FC121" i="10"/>
  <c r="DJ121" i="10"/>
  <c r="FK124" i="10"/>
  <c r="EN138" i="10"/>
  <c r="EZ138" i="10"/>
  <c r="FP138" i="10"/>
  <c r="CK142" i="10"/>
  <c r="EV142" i="10" s="1"/>
  <c r="CH142" i="10"/>
  <c r="ES142" i="10" s="1"/>
  <c r="DP142" i="10"/>
  <c r="GA142" i="10" s="1"/>
  <c r="DT149" i="10"/>
  <c r="GE149" i="10" s="1"/>
  <c r="EO149" i="10"/>
  <c r="DU171" i="10"/>
  <c r="CD169" i="10"/>
  <c r="FC231" i="10"/>
  <c r="CR230" i="10"/>
  <c r="FS231" i="10"/>
  <c r="DH230" i="10"/>
  <c r="DP12" i="10"/>
  <c r="EO15" i="10"/>
  <c r="FI15" i="10"/>
  <c r="FQ15" i="10"/>
  <c r="FY15" i="10"/>
  <c r="DU15" i="10"/>
  <c r="FE15" i="10"/>
  <c r="FM15" i="10"/>
  <c r="FU15" i="10"/>
  <c r="GC15" i="10"/>
  <c r="EQ16" i="10"/>
  <c r="EI17" i="10"/>
  <c r="EI28" i="10"/>
  <c r="FH24" i="10"/>
  <c r="FP24" i="10"/>
  <c r="EU44" i="10"/>
  <c r="FC44" i="10"/>
  <c r="FK44" i="10"/>
  <c r="DP57" i="10"/>
  <c r="DP55" i="10" s="1"/>
  <c r="CK57" i="10"/>
  <c r="DN57" i="10"/>
  <c r="FY57" i="10" s="1"/>
  <c r="CH57" i="10"/>
  <c r="EN69" i="10"/>
  <c r="DH69" i="10"/>
  <c r="FT69" i="10"/>
  <c r="EX69" i="10"/>
  <c r="FJ69" i="10"/>
  <c r="EM75" i="10"/>
  <c r="FW75" i="10"/>
  <c r="CJ69" i="10"/>
  <c r="FC76" i="10"/>
  <c r="FS76" i="10"/>
  <c r="FS80" i="10"/>
  <c r="BG80" i="10"/>
  <c r="S83" i="10"/>
  <c r="EQ84" i="10"/>
  <c r="AI83" i="10"/>
  <c r="FG84" i="10"/>
  <c r="AQ83" i="10"/>
  <c r="EX83" i="10"/>
  <c r="FD83" i="10"/>
  <c r="BH86" i="10"/>
  <c r="EM86" i="10"/>
  <c r="BG95" i="10"/>
  <c r="GE95" i="10" s="1"/>
  <c r="FS95" i="10"/>
  <c r="EM102" i="10"/>
  <c r="CB101" i="10"/>
  <c r="FB101" i="10"/>
  <c r="CR115" i="10"/>
  <c r="CZ115" i="10"/>
  <c r="DT130" i="10"/>
  <c r="GE130" i="10" s="1"/>
  <c r="DU130" i="10"/>
  <c r="GF130" i="10" s="1"/>
  <c r="EJ138" i="10"/>
  <c r="FF138" i="10"/>
  <c r="FP152" i="10"/>
  <c r="X170" i="10"/>
  <c r="BA170" i="10"/>
  <c r="FY170" i="10" s="1"/>
  <c r="U170" i="10"/>
  <c r="ES170" i="10" s="1"/>
  <c r="BC170" i="10"/>
  <c r="S169" i="10"/>
  <c r="EQ170" i="10"/>
  <c r="AU169" i="10"/>
  <c r="FS170" i="10"/>
  <c r="EV259" i="10"/>
  <c r="CK258" i="10"/>
  <c r="EV258" i="10" s="1"/>
  <c r="EQ260" i="10"/>
  <c r="CF258" i="10"/>
  <c r="EQ258" i="10" s="1"/>
  <c r="FG260" i="10"/>
  <c r="CV258" i="10"/>
  <c r="FG258" i="10" s="1"/>
  <c r="EI21" i="10"/>
  <c r="EI23" i="10"/>
  <c r="AS24" i="10"/>
  <c r="GC28" i="10"/>
  <c r="EM29" i="10"/>
  <c r="EI33" i="10"/>
  <c r="EI34" i="10"/>
  <c r="EI37" i="10"/>
  <c r="EI38" i="10"/>
  <c r="EI39" i="10"/>
  <c r="EI40" i="10"/>
  <c r="BE41" i="10"/>
  <c r="FX41" i="10"/>
  <c r="EI52" i="10"/>
  <c r="EI53" i="10"/>
  <c r="AI55" i="10"/>
  <c r="AY55" i="10"/>
  <c r="GC56" i="10"/>
  <c r="CD55" i="10"/>
  <c r="CL55" i="10"/>
  <c r="X57" i="10"/>
  <c r="AG55" i="10"/>
  <c r="AW55" i="10"/>
  <c r="CP55" i="10"/>
  <c r="FI57" i="10"/>
  <c r="DF55" i="10"/>
  <c r="GF59" i="10"/>
  <c r="EP55" i="10"/>
  <c r="GF61" i="10"/>
  <c r="EI64" i="10"/>
  <c r="AW69" i="10"/>
  <c r="FX69" i="10"/>
  <c r="CX69" i="10"/>
  <c r="DN72" i="10"/>
  <c r="FY72" i="10" s="1"/>
  <c r="ET69" i="10"/>
  <c r="FB69" i="10"/>
  <c r="FN69" i="10"/>
  <c r="EW75" i="10"/>
  <c r="FO75" i="10"/>
  <c r="EM77" i="10"/>
  <c r="DP80" i="10"/>
  <c r="GA80" i="10" s="1"/>
  <c r="GF81" i="10"/>
  <c r="EY83" i="10"/>
  <c r="ET83" i="10"/>
  <c r="FG85" i="10"/>
  <c r="FO85" i="10"/>
  <c r="FW85" i="10"/>
  <c r="FX83" i="10"/>
  <c r="GB83" i="10"/>
  <c r="FC87" i="10"/>
  <c r="FS87" i="10"/>
  <c r="GA87" i="10"/>
  <c r="GF88" i="10"/>
  <c r="EI90" i="10"/>
  <c r="GF91" i="10"/>
  <c r="GF93" i="10"/>
  <c r="FN83" i="10"/>
  <c r="EI95" i="10"/>
  <c r="EI97" i="10"/>
  <c r="GF98" i="10"/>
  <c r="BA102" i="10"/>
  <c r="BA101" i="10" s="1"/>
  <c r="X102" i="10"/>
  <c r="FC118" i="10"/>
  <c r="FK118" i="10"/>
  <c r="AY118" i="10"/>
  <c r="CN115" i="10"/>
  <c r="CN284" i="10" s="1"/>
  <c r="GC120" i="10"/>
  <c r="EW122" i="10"/>
  <c r="Y115" i="10"/>
  <c r="FG122" i="10"/>
  <c r="FO122" i="10"/>
  <c r="GA122" i="10"/>
  <c r="DJ122" i="10"/>
  <c r="FU122" i="10" s="1"/>
  <c r="EI125" i="10"/>
  <c r="FS125" i="10"/>
  <c r="DN141" i="10"/>
  <c r="FY141" i="10" s="1"/>
  <c r="CH141" i="10"/>
  <c r="ES141" i="10" s="1"/>
  <c r="EU152" i="10"/>
  <c r="GF166" i="10"/>
  <c r="DU172" i="10"/>
  <c r="CB169" i="10"/>
  <c r="CJ169" i="10"/>
  <c r="EM172" i="10"/>
  <c r="FK173" i="10"/>
  <c r="EW202" i="10"/>
  <c r="FG202" i="10"/>
  <c r="FQ217" i="10"/>
  <c r="AS215" i="10"/>
  <c r="FQ215" i="10" s="1"/>
  <c r="EI218" i="10"/>
  <c r="BZ215" i="10"/>
  <c r="EI219" i="10"/>
  <c r="EH215" i="10"/>
  <c r="ER215" i="10"/>
  <c r="GB215" i="10"/>
  <c r="FZ258" i="10"/>
  <c r="FE28" i="10"/>
  <c r="FU28" i="10"/>
  <c r="EH24" i="10"/>
  <c r="FC29" i="10"/>
  <c r="FK29" i="10"/>
  <c r="FS29" i="10"/>
  <c r="EP24" i="10"/>
  <c r="EI31" i="10"/>
  <c r="GF32" i="10"/>
  <c r="GF33" i="10"/>
  <c r="GF34" i="10"/>
  <c r="GF35" i="10"/>
  <c r="GF36" i="10"/>
  <c r="GF37" i="10"/>
  <c r="GF38" i="10"/>
  <c r="GE39" i="10"/>
  <c r="CR41" i="10"/>
  <c r="DH41" i="10"/>
  <c r="EO43" i="10"/>
  <c r="FE43" i="10"/>
  <c r="FM43" i="10"/>
  <c r="FW43" i="10"/>
  <c r="M41" i="10"/>
  <c r="CD41" i="10"/>
  <c r="CT41" i="10"/>
  <c r="DB41" i="10"/>
  <c r="GF45" i="10"/>
  <c r="GF48" i="10"/>
  <c r="GF49" i="10"/>
  <c r="GE52" i="10"/>
  <c r="GE53" i="10"/>
  <c r="GE54" i="10"/>
  <c r="EY55" i="10"/>
  <c r="EQ57" i="10"/>
  <c r="GF58" i="10"/>
  <c r="BZ55" i="10"/>
  <c r="GF65" i="10"/>
  <c r="EX55" i="10"/>
  <c r="EI68" i="10"/>
  <c r="EH69" i="10"/>
  <c r="EV74" i="10"/>
  <c r="EU74" i="10"/>
  <c r="AE69" i="10"/>
  <c r="FK75" i="10"/>
  <c r="AU69" i="10"/>
  <c r="EV76" i="10"/>
  <c r="EQ77" i="10"/>
  <c r="DP79" i="10"/>
  <c r="GA79" i="10" s="1"/>
  <c r="EZ69" i="10"/>
  <c r="CR83" i="10"/>
  <c r="CZ83" i="10"/>
  <c r="DH83" i="10"/>
  <c r="FS83" i="10" s="1"/>
  <c r="DP83" i="10"/>
  <c r="EH83" i="10"/>
  <c r="EN83" i="10"/>
  <c r="FH83" i="10"/>
  <c r="FL83" i="10"/>
  <c r="EU86" i="10"/>
  <c r="FK86" i="10"/>
  <c r="GA86" i="10"/>
  <c r="FE87" i="10"/>
  <c r="FM87" i="10"/>
  <c r="FU87" i="10"/>
  <c r="GC87" i="10"/>
  <c r="EI93" i="10"/>
  <c r="GF94" i="10"/>
  <c r="GF97" i="10"/>
  <c r="EI99" i="10"/>
  <c r="FK102" i="10"/>
  <c r="EJ101" i="10"/>
  <c r="EP101" i="10"/>
  <c r="EX101" i="10"/>
  <c r="FF101" i="10"/>
  <c r="EI119" i="10"/>
  <c r="FS119" i="10"/>
  <c r="FY120" i="10"/>
  <c r="EI123" i="10"/>
  <c r="CK127" i="10"/>
  <c r="DN127" i="10"/>
  <c r="CH127" i="10"/>
  <c r="FD138" i="10"/>
  <c r="DT148" i="10"/>
  <c r="GE148" i="10" s="1"/>
  <c r="FH169" i="10"/>
  <c r="EZ169" i="10"/>
  <c r="FT184" i="10"/>
  <c r="FZ199" i="10"/>
  <c r="EI248" i="10"/>
  <c r="FT258" i="10"/>
  <c r="EI111" i="10"/>
  <c r="EI114" i="10"/>
  <c r="EU116" i="10"/>
  <c r="AY116" i="10"/>
  <c r="DN116" i="10"/>
  <c r="FY116" i="10" s="1"/>
  <c r="FS117" i="10"/>
  <c r="DL117" i="10"/>
  <c r="EU118" i="10"/>
  <c r="EO118" i="10"/>
  <c r="FA118" i="10"/>
  <c r="DP120" i="10"/>
  <c r="EI121" i="10"/>
  <c r="GC121" i="10"/>
  <c r="FS121" i="10"/>
  <c r="FA122" i="10"/>
  <c r="FI122" i="10"/>
  <c r="EU122" i="10"/>
  <c r="FA124" i="10"/>
  <c r="FI124" i="10"/>
  <c r="EU127" i="10"/>
  <c r="FE127" i="10"/>
  <c r="FM127" i="10"/>
  <c r="FU127" i="10"/>
  <c r="EM140" i="10"/>
  <c r="EI141" i="10"/>
  <c r="FX138" i="10"/>
  <c r="EH138" i="10"/>
  <c r="FB138" i="10"/>
  <c r="EI150" i="10"/>
  <c r="GE151" i="10"/>
  <c r="FT152" i="10"/>
  <c r="GE157" i="10"/>
  <c r="GE158" i="10"/>
  <c r="EN152" i="10"/>
  <c r="EZ152" i="10"/>
  <c r="FD152" i="10"/>
  <c r="FH152" i="10"/>
  <c r="GE159" i="10"/>
  <c r="GE160" i="10"/>
  <c r="GE161" i="10"/>
  <c r="GF162" i="10"/>
  <c r="GE163" i="10"/>
  <c r="EI166" i="10"/>
  <c r="EI167" i="10"/>
  <c r="EJ169" i="10"/>
  <c r="EU172" i="10"/>
  <c r="GF174" i="10"/>
  <c r="FH184" i="10"/>
  <c r="FP184" i="10"/>
  <c r="M199" i="10"/>
  <c r="DJ199" i="10"/>
  <c r="EI201" i="10"/>
  <c r="DH199" i="10"/>
  <c r="X216" i="10"/>
  <c r="EV216" i="10" s="1"/>
  <c r="BA216" i="10"/>
  <c r="U216" i="10"/>
  <c r="EX215" i="10"/>
  <c r="FC216" i="10"/>
  <c r="CK244" i="10"/>
  <c r="EV244" i="10" s="1"/>
  <c r="DN244" i="10"/>
  <c r="CJ242" i="10"/>
  <c r="BC104" i="10"/>
  <c r="GA104" i="10" s="1"/>
  <c r="GF105" i="10"/>
  <c r="GF107" i="10"/>
  <c r="FZ101" i="10"/>
  <c r="GF112" i="10"/>
  <c r="GF114" i="10"/>
  <c r="BC116" i="10"/>
  <c r="GA116" i="10" s="1"/>
  <c r="EU117" i="10"/>
  <c r="FI119" i="10"/>
  <c r="GC122" i="10"/>
  <c r="FU124" i="10"/>
  <c r="GC124" i="10"/>
  <c r="EI129" i="10"/>
  <c r="DT129" i="10"/>
  <c r="GE129" i="10" s="1"/>
  <c r="EM129" i="10"/>
  <c r="BG139" i="10"/>
  <c r="GE139" i="10" s="1"/>
  <c r="BZ138" i="10"/>
  <c r="EP138" i="10"/>
  <c r="EO147" i="10"/>
  <c r="ET138" i="10"/>
  <c r="FJ138" i="10"/>
  <c r="EI151" i="10"/>
  <c r="FB152" i="10"/>
  <c r="EI157" i="10"/>
  <c r="EI159" i="10"/>
  <c r="EI163" i="10"/>
  <c r="GE167" i="10"/>
  <c r="GE168" i="10"/>
  <c r="FS172" i="10"/>
  <c r="DU173" i="10"/>
  <c r="EM174" i="10"/>
  <c r="DT174" i="10"/>
  <c r="GE174" i="10" s="1"/>
  <c r="EI177" i="10"/>
  <c r="EI179" i="10"/>
  <c r="GF183" i="10"/>
  <c r="FK185" i="10"/>
  <c r="AM184" i="10"/>
  <c r="GC185" i="10"/>
  <c r="EN184" i="10"/>
  <c r="FZ184" i="10"/>
  <c r="GF192" i="10"/>
  <c r="EM232" i="10"/>
  <c r="DT232" i="10"/>
  <c r="CB230" i="10"/>
  <c r="GB230" i="10"/>
  <c r="FD230" i="10"/>
  <c r="CR242" i="10"/>
  <c r="EU244" i="10"/>
  <c r="EQ186" i="10"/>
  <c r="CV184" i="10"/>
  <c r="DD184" i="10"/>
  <c r="DL184" i="10"/>
  <c r="GF191" i="10"/>
  <c r="GE197" i="10"/>
  <c r="FE200" i="10"/>
  <c r="FU200" i="10"/>
  <c r="FM200" i="10"/>
  <c r="EU202" i="10"/>
  <c r="GF204" i="10"/>
  <c r="GE206" i="10"/>
  <c r="GF208" i="10"/>
  <c r="GE209" i="10"/>
  <c r="EI211" i="10"/>
  <c r="EI213" i="10"/>
  <c r="GF214" i="10"/>
  <c r="EJ215" i="10"/>
  <c r="GE229" i="10"/>
  <c r="FO231" i="10"/>
  <c r="FW231" i="10"/>
  <c r="EU232" i="10"/>
  <c r="CT242" i="10"/>
  <c r="DB242" i="10"/>
  <c r="DJ242" i="10"/>
  <c r="DR242" i="10"/>
  <c r="ET242" i="10"/>
  <c r="FC244" i="10"/>
  <c r="EI256" i="10"/>
  <c r="GF265" i="10"/>
  <c r="GF267" i="10"/>
  <c r="GF268" i="10"/>
  <c r="GF269" i="10"/>
  <c r="DU271" i="10"/>
  <c r="GE275" i="10"/>
  <c r="EI281" i="10"/>
  <c r="GE281" i="10"/>
  <c r="EI282" i="10"/>
  <c r="EI283" i="10"/>
  <c r="EN169" i="10"/>
  <c r="FE173" i="10"/>
  <c r="FM173" i="10"/>
  <c r="FU173" i="10"/>
  <c r="GC173" i="10"/>
  <c r="EP169" i="10"/>
  <c r="FJ169" i="10"/>
  <c r="GF176" i="10"/>
  <c r="GE179" i="10"/>
  <c r="EI181" i="10"/>
  <c r="EI183" i="10"/>
  <c r="W184" i="10"/>
  <c r="FE185" i="10"/>
  <c r="FM185" i="10"/>
  <c r="FU185" i="10"/>
  <c r="CB184" i="10"/>
  <c r="CZ184" i="10"/>
  <c r="FV184" i="10"/>
  <c r="GE190" i="10"/>
  <c r="EI193" i="10"/>
  <c r="EI195" i="10"/>
  <c r="EI197" i="10"/>
  <c r="CV199" i="10"/>
  <c r="DD199" i="10"/>
  <c r="DL199" i="10"/>
  <c r="EQ201" i="10"/>
  <c r="DF199" i="10"/>
  <c r="FV199" i="10"/>
  <c r="EI209" i="10"/>
  <c r="GE211" i="10"/>
  <c r="GF212" i="10"/>
  <c r="EN215" i="10"/>
  <c r="FH215" i="10"/>
  <c r="EP215" i="10"/>
  <c r="EI222" i="10"/>
  <c r="GF223" i="10"/>
  <c r="GF224" i="10"/>
  <c r="GF226" i="10"/>
  <c r="GF227" i="10"/>
  <c r="GF228" i="10"/>
  <c r="BA231" i="10"/>
  <c r="BC231" i="10"/>
  <c r="CT230" i="10"/>
  <c r="DB230" i="10"/>
  <c r="FW232" i="10"/>
  <c r="EI234" i="10"/>
  <c r="FL230" i="10"/>
  <c r="EI236" i="10"/>
  <c r="GE236" i="10"/>
  <c r="EI237" i="10"/>
  <c r="GE237" i="10"/>
  <c r="BZ230" i="10"/>
  <c r="EU243" i="10"/>
  <c r="EJ242" i="10"/>
  <c r="FN242" i="10"/>
  <c r="BC244" i="10"/>
  <c r="BA244" i="10"/>
  <c r="FE244" i="10"/>
  <c r="FM244" i="10"/>
  <c r="FU244" i="10"/>
  <c r="BZ242" i="10"/>
  <c r="EW244" i="10"/>
  <c r="CL242" i="10"/>
  <c r="CV242" i="10"/>
  <c r="DL242" i="10"/>
  <c r="FB242" i="10"/>
  <c r="GF249" i="10"/>
  <c r="GF251" i="10"/>
  <c r="GF252" i="10"/>
  <c r="GF253" i="10"/>
  <c r="GE256" i="10"/>
  <c r="GE257" i="10"/>
  <c r="FH242" i="10"/>
  <c r="DN259" i="10"/>
  <c r="DN258" i="10" s="1"/>
  <c r="FY258" i="10" s="1"/>
  <c r="DP259" i="10"/>
  <c r="EI272" i="10"/>
  <c r="GF219" i="10"/>
  <c r="GE221" i="10"/>
  <c r="EI223" i="10"/>
  <c r="EI225" i="10"/>
  <c r="EI227" i="10"/>
  <c r="EI228" i="10"/>
  <c r="EQ231" i="10"/>
  <c r="FA231" i="10"/>
  <c r="FI231" i="10"/>
  <c r="FQ231" i="10"/>
  <c r="FG232" i="10"/>
  <c r="DT233" i="10"/>
  <c r="FH230" i="10"/>
  <c r="FP230" i="10"/>
  <c r="GF235" i="10"/>
  <c r="EH230" i="10"/>
  <c r="GF237" i="10"/>
  <c r="GE239" i="10"/>
  <c r="FN230" i="10"/>
  <c r="AE242" i="10"/>
  <c r="FC242" i="10" s="1"/>
  <c r="AU242" i="10"/>
  <c r="FC243" i="10"/>
  <c r="FJ242" i="10"/>
  <c r="CP242" i="10"/>
  <c r="CX242" i="10"/>
  <c r="DF242" i="10"/>
  <c r="EI246" i="10"/>
  <c r="GF247" i="10"/>
  <c r="GE248" i="10"/>
  <c r="EI250" i="10"/>
  <c r="EI251" i="10"/>
  <c r="GE251" i="10"/>
  <c r="EI253" i="10"/>
  <c r="EI254" i="10"/>
  <c r="GF257" i="10"/>
  <c r="GF261" i="10"/>
  <c r="GE263" i="10"/>
  <c r="EI265" i="10"/>
  <c r="EI266" i="10"/>
  <c r="GE266" i="10"/>
  <c r="EI267" i="10"/>
  <c r="GE267" i="10"/>
  <c r="EI270" i="10"/>
  <c r="EI274" i="10"/>
  <c r="EI275" i="10"/>
  <c r="EI279" i="10"/>
  <c r="GF280" i="10"/>
  <c r="GE283" i="10"/>
  <c r="GA11" i="10"/>
  <c r="O9" i="10"/>
  <c r="EM12" i="10"/>
  <c r="BA13" i="10"/>
  <c r="BA9" i="10" s="1"/>
  <c r="U13" i="10"/>
  <c r="ES13" i="10" s="1"/>
  <c r="BC13" i="10"/>
  <c r="GA13" i="10" s="1"/>
  <c r="BF15" i="10"/>
  <c r="Q24" i="10"/>
  <c r="EO26" i="10"/>
  <c r="FO28" i="10"/>
  <c r="AQ24" i="10"/>
  <c r="AQ184" i="10"/>
  <c r="FO185" i="10"/>
  <c r="FQ12" i="10"/>
  <c r="BG15" i="10"/>
  <c r="EI16" i="10"/>
  <c r="EM25" i="10"/>
  <c r="DU25" i="10"/>
  <c r="DT25" i="10"/>
  <c r="GE25" i="10" s="1"/>
  <c r="CB24" i="10"/>
  <c r="FC25" i="10"/>
  <c r="GC25" i="10"/>
  <c r="DR24" i="10"/>
  <c r="FG27" i="10"/>
  <c r="CV24" i="10"/>
  <c r="BC28" i="10"/>
  <c r="BA28" i="10"/>
  <c r="FY28" i="10" s="1"/>
  <c r="U28" i="10"/>
  <c r="ES28" i="10" s="1"/>
  <c r="FI29" i="10"/>
  <c r="DN29" i="10"/>
  <c r="FJ24" i="10"/>
  <c r="CB41" i="10"/>
  <c r="CZ41" i="10"/>
  <c r="FK42" i="10"/>
  <c r="AK41" i="10"/>
  <c r="FI44" i="10"/>
  <c r="FD55" i="10"/>
  <c r="FP55" i="10"/>
  <c r="EO57" i="10"/>
  <c r="Q55" i="10"/>
  <c r="FS66" i="10"/>
  <c r="BG66" i="10"/>
  <c r="GE66" i="10" s="1"/>
  <c r="Q83" i="10"/>
  <c r="EO84" i="10"/>
  <c r="FU84" i="10"/>
  <c r="AW83" i="10"/>
  <c r="AC9" i="10"/>
  <c r="CB9" i="10"/>
  <c r="FY10" i="10"/>
  <c r="BG10" i="10"/>
  <c r="DN9" i="10"/>
  <c r="U12" i="10"/>
  <c r="BC12" i="10"/>
  <c r="S9" i="10"/>
  <c r="EQ9" i="10" s="1"/>
  <c r="EQ12" i="10"/>
  <c r="CT9" i="10"/>
  <c r="DB9" i="10"/>
  <c r="DJ9" i="10"/>
  <c r="FM12" i="10"/>
  <c r="BH15" i="10"/>
  <c r="CP9" i="10"/>
  <c r="CX9" i="10"/>
  <c r="DF9" i="10"/>
  <c r="DT15" i="10"/>
  <c r="EM16" i="10"/>
  <c r="BF16" i="10"/>
  <c r="BG16" i="10"/>
  <c r="EO18" i="10"/>
  <c r="BH18" i="10"/>
  <c r="GF18" i="10" s="1"/>
  <c r="BF18" i="10"/>
  <c r="GD18" i="10" s="1"/>
  <c r="AY24" i="10"/>
  <c r="CT24" i="10"/>
  <c r="EV25" i="10"/>
  <c r="DB24" i="10"/>
  <c r="FW25" i="10"/>
  <c r="DL24" i="10"/>
  <c r="DS25" i="10"/>
  <c r="EN24" i="10"/>
  <c r="FL24" i="10"/>
  <c r="ET24" i="10"/>
  <c r="FN41" i="10"/>
  <c r="FS42" i="10"/>
  <c r="EQ43" i="10"/>
  <c r="CF41" i="10"/>
  <c r="EW43" i="10"/>
  <c r="CL41" i="10"/>
  <c r="FG43" i="10"/>
  <c r="CV41" i="10"/>
  <c r="EI44" i="10"/>
  <c r="EH41" i="10"/>
  <c r="FO47" i="10"/>
  <c r="DD41" i="10"/>
  <c r="FC56" i="10"/>
  <c r="AE55" i="10"/>
  <c r="FK56" i="10"/>
  <c r="AM55" i="10"/>
  <c r="FS56" i="10"/>
  <c r="AU55" i="10"/>
  <c r="FL55" i="10"/>
  <c r="FX55" i="10"/>
  <c r="GC57" i="10"/>
  <c r="FA72" i="10"/>
  <c r="CP69" i="10"/>
  <c r="FQ72" i="10"/>
  <c r="DF69" i="10"/>
  <c r="AC69" i="10"/>
  <c r="FA76" i="10"/>
  <c r="AK69" i="10"/>
  <c r="FI76" i="10"/>
  <c r="AS69" i="10"/>
  <c r="FQ76" i="10"/>
  <c r="FK79" i="10"/>
  <c r="CZ69" i="10"/>
  <c r="EQ85" i="10"/>
  <c r="BH85" i="10"/>
  <c r="BF85" i="10"/>
  <c r="EO104" i="10"/>
  <c r="Q101" i="10"/>
  <c r="DP118" i="10"/>
  <c r="CH118" i="10"/>
  <c r="DL118" i="10"/>
  <c r="DF118" i="10"/>
  <c r="FQ118" i="10" s="1"/>
  <c r="DJ118" i="10"/>
  <c r="CF115" i="10"/>
  <c r="X152" i="10"/>
  <c r="EV152" i="10" s="1"/>
  <c r="EV153" i="10"/>
  <c r="FE153" i="10"/>
  <c r="AG152" i="10"/>
  <c r="FE152" i="10" s="1"/>
  <c r="FM153" i="10"/>
  <c r="AO152" i="10"/>
  <c r="FM152" i="10" s="1"/>
  <c r="FU153" i="10"/>
  <c r="AW152" i="10"/>
  <c r="FU152" i="10" s="1"/>
  <c r="DT16" i="10"/>
  <c r="BE24" i="10"/>
  <c r="GC26" i="10"/>
  <c r="O184" i="10"/>
  <c r="EM185" i="10"/>
  <c r="AI184" i="10"/>
  <c r="FG185" i="10"/>
  <c r="AY184" i="10"/>
  <c r="FW185" i="10"/>
  <c r="EI10" i="10"/>
  <c r="BZ9" i="10"/>
  <c r="BH11" i="10"/>
  <c r="BG11" i="10"/>
  <c r="FY11" i="10"/>
  <c r="DS15" i="10"/>
  <c r="DU16" i="10"/>
  <c r="EU25" i="10"/>
  <c r="CJ24" i="10"/>
  <c r="FK25" i="10"/>
  <c r="FO27" i="10"/>
  <c r="DD24" i="10"/>
  <c r="EQ28" i="10"/>
  <c r="S24" i="10"/>
  <c r="CK29" i="10"/>
  <c r="DP29" i="10"/>
  <c r="FV24" i="10"/>
  <c r="CJ41" i="10"/>
  <c r="EU42" i="10"/>
  <c r="EM42" i="10"/>
  <c r="FZ41" i="10"/>
  <c r="FA44" i="10"/>
  <c r="EV84" i="10"/>
  <c r="X83" i="10"/>
  <c r="AG83" i="10"/>
  <c r="FE84" i="10"/>
  <c r="AO83" i="10"/>
  <c r="FM84" i="10"/>
  <c r="GC84" i="10"/>
  <c r="BE83" i="10"/>
  <c r="FL9" i="10"/>
  <c r="BH10" i="10"/>
  <c r="DR9" i="10"/>
  <c r="W9" i="10"/>
  <c r="EU9" i="10" s="1"/>
  <c r="EU12" i="10"/>
  <c r="AI9" i="10"/>
  <c r="FG12" i="10"/>
  <c r="AQ9" i="10"/>
  <c r="FO12" i="10"/>
  <c r="AY9" i="10"/>
  <c r="FW12" i="10"/>
  <c r="EJ9" i="10"/>
  <c r="FM13" i="10"/>
  <c r="GC13" i="10"/>
  <c r="BH16" i="10"/>
  <c r="BF17" i="10"/>
  <c r="GD17" i="10" s="1"/>
  <c r="BH17" i="10"/>
  <c r="GF17" i="10" s="1"/>
  <c r="EM17" i="10"/>
  <c r="BG18" i="10"/>
  <c r="GE18" i="10" s="1"/>
  <c r="AI24" i="10"/>
  <c r="CD24" i="10"/>
  <c r="CL24" i="10"/>
  <c r="GB24" i="10"/>
  <c r="FD24" i="10"/>
  <c r="EO27" i="10"/>
  <c r="DU28" i="10"/>
  <c r="DT28" i="10"/>
  <c r="DS28" i="10"/>
  <c r="EO28" i="10"/>
  <c r="EO29" i="10"/>
  <c r="FF24" i="10"/>
  <c r="EX41" i="10"/>
  <c r="FC42" i="10"/>
  <c r="EU56" i="10"/>
  <c r="W55" i="10"/>
  <c r="ER55" i="10"/>
  <c r="EO70" i="10"/>
  <c r="CD69" i="10"/>
  <c r="EW70" i="10"/>
  <c r="CL69" i="10"/>
  <c r="FW70" i="10"/>
  <c r="DL69" i="10"/>
  <c r="BZ69" i="10"/>
  <c r="EI72" i="10"/>
  <c r="FI72" i="10"/>
  <c r="O69" i="10"/>
  <c r="EU75" i="10"/>
  <c r="W69" i="10"/>
  <c r="AE9" i="10"/>
  <c r="AM9" i="10"/>
  <c r="AU9" i="10"/>
  <c r="FC12" i="10"/>
  <c r="FK12" i="10"/>
  <c r="FS12" i="10"/>
  <c r="FG16" i="10"/>
  <c r="FO16" i="10"/>
  <c r="FW16" i="10"/>
  <c r="GF21" i="10"/>
  <c r="FX24" i="10"/>
  <c r="FE26" i="10"/>
  <c r="AO24" i="10"/>
  <c r="FM26" i="10"/>
  <c r="DP27" i="10"/>
  <c r="GA27" i="10" s="1"/>
  <c r="DN27" i="10"/>
  <c r="CH27" i="10"/>
  <c r="EQ27" i="10"/>
  <c r="CF24" i="10"/>
  <c r="M24" i="10"/>
  <c r="EU28" i="10"/>
  <c r="BC29" i="10"/>
  <c r="BA29" i="10"/>
  <c r="U29" i="10"/>
  <c r="ES29" i="10" s="1"/>
  <c r="EQ29" i="10"/>
  <c r="EJ24" i="10"/>
  <c r="EX24" i="10"/>
  <c r="FB24" i="10"/>
  <c r="GF30" i="10"/>
  <c r="GE33" i="10"/>
  <c r="GE37" i="10"/>
  <c r="ET41" i="10"/>
  <c r="FF41" i="10"/>
  <c r="FQ43" i="10"/>
  <c r="DS44" i="10"/>
  <c r="EW45" i="10"/>
  <c r="DS45" i="10"/>
  <c r="GD45" i="10" s="1"/>
  <c r="CK47" i="10"/>
  <c r="EV47" i="10" s="1"/>
  <c r="DP47" i="10"/>
  <c r="GA47" i="10" s="1"/>
  <c r="DN47" i="10"/>
  <c r="FY47" i="10" s="1"/>
  <c r="CH47" i="10"/>
  <c r="FE57" i="10"/>
  <c r="FZ55" i="10"/>
  <c r="FF55" i="10"/>
  <c r="EI60" i="10"/>
  <c r="FV55" i="10"/>
  <c r="EP69" i="10"/>
  <c r="EW74" i="10"/>
  <c r="Y69" i="10"/>
  <c r="FG74" i="10"/>
  <c r="AI69" i="10"/>
  <c r="FO74" i="10"/>
  <c r="AQ69" i="10"/>
  <c r="FW74" i="10"/>
  <c r="AY69" i="10"/>
  <c r="FF83" i="10"/>
  <c r="BG93" i="10"/>
  <c r="GE93" i="10" s="1"/>
  <c r="FS93" i="10"/>
  <c r="X202" i="10"/>
  <c r="EV202" i="10" s="1"/>
  <c r="FE202" i="10"/>
  <c r="AG199" i="10"/>
  <c r="FT24" i="10"/>
  <c r="Y24" i="10"/>
  <c r="EW26" i="10"/>
  <c r="DT26" i="10"/>
  <c r="DS26" i="10"/>
  <c r="EM26" i="10"/>
  <c r="EM27" i="10"/>
  <c r="BH27" i="10"/>
  <c r="BG27" i="10"/>
  <c r="X24" i="10"/>
  <c r="FN24" i="10"/>
  <c r="EP41" i="10"/>
  <c r="FB41" i="10"/>
  <c r="GB41" i="10"/>
  <c r="EM43" i="10"/>
  <c r="O41" i="10"/>
  <c r="EU43" i="10"/>
  <c r="W41" i="10"/>
  <c r="FC43" i="10"/>
  <c r="AE41" i="10"/>
  <c r="FK43" i="10"/>
  <c r="AM41" i="10"/>
  <c r="FS43" i="10"/>
  <c r="AU41" i="10"/>
  <c r="DR55" i="10"/>
  <c r="FH55" i="10"/>
  <c r="GB55" i="10"/>
  <c r="AO55" i="10"/>
  <c r="FM57" i="10"/>
  <c r="FU57" i="10"/>
  <c r="FS62" i="10"/>
  <c r="BG62" i="10"/>
  <c r="GE62" i="10" s="1"/>
  <c r="EO71" i="10"/>
  <c r="DO284" i="10"/>
  <c r="BG91" i="10"/>
  <c r="GE91" i="10" s="1"/>
  <c r="FS91" i="10"/>
  <c r="BG99" i="10"/>
  <c r="GE99" i="10" s="1"/>
  <c r="FS99" i="10"/>
  <c r="FE119" i="10"/>
  <c r="CT115" i="10"/>
  <c r="DB115" i="10"/>
  <c r="FM119" i="10"/>
  <c r="CB138" i="10"/>
  <c r="EM142" i="10"/>
  <c r="EU142" i="10"/>
  <c r="CJ138" i="10"/>
  <c r="GC145" i="10"/>
  <c r="DR138" i="10"/>
  <c r="DP146" i="10"/>
  <c r="GA146" i="10" s="1"/>
  <c r="CH146" i="10"/>
  <c r="ES146" i="10" s="1"/>
  <c r="DN146" i="10"/>
  <c r="EQ146" i="10"/>
  <c r="GE264" i="10"/>
  <c r="BG258" i="10"/>
  <c r="EN41" i="10"/>
  <c r="ER41" i="10"/>
  <c r="EZ41" i="10"/>
  <c r="FD41" i="10"/>
  <c r="FH41" i="10"/>
  <c r="FL41" i="10"/>
  <c r="FP41" i="10"/>
  <c r="GE48" i="10"/>
  <c r="EN55" i="10"/>
  <c r="EZ55" i="10"/>
  <c r="FT55" i="10"/>
  <c r="FL69" i="10"/>
  <c r="GB69" i="10"/>
  <c r="BC74" i="10"/>
  <c r="BA74" i="10"/>
  <c r="U74" i="10"/>
  <c r="EQ74" i="10"/>
  <c r="S69" i="10"/>
  <c r="FH69" i="10"/>
  <c r="EM78" i="10"/>
  <c r="BH78" i="10"/>
  <c r="GF78" i="10" s="1"/>
  <c r="BG78" i="10"/>
  <c r="GE78" i="10" s="1"/>
  <c r="FS79" i="10"/>
  <c r="BG79" i="10"/>
  <c r="BF87" i="10"/>
  <c r="AH284" i="10"/>
  <c r="CD101" i="10"/>
  <c r="FA102" i="10"/>
  <c r="CP101" i="10"/>
  <c r="FI102" i="10"/>
  <c r="CX101" i="10"/>
  <c r="FQ102" i="10"/>
  <c r="DF101" i="10"/>
  <c r="EY117" i="10"/>
  <c r="AA115" i="10"/>
  <c r="AA284" i="10" s="1"/>
  <c r="FG117" i="10"/>
  <c r="AI115" i="10"/>
  <c r="FO117" i="10"/>
  <c r="AQ115" i="10"/>
  <c r="EO117" i="10"/>
  <c r="FL138" i="10"/>
  <c r="AE138" i="10"/>
  <c r="FC142" i="10"/>
  <c r="FK142" i="10"/>
  <c r="AM138" i="10"/>
  <c r="AU138" i="10"/>
  <c r="EI155" i="10"/>
  <c r="M152" i="10"/>
  <c r="EH152" i="10"/>
  <c r="GB152" i="10"/>
  <c r="CT184" i="10"/>
  <c r="DJ184" i="10"/>
  <c r="EI190" i="10"/>
  <c r="M184" i="10"/>
  <c r="EW217" i="10"/>
  <c r="Y215" i="10"/>
  <c r="EW215" i="10" s="1"/>
  <c r="AI215" i="10"/>
  <c r="FG215" i="10" s="1"/>
  <c r="FG217" i="10"/>
  <c r="AQ215" i="10"/>
  <c r="FO215" i="10" s="1"/>
  <c r="FO217" i="10"/>
  <c r="AY215" i="10"/>
  <c r="FW215" i="10" s="1"/>
  <c r="FW217" i="10"/>
  <c r="V284" i="10"/>
  <c r="ET230" i="10"/>
  <c r="FF230" i="10"/>
  <c r="FD242" i="10"/>
  <c r="EO76" i="10"/>
  <c r="EO77" i="10"/>
  <c r="EO80" i="10"/>
  <c r="BH84" i="10"/>
  <c r="ER83" i="10"/>
  <c r="FP83" i="10"/>
  <c r="DT86" i="10"/>
  <c r="DU86" i="10"/>
  <c r="FJ83" i="10"/>
  <c r="BG89" i="10"/>
  <c r="GE89" i="10" s="1"/>
  <c r="FS89" i="10"/>
  <c r="FV83" i="10"/>
  <c r="BG97" i="10"/>
  <c r="GE97" i="10" s="1"/>
  <c r="FS97" i="10"/>
  <c r="EO123" i="10"/>
  <c r="BG124" i="10"/>
  <c r="BF124" i="10"/>
  <c r="BH124" i="10"/>
  <c r="O115" i="10"/>
  <c r="EM124" i="10"/>
  <c r="FE124" i="10"/>
  <c r="AG115" i="10"/>
  <c r="FM124" i="10"/>
  <c r="AO115" i="10"/>
  <c r="X127" i="10"/>
  <c r="BA127" i="10"/>
  <c r="BC127" i="10"/>
  <c r="GA127" i="10" s="1"/>
  <c r="U127" i="10"/>
  <c r="AE115" i="10"/>
  <c r="FC127" i="10"/>
  <c r="FK127" i="10"/>
  <c r="AM115" i="10"/>
  <c r="EO132" i="10"/>
  <c r="DU132" i="10"/>
  <c r="GF132" i="10" s="1"/>
  <c r="EO141" i="10"/>
  <c r="CD138" i="10"/>
  <c r="EW141" i="10"/>
  <c r="CL138" i="10"/>
  <c r="FG141" i="10"/>
  <c r="DD138" i="10"/>
  <c r="FO141" i="10"/>
  <c r="DL138" i="10"/>
  <c r="FW141" i="10"/>
  <c r="GF158" i="10"/>
  <c r="DU152" i="10"/>
  <c r="EO172" i="10"/>
  <c r="BG172" i="10"/>
  <c r="EZ184" i="10"/>
  <c r="FM187" i="10"/>
  <c r="DB184" i="10"/>
  <c r="GC187" i="10"/>
  <c r="DR184" i="10"/>
  <c r="FD184" i="10"/>
  <c r="CI284" i="10"/>
  <c r="GF100" i="10"/>
  <c r="AI101" i="10"/>
  <c r="AQ101" i="10"/>
  <c r="AY101" i="10"/>
  <c r="FW101" i="10" s="1"/>
  <c r="FL101" i="10"/>
  <c r="FA116" i="10"/>
  <c r="CP115" i="10"/>
  <c r="CX115" i="10"/>
  <c r="FI116" i="10"/>
  <c r="DR115" i="10"/>
  <c r="GC123" i="10"/>
  <c r="FA144" i="10"/>
  <c r="FI144" i="10"/>
  <c r="CX138" i="10"/>
  <c r="FQ144" i="10"/>
  <c r="DF138" i="10"/>
  <c r="DN145" i="10"/>
  <c r="FY145" i="10" s="1"/>
  <c r="CH145" i="10"/>
  <c r="ES145" i="10" s="1"/>
  <c r="CK145" i="10"/>
  <c r="DP145" i="10"/>
  <c r="CF138" i="10"/>
  <c r="EQ145" i="10"/>
  <c r="CR138" i="10"/>
  <c r="FC145" i="10"/>
  <c r="CZ138" i="10"/>
  <c r="FK145" i="10"/>
  <c r="FS145" i="10"/>
  <c r="FZ152" i="10"/>
  <c r="ER152" i="10"/>
  <c r="FN169" i="10"/>
  <c r="FX169" i="10"/>
  <c r="BZ169" i="10"/>
  <c r="DT172" i="10"/>
  <c r="CH169" i="10"/>
  <c r="CP169" i="10"/>
  <c r="CX169" i="10"/>
  <c r="DN169" i="10"/>
  <c r="FP169" i="10"/>
  <c r="AP284" i="10"/>
  <c r="EH199" i="10"/>
  <c r="FP199" i="10"/>
  <c r="CK203" i="10"/>
  <c r="EV203" i="10" s="1"/>
  <c r="DP203" i="10"/>
  <c r="GA203" i="10" s="1"/>
  <c r="CH203" i="10"/>
  <c r="ES203" i="10" s="1"/>
  <c r="DN203" i="10"/>
  <c r="FY203" i="10" s="1"/>
  <c r="EQ203" i="10"/>
  <c r="EI235" i="10"/>
  <c r="EI240" i="10"/>
  <c r="EP230" i="10"/>
  <c r="EO244" i="10"/>
  <c r="Q242" i="10"/>
  <c r="FA244" i="10"/>
  <c r="AC242" i="10"/>
  <c r="FI244" i="10"/>
  <c r="AK242" i="10"/>
  <c r="FQ244" i="10"/>
  <c r="AS242" i="10"/>
  <c r="FP69" i="10"/>
  <c r="DT84" i="10"/>
  <c r="CB83" i="10"/>
  <c r="DS84" i="10"/>
  <c r="EJ83" i="10"/>
  <c r="FB83" i="10"/>
  <c r="GF92" i="10"/>
  <c r="M101" i="10"/>
  <c r="FN101" i="10"/>
  <c r="BZ101" i="10"/>
  <c r="EI104" i="10"/>
  <c r="BG114" i="10"/>
  <c r="GE114" i="10" s="1"/>
  <c r="FS114" i="10"/>
  <c r="FQ116" i="10"/>
  <c r="FS116" i="10"/>
  <c r="AU115" i="10"/>
  <c r="EH115" i="10"/>
  <c r="CJ115" i="10"/>
  <c r="BC121" i="10"/>
  <c r="U121" i="10"/>
  <c r="AY121" i="10"/>
  <c r="FW121" i="10" s="1"/>
  <c r="AS121" i="10"/>
  <c r="AW121" i="10"/>
  <c r="BG142" i="10"/>
  <c r="O169" i="10"/>
  <c r="EU170" i="10"/>
  <c r="W169" i="10"/>
  <c r="FK170" i="10"/>
  <c r="AM169" i="10"/>
  <c r="EM170" i="10"/>
  <c r="ER169" i="10"/>
  <c r="FD169" i="10"/>
  <c r="EI185" i="10"/>
  <c r="BZ184" i="10"/>
  <c r="DU185" i="10"/>
  <c r="FS185" i="10"/>
  <c r="DH184" i="10"/>
  <c r="EV186" i="10"/>
  <c r="DK284" i="10"/>
  <c r="EW200" i="10"/>
  <c r="CL199" i="10"/>
  <c r="EO216" i="10"/>
  <c r="AG215" i="10"/>
  <c r="FE215" i="10" s="1"/>
  <c r="FE216" i="10"/>
  <c r="FM216" i="10"/>
  <c r="AO215" i="10"/>
  <c r="FM215" i="10" s="1"/>
  <c r="FU216" i="10"/>
  <c r="AW215" i="10"/>
  <c r="BE215" i="10"/>
  <c r="GC215" i="10" s="1"/>
  <c r="GC216" i="10"/>
  <c r="CK231" i="10"/>
  <c r="DN231" i="10"/>
  <c r="DN230" i="10" s="1"/>
  <c r="DP231" i="10"/>
  <c r="DP230" i="10" s="1"/>
  <c r="CH231" i="10"/>
  <c r="EQ232" i="10"/>
  <c r="CF230" i="10"/>
  <c r="EW232" i="10"/>
  <c r="CL230" i="10"/>
  <c r="FQ232" i="10"/>
  <c r="DF230" i="10"/>
  <c r="EX230" i="10"/>
  <c r="CD242" i="10"/>
  <c r="BA26" i="10"/>
  <c r="FQ26" i="10"/>
  <c r="S41" i="10"/>
  <c r="AI41" i="10"/>
  <c r="AQ41" i="10"/>
  <c r="AY41" i="10"/>
  <c r="DL41" i="10"/>
  <c r="DU43" i="10"/>
  <c r="DT44" i="10"/>
  <c r="CB55" i="10"/>
  <c r="X56" i="10"/>
  <c r="EO56" i="10"/>
  <c r="EW56" i="10"/>
  <c r="FA57" i="10"/>
  <c r="FQ57" i="10"/>
  <c r="FS63" i="10"/>
  <c r="BG63" i="10"/>
  <c r="GE63" i="10" s="1"/>
  <c r="FS67" i="10"/>
  <c r="BG67" i="10"/>
  <c r="GE67" i="10" s="1"/>
  <c r="AM69" i="10"/>
  <c r="DN70" i="10"/>
  <c r="CH70" i="10"/>
  <c r="DP70" i="10"/>
  <c r="DN71" i="10"/>
  <c r="FY71" i="10" s="1"/>
  <c r="CH71" i="10"/>
  <c r="DP71" i="10"/>
  <c r="GA71" i="10" s="1"/>
  <c r="FS72" i="10"/>
  <c r="BG72" i="10"/>
  <c r="FZ69" i="10"/>
  <c r="DN74" i="10"/>
  <c r="EO75" i="10"/>
  <c r="DN76" i="10"/>
  <c r="CH76" i="10"/>
  <c r="DP76" i="10"/>
  <c r="BA77" i="10"/>
  <c r="U77" i="10"/>
  <c r="BC77" i="10"/>
  <c r="GA77" i="10" s="1"/>
  <c r="DN77" i="10"/>
  <c r="EQ79" i="10"/>
  <c r="AM83" i="10"/>
  <c r="BC83" i="10"/>
  <c r="Y83" i="10"/>
  <c r="BF84" i="10"/>
  <c r="EW84" i="10"/>
  <c r="EV87" i="10"/>
  <c r="FS90" i="10"/>
  <c r="FS94" i="10"/>
  <c r="FS98" i="10"/>
  <c r="DP102" i="10"/>
  <c r="CH102" i="10"/>
  <c r="CH101" i="10" s="1"/>
  <c r="EQ102" i="10"/>
  <c r="CF101" i="10"/>
  <c r="EQ101" i="10" s="1"/>
  <c r="EO102" i="10"/>
  <c r="ET101" i="10"/>
  <c r="FT101" i="10"/>
  <c r="FX101" i="10"/>
  <c r="GB101" i="10"/>
  <c r="GF106" i="10"/>
  <c r="FS111" i="10"/>
  <c r="BG111" i="10"/>
  <c r="GE111" i="10" s="1"/>
  <c r="M115" i="10"/>
  <c r="AC115" i="10"/>
  <c r="AK115" i="10"/>
  <c r="BE115" i="10"/>
  <c r="DH115" i="10"/>
  <c r="EI116" i="10"/>
  <c r="EJ115" i="10"/>
  <c r="BC118" i="10"/>
  <c r="EO119" i="10"/>
  <c r="W115" i="10"/>
  <c r="FE121" i="10"/>
  <c r="FM121" i="10"/>
  <c r="DF121" i="10"/>
  <c r="DP121" i="10"/>
  <c r="BF122" i="10"/>
  <c r="DP123" i="10"/>
  <c r="GA123" i="10" s="1"/>
  <c r="CH123" i="10"/>
  <c r="DL123" i="10"/>
  <c r="FW123" i="10" s="1"/>
  <c r="DF124" i="10"/>
  <c r="FQ124" i="10" s="1"/>
  <c r="DP124" i="10"/>
  <c r="GA124" i="10" s="1"/>
  <c r="EI127" i="10"/>
  <c r="CT138" i="10"/>
  <c r="DB138" i="10"/>
  <c r="DJ138" i="10"/>
  <c r="M138" i="10"/>
  <c r="AC138" i="10"/>
  <c r="AK138" i="10"/>
  <c r="AS138" i="10"/>
  <c r="ER138" i="10"/>
  <c r="FH138" i="10"/>
  <c r="FT138" i="10"/>
  <c r="EM143" i="10"/>
  <c r="EM144" i="10"/>
  <c r="DU148" i="10"/>
  <c r="GF148" i="10" s="1"/>
  <c r="EM150" i="10"/>
  <c r="DU150" i="10"/>
  <c r="GF150" i="10" s="1"/>
  <c r="BA153" i="10"/>
  <c r="U153" i="10"/>
  <c r="BC153" i="10"/>
  <c r="EW153" i="10"/>
  <c r="Y152" i="10"/>
  <c r="FJ152" i="10"/>
  <c r="FO153" i="10"/>
  <c r="GE164" i="10"/>
  <c r="AY169" i="10"/>
  <c r="EO170" i="10"/>
  <c r="Q169" i="10"/>
  <c r="FE170" i="10"/>
  <c r="AG169" i="10"/>
  <c r="FM170" i="10"/>
  <c r="AO169" i="10"/>
  <c r="FU170" i="10"/>
  <c r="AW169" i="10"/>
  <c r="GC170" i="10"/>
  <c r="BE169" i="10"/>
  <c r="DS171" i="10"/>
  <c r="FO171" i="10"/>
  <c r="GF182" i="10"/>
  <c r="FA185" i="10"/>
  <c r="FI185" i="10"/>
  <c r="AK184" i="10"/>
  <c r="GB184" i="10"/>
  <c r="EM186" i="10"/>
  <c r="FM186" i="10"/>
  <c r="AO184" i="10"/>
  <c r="FU186" i="10"/>
  <c r="CD184" i="10"/>
  <c r="EP184" i="10"/>
  <c r="FK187" i="10"/>
  <c r="DP200" i="10"/>
  <c r="CK200" i="10"/>
  <c r="CF199" i="10"/>
  <c r="FI200" i="10"/>
  <c r="CX199" i="10"/>
  <c r="DN200" i="10"/>
  <c r="ER199" i="10"/>
  <c r="FT199" i="10"/>
  <c r="GF211" i="10"/>
  <c r="DU216" i="10"/>
  <c r="DU215" i="10" s="1"/>
  <c r="CB215" i="10"/>
  <c r="FJ215" i="10"/>
  <c r="FZ215" i="10"/>
  <c r="FT215" i="10"/>
  <c r="FZ230" i="10"/>
  <c r="EO232" i="10"/>
  <c r="Q230" i="10"/>
  <c r="EM233" i="10"/>
  <c r="FK233" i="10"/>
  <c r="AM230" i="10"/>
  <c r="AU230" i="10"/>
  <c r="FS233" i="10"/>
  <c r="DU233" i="10"/>
  <c r="EO234" i="10"/>
  <c r="EI239" i="10"/>
  <c r="EN242" i="10"/>
  <c r="EQ244" i="10"/>
  <c r="S242" i="10"/>
  <c r="GC244" i="10"/>
  <c r="BE242" i="10"/>
  <c r="FL242" i="10"/>
  <c r="EM258" i="10"/>
  <c r="EY258" i="10"/>
  <c r="EJ258" i="10"/>
  <c r="ET258" i="10"/>
  <c r="U26" i="10"/>
  <c r="EQ44" i="10"/>
  <c r="CX55" i="10"/>
  <c r="CH56" i="10"/>
  <c r="U57" i="10"/>
  <c r="BC57" i="10"/>
  <c r="FS60" i="10"/>
  <c r="BG60" i="10"/>
  <c r="GE60" i="10" s="1"/>
  <c r="FS64" i="10"/>
  <c r="BG64" i="10"/>
  <c r="GE64" i="10" s="1"/>
  <c r="FS68" i="10"/>
  <c r="BG68" i="10"/>
  <c r="GE68" i="10" s="1"/>
  <c r="CT69" i="10"/>
  <c r="DB69" i="10"/>
  <c r="DJ69" i="10"/>
  <c r="CK72" i="10"/>
  <c r="FV69" i="10"/>
  <c r="CH74" i="10"/>
  <c r="DP74" i="10"/>
  <c r="FA75" i="10"/>
  <c r="FI75" i="10"/>
  <c r="FQ75" i="10"/>
  <c r="BA75" i="10"/>
  <c r="CH77" i="10"/>
  <c r="EM79" i="10"/>
  <c r="AY83" i="10"/>
  <c r="BG85" i="10"/>
  <c r="CT83" i="10"/>
  <c r="DB83" i="10"/>
  <c r="DJ83" i="10"/>
  <c r="DR83" i="10"/>
  <c r="BF86" i="10"/>
  <c r="CD83" i="10"/>
  <c r="EI87" i="10"/>
  <c r="ES87" i="10"/>
  <c r="DS87" i="10"/>
  <c r="DT87" i="10"/>
  <c r="W101" i="10"/>
  <c r="EU101" i="10" s="1"/>
  <c r="AG101" i="10"/>
  <c r="FE101" i="10" s="1"/>
  <c r="AW101" i="10"/>
  <c r="FU101" i="10" s="1"/>
  <c r="EZ101" i="10"/>
  <c r="FP101" i="10"/>
  <c r="FC104" i="10"/>
  <c r="AE101" i="10"/>
  <c r="FK104" i="10"/>
  <c r="AM101" i="10"/>
  <c r="FK101" i="10" s="1"/>
  <c r="FS104" i="10"/>
  <c r="AU101" i="10"/>
  <c r="FS107" i="10"/>
  <c r="BG107" i="10"/>
  <c r="GE107" i="10" s="1"/>
  <c r="BG109" i="10"/>
  <c r="GE109" i="10" s="1"/>
  <c r="FS112" i="10"/>
  <c r="CD115" i="10"/>
  <c r="CK116" i="10"/>
  <c r="FI118" i="10"/>
  <c r="AW119" i="10"/>
  <c r="AY119" i="10"/>
  <c r="EQ119" i="10"/>
  <c r="AS120" i="10"/>
  <c r="BC120" i="10"/>
  <c r="CH121" i="10"/>
  <c r="EQ122" i="10"/>
  <c r="FY122" i="10"/>
  <c r="BG122" i="10"/>
  <c r="DF122" i="10"/>
  <c r="FQ122" i="10" s="1"/>
  <c r="BF123" i="10"/>
  <c r="BG123" i="10"/>
  <c r="DJ123" i="10"/>
  <c r="FU123" i="10" s="1"/>
  <c r="CH124" i="10"/>
  <c r="ES124" i="10" s="1"/>
  <c r="EO130" i="10"/>
  <c r="S138" i="10"/>
  <c r="EX138" i="10"/>
  <c r="FN138" i="10"/>
  <c r="FV138" i="10"/>
  <c r="FZ138" i="10"/>
  <c r="EI140" i="10"/>
  <c r="FA140" i="10"/>
  <c r="FI140" i="10"/>
  <c r="FQ140" i="10"/>
  <c r="EO142" i="10"/>
  <c r="Q138" i="10"/>
  <c r="BF142" i="10"/>
  <c r="DN142" i="10"/>
  <c r="EI148" i="10"/>
  <c r="DS148" i="10"/>
  <c r="GD148" i="10" s="1"/>
  <c r="EM149" i="10"/>
  <c r="DU149" i="10"/>
  <c r="GF149" i="10" s="1"/>
  <c r="DS149" i="10"/>
  <c r="GD149" i="10" s="1"/>
  <c r="DS150" i="10"/>
  <c r="GD150" i="10" s="1"/>
  <c r="BZ152" i="10"/>
  <c r="ET152" i="10"/>
  <c r="FF152" i="10"/>
  <c r="FK153" i="10"/>
  <c r="FW153" i="10"/>
  <c r="FX152" i="10"/>
  <c r="GF159" i="10"/>
  <c r="AI169" i="10"/>
  <c r="EH169" i="10"/>
  <c r="FF169" i="10"/>
  <c r="FV169" i="10"/>
  <c r="M169" i="10"/>
  <c r="EI171" i="10"/>
  <c r="AC169" i="10"/>
  <c r="FA171" i="10"/>
  <c r="AK169" i="10"/>
  <c r="FI171" i="10"/>
  <c r="AS169" i="10"/>
  <c r="FQ171" i="10"/>
  <c r="EQ171" i="10"/>
  <c r="CF169" i="10"/>
  <c r="DT171" i="10"/>
  <c r="EO171" i="10"/>
  <c r="BH173" i="10"/>
  <c r="EM173" i="10"/>
  <c r="BG173" i="10"/>
  <c r="GE175" i="10"/>
  <c r="CR184" i="10"/>
  <c r="DS185" i="10"/>
  <c r="DU188" i="10"/>
  <c r="GF188" i="10" s="1"/>
  <c r="GF193" i="10"/>
  <c r="DB199" i="10"/>
  <c r="Y199" i="10"/>
  <c r="FG200" i="10"/>
  <c r="AI199" i="10"/>
  <c r="FO200" i="10"/>
  <c r="AQ199" i="10"/>
  <c r="FW200" i="10"/>
  <c r="AY199" i="10"/>
  <c r="BZ199" i="10"/>
  <c r="EI200" i="10" s="1"/>
  <c r="CH200" i="10"/>
  <c r="ET199" i="10"/>
  <c r="FF199" i="10"/>
  <c r="GC201" i="10"/>
  <c r="BE199" i="10"/>
  <c r="GE207" i="10"/>
  <c r="GE210" i="10"/>
  <c r="AK215" i="10"/>
  <c r="FI215" i="10" s="1"/>
  <c r="AC215" i="10"/>
  <c r="FA215" i="10" s="1"/>
  <c r="FA216" i="10"/>
  <c r="DT216" i="10"/>
  <c r="DT215" i="10" s="1"/>
  <c r="ET215" i="10"/>
  <c r="FV215" i="10"/>
  <c r="BC217" i="10"/>
  <c r="X217" i="10"/>
  <c r="EV217" i="10" s="1"/>
  <c r="U217" i="10"/>
  <c r="S215" i="10"/>
  <c r="EQ215" i="10" s="1"/>
  <c r="EQ217" i="10"/>
  <c r="EI243" i="10"/>
  <c r="M242" i="10"/>
  <c r="EW243" i="10"/>
  <c r="Y242" i="10"/>
  <c r="FG243" i="10"/>
  <c r="AI242" i="10"/>
  <c r="AQ242" i="10"/>
  <c r="FO243" i="10"/>
  <c r="FW243" i="10"/>
  <c r="AY242" i="10"/>
  <c r="GB258" i="10"/>
  <c r="DS43" i="10"/>
  <c r="U56" i="10"/>
  <c r="EM57" i="10"/>
  <c r="FS61" i="10"/>
  <c r="BG61" i="10"/>
  <c r="GE61" i="10" s="1"/>
  <c r="FS65" i="10"/>
  <c r="BG65" i="10"/>
  <c r="GE65" i="10" s="1"/>
  <c r="BG84" i="10"/>
  <c r="BZ83" i="10"/>
  <c r="CH83" i="10"/>
  <c r="CP83" i="10"/>
  <c r="CX83" i="10"/>
  <c r="DF83" i="10"/>
  <c r="DN83" i="10"/>
  <c r="EI86" i="10"/>
  <c r="M83" i="10"/>
  <c r="ES86" i="10"/>
  <c r="U83" i="10"/>
  <c r="FA86" i="10"/>
  <c r="AC83" i="10"/>
  <c r="FI86" i="10"/>
  <c r="AK83" i="10"/>
  <c r="FQ86" i="10"/>
  <c r="AS83" i="10"/>
  <c r="FY86" i="10"/>
  <c r="BA83" i="10"/>
  <c r="BG86" i="10"/>
  <c r="BH87" i="10"/>
  <c r="EM87" i="10"/>
  <c r="BG87" i="10"/>
  <c r="FJ101" i="10"/>
  <c r="FV101" i="10"/>
  <c r="EH101" i="10"/>
  <c r="DP117" i="10"/>
  <c r="CH117" i="10"/>
  <c r="DJ117" i="10"/>
  <c r="AW118" i="10"/>
  <c r="U118" i="10"/>
  <c r="EQ118" i="10"/>
  <c r="S115" i="10"/>
  <c r="DP119" i="10"/>
  <c r="GA119" i="10" s="1"/>
  <c r="CH119" i="10"/>
  <c r="DF119" i="10"/>
  <c r="DJ119" i="10"/>
  <c r="DL122" i="10"/>
  <c r="FW122" i="10" s="1"/>
  <c r="CH122" i="10"/>
  <c r="EM128" i="10"/>
  <c r="DS129" i="10"/>
  <c r="GD129" i="10" s="1"/>
  <c r="DU129" i="10"/>
  <c r="GF129" i="10" s="1"/>
  <c r="DS130" i="10"/>
  <c r="GD130" i="10" s="1"/>
  <c r="DT132" i="10"/>
  <c r="GE132" i="10" s="1"/>
  <c r="EM141" i="10"/>
  <c r="DT150" i="10"/>
  <c r="GE150" i="10" s="1"/>
  <c r="AE152" i="10"/>
  <c r="FC152" i="10" s="1"/>
  <c r="FC153" i="10"/>
  <c r="AU152" i="10"/>
  <c r="FS152" i="10" s="1"/>
  <c r="FS153" i="10"/>
  <c r="EJ152" i="10"/>
  <c r="EP152" i="10"/>
  <c r="EU153" i="10"/>
  <c r="FL152" i="10"/>
  <c r="FL169" i="10"/>
  <c r="GB169" i="10"/>
  <c r="EW173" i="10"/>
  <c r="Y169" i="10"/>
  <c r="BF173" i="10"/>
  <c r="FL184" i="10"/>
  <c r="EJ184" i="10"/>
  <c r="FJ184" i="10"/>
  <c r="EM187" i="10"/>
  <c r="EO189" i="10"/>
  <c r="Q199" i="10"/>
  <c r="EO200" i="10"/>
  <c r="FH199" i="10"/>
  <c r="GB199" i="10"/>
  <c r="DS202" i="10"/>
  <c r="GD202" i="10" s="1"/>
  <c r="EZ199" i="10"/>
  <c r="FB215" i="10"/>
  <c r="FX215" i="10"/>
  <c r="EZ215" i="10"/>
  <c r="FP215" i="10"/>
  <c r="M230" i="10"/>
  <c r="FE231" i="10"/>
  <c r="AG230" i="10"/>
  <c r="FM231" i="10"/>
  <c r="AO230" i="10"/>
  <c r="FU231" i="10"/>
  <c r="AW230" i="10"/>
  <c r="DU232" i="10"/>
  <c r="CD230" i="10"/>
  <c r="DS232" i="10"/>
  <c r="EJ230" i="10"/>
  <c r="FV230" i="10"/>
  <c r="EO243" i="10"/>
  <c r="ER242" i="10"/>
  <c r="DS260" i="10"/>
  <c r="GD260" i="10" s="1"/>
  <c r="EM260" i="10"/>
  <c r="DT260" i="10"/>
  <c r="GE260" i="10" s="1"/>
  <c r="DU260" i="10"/>
  <c r="GF260" i="10" s="1"/>
  <c r="CJ258" i="10"/>
  <c r="EU258" i="10" s="1"/>
  <c r="EU260" i="10"/>
  <c r="FC260" i="10"/>
  <c r="CR258" i="10"/>
  <c r="FC258" i="10" s="1"/>
  <c r="FY84" i="10"/>
  <c r="DT85" i="10"/>
  <c r="DS85" i="10"/>
  <c r="EO86" i="10"/>
  <c r="FE86" i="10"/>
  <c r="FM86" i="10"/>
  <c r="FU86" i="10"/>
  <c r="GC86" i="10"/>
  <c r="DS86" i="10"/>
  <c r="FA87" i="10"/>
  <c r="FI87" i="10"/>
  <c r="FQ87" i="10"/>
  <c r="FY87" i="10"/>
  <c r="EY101" i="10"/>
  <c r="U102" i="10"/>
  <c r="EM104" i="10"/>
  <c r="FS105" i="10"/>
  <c r="BG105" i="10"/>
  <c r="GE105" i="10" s="1"/>
  <c r="GF108" i="10"/>
  <c r="FS110" i="10"/>
  <c r="BG110" i="10"/>
  <c r="GE110" i="10" s="1"/>
  <c r="EM116" i="10"/>
  <c r="EQ117" i="10"/>
  <c r="AS117" i="10"/>
  <c r="EM119" i="10"/>
  <c r="EU119" i="10"/>
  <c r="BH122" i="10"/>
  <c r="FE122" i="10"/>
  <c r="FM122" i="10"/>
  <c r="EM123" i="10"/>
  <c r="DN125" i="10"/>
  <c r="CH125" i="10"/>
  <c r="DP125" i="10"/>
  <c r="GA125" i="10" s="1"/>
  <c r="FS126" i="10"/>
  <c r="BG126" i="10"/>
  <c r="FA127" i="10"/>
  <c r="FI127" i="10"/>
  <c r="FQ127" i="10"/>
  <c r="DP128" i="10"/>
  <c r="CH128" i="10"/>
  <c r="ES128" i="10" s="1"/>
  <c r="DU131" i="10"/>
  <c r="GF131" i="10" s="1"/>
  <c r="DT131" i="10"/>
  <c r="GE131" i="10" s="1"/>
  <c r="EI144" i="10"/>
  <c r="GF151" i="10"/>
  <c r="EI153" i="10"/>
  <c r="EX152" i="10"/>
  <c r="FN152" i="10"/>
  <c r="GF157" i="10"/>
  <c r="BH172" i="10"/>
  <c r="BF172" i="10"/>
  <c r="FT169" i="10"/>
  <c r="EI173" i="10"/>
  <c r="ES173" i="10"/>
  <c r="DS173" i="10"/>
  <c r="DT173" i="10"/>
  <c r="EI174" i="10"/>
  <c r="GE176" i="10"/>
  <c r="GF180" i="10"/>
  <c r="ER184" i="10"/>
  <c r="FX184" i="10"/>
  <c r="EO186" i="10"/>
  <c r="EW186" i="10"/>
  <c r="FG186" i="10"/>
  <c r="FO186" i="10"/>
  <c r="FW186" i="10"/>
  <c r="EX184" i="10"/>
  <c r="FB184" i="10"/>
  <c r="GE192" i="10"/>
  <c r="GE194" i="10"/>
  <c r="EU200" i="10"/>
  <c r="W199" i="10"/>
  <c r="CT199" i="10"/>
  <c r="EN199" i="10"/>
  <c r="FD199" i="10"/>
  <c r="FL199" i="10"/>
  <c r="CK201" i="10"/>
  <c r="DP201" i="10"/>
  <c r="CH201" i="10"/>
  <c r="ES201" i="10" s="1"/>
  <c r="EM202" i="10"/>
  <c r="DU202" i="10"/>
  <c r="DT202" i="10"/>
  <c r="FD215" i="10"/>
  <c r="EY230" i="10"/>
  <c r="FJ230" i="10"/>
  <c r="FX230" i="10"/>
  <c r="CE284" i="10"/>
  <c r="X243" i="10"/>
  <c r="BA243" i="10"/>
  <c r="BC243" i="10"/>
  <c r="U243" i="10"/>
  <c r="AM242" i="10"/>
  <c r="FK243" i="10"/>
  <c r="FS243" i="10"/>
  <c r="EQ245" i="10"/>
  <c r="CF242" i="10"/>
  <c r="DT245" i="10"/>
  <c r="GE245" i="10" s="1"/>
  <c r="GF248" i="10"/>
  <c r="CD258" i="10"/>
  <c r="EO258" i="10" s="1"/>
  <c r="EO259" i="10"/>
  <c r="CL258" i="10"/>
  <c r="EW258" i="10" s="1"/>
  <c r="EW259" i="10"/>
  <c r="FO259" i="10"/>
  <c r="DD258" i="10"/>
  <c r="FO258" i="10" s="1"/>
  <c r="FH258" i="10"/>
  <c r="FL258" i="10"/>
  <c r="FW259" i="10"/>
  <c r="FA260" i="10"/>
  <c r="CP258" i="10"/>
  <c r="FA258" i="10" s="1"/>
  <c r="FI260" i="10"/>
  <c r="CX258" i="10"/>
  <c r="FI258" i="10" s="1"/>
  <c r="EP258" i="10"/>
  <c r="EX258" i="10"/>
  <c r="FB258" i="10"/>
  <c r="GF264" i="10"/>
  <c r="AX284" i="10"/>
  <c r="GF278" i="10"/>
  <c r="BH271" i="10"/>
  <c r="GF165" i="10"/>
  <c r="EI170" i="10"/>
  <c r="FZ169" i="10"/>
  <c r="EM171" i="10"/>
  <c r="EI172" i="10"/>
  <c r="ES172" i="10"/>
  <c r="FE172" i="10"/>
  <c r="FM172" i="10"/>
  <c r="FU172" i="10"/>
  <c r="GC172" i="10"/>
  <c r="DS172" i="10"/>
  <c r="FA173" i="10"/>
  <c r="FI173" i="10"/>
  <c r="FQ173" i="10"/>
  <c r="FY173" i="10"/>
  <c r="GE183" i="10"/>
  <c r="BA186" i="10"/>
  <c r="U186" i="10"/>
  <c r="BC186" i="10"/>
  <c r="DP186" i="10"/>
  <c r="DN186" i="10"/>
  <c r="CH186" i="10"/>
  <c r="FF184" i="10"/>
  <c r="DT188" i="10"/>
  <c r="GE188" i="10" s="1"/>
  <c r="DS188" i="10"/>
  <c r="GD188" i="10" s="1"/>
  <c r="DP189" i="10"/>
  <c r="GA189" i="10" s="1"/>
  <c r="CH189" i="10"/>
  <c r="ES189" i="10" s="1"/>
  <c r="GF198" i="10"/>
  <c r="BA200" i="10"/>
  <c r="U200" i="10"/>
  <c r="X200" i="10"/>
  <c r="EQ200" i="10"/>
  <c r="S199" i="10"/>
  <c r="FC200" i="10"/>
  <c r="AE199" i="10"/>
  <c r="FK200" i="10"/>
  <c r="AM199" i="10"/>
  <c r="FS200" i="10"/>
  <c r="AU199" i="10"/>
  <c r="EJ199" i="10"/>
  <c r="EX199" i="10"/>
  <c r="FB199" i="10"/>
  <c r="FN199" i="10"/>
  <c r="BC201" i="10"/>
  <c r="X201" i="10"/>
  <c r="FA201" i="10"/>
  <c r="AC199" i="10"/>
  <c r="FI201" i="10"/>
  <c r="FQ201" i="10"/>
  <c r="AS199" i="10"/>
  <c r="BA201" i="10"/>
  <c r="FY201" i="10" s="1"/>
  <c r="CR199" i="10"/>
  <c r="CZ199" i="10"/>
  <c r="EM203" i="10"/>
  <c r="GF205" i="10"/>
  <c r="EI206" i="10"/>
  <c r="GE223" i="10"/>
  <c r="FB230" i="10"/>
  <c r="BE230" i="10"/>
  <c r="FA233" i="10"/>
  <c r="AC230" i="10"/>
  <c r="FI233" i="10"/>
  <c r="AK230" i="10"/>
  <c r="FQ233" i="10"/>
  <c r="AS230" i="10"/>
  <c r="ER230" i="10"/>
  <c r="FT242" i="10"/>
  <c r="DT246" i="10"/>
  <c r="GE246" i="10" s="1"/>
  <c r="CB242" i="10"/>
  <c r="EM242" i="10" s="1"/>
  <c r="EM246" i="10"/>
  <c r="EH242" i="10"/>
  <c r="GF250" i="10"/>
  <c r="EI259" i="10"/>
  <c r="M258" i="10"/>
  <c r="BZ258" i="10"/>
  <c r="CT258" i="10"/>
  <c r="FE258" i="10" s="1"/>
  <c r="FE259" i="10"/>
  <c r="DB258" i="10"/>
  <c r="FM258" i="10" s="1"/>
  <c r="FM259" i="10"/>
  <c r="DJ258" i="10"/>
  <c r="FU258" i="10" s="1"/>
  <c r="FU259" i="10"/>
  <c r="EZ258" i="10"/>
  <c r="FD258" i="10"/>
  <c r="FP258" i="10"/>
  <c r="FJ258" i="10"/>
  <c r="FV258" i="10"/>
  <c r="EO271" i="10"/>
  <c r="ES271" i="10"/>
  <c r="EW271" i="10"/>
  <c r="FA271" i="10"/>
  <c r="FE271" i="10"/>
  <c r="FI271" i="10"/>
  <c r="FM271" i="10"/>
  <c r="FQ271" i="10"/>
  <c r="FU271" i="10"/>
  <c r="GC271" i="10"/>
  <c r="FY271" i="10"/>
  <c r="EZ271" i="10"/>
  <c r="FH271" i="10"/>
  <c r="FL271" i="10"/>
  <c r="FT271" i="10"/>
  <c r="GB271" i="10"/>
  <c r="BC185" i="10"/>
  <c r="U185" i="10"/>
  <c r="DT185" i="10"/>
  <c r="ET184" i="10"/>
  <c r="FN184" i="10"/>
  <c r="GF194" i="10"/>
  <c r="EM200" i="10"/>
  <c r="O199" i="10"/>
  <c r="EP199" i="10"/>
  <c r="FJ199" i="10"/>
  <c r="CB199" i="10"/>
  <c r="CJ199" i="10"/>
  <c r="EI204" i="10"/>
  <c r="GE214" i="10"/>
  <c r="EM216" i="10"/>
  <c r="GF220" i="10"/>
  <c r="EW231" i="10"/>
  <c r="U232" i="10"/>
  <c r="BA232" i="10"/>
  <c r="EO233" i="10"/>
  <c r="FT230" i="10"/>
  <c r="GF236" i="10"/>
  <c r="CM284" i="10"/>
  <c r="CU284" i="10"/>
  <c r="CY284" i="10"/>
  <c r="DC284" i="10"/>
  <c r="FP242" i="10"/>
  <c r="FV242" i="10"/>
  <c r="EZ242" i="10"/>
  <c r="DU245" i="10"/>
  <c r="GF245" i="10" s="1"/>
  <c r="DS245" i="10"/>
  <c r="GD245" i="10" s="1"/>
  <c r="GF246" i="10"/>
  <c r="BH258" i="10"/>
  <c r="EH258" i="10"/>
  <c r="FX258" i="10"/>
  <c r="EQ271" i="10"/>
  <c r="EY271" i="10"/>
  <c r="FS271" i="10"/>
  <c r="GA271" i="10"/>
  <c r="FG271" i="10"/>
  <c r="FW271" i="10"/>
  <c r="GE235" i="10"/>
  <c r="GF240" i="10"/>
  <c r="EI241" i="10"/>
  <c r="EY242" i="10"/>
  <c r="FA243" i="10"/>
  <c r="FI243" i="10"/>
  <c r="FQ243" i="10"/>
  <c r="FX242" i="10"/>
  <c r="EI244" i="10"/>
  <c r="CH244" i="10"/>
  <c r="DP244" i="10"/>
  <c r="GB242" i="10"/>
  <c r="GF256" i="10"/>
  <c r="FQ260" i="10"/>
  <c r="DF258" i="10"/>
  <c r="FQ258" i="10" s="1"/>
  <c r="GF262" i="10"/>
  <c r="GF266" i="10"/>
  <c r="R284" i="10"/>
  <c r="Z284" i="10"/>
  <c r="AD284" i="10"/>
  <c r="AL284" i="10"/>
  <c r="AT284" i="10"/>
  <c r="BB284" i="10"/>
  <c r="CQ284" i="10"/>
  <c r="DG284" i="10"/>
  <c r="EH271" i="10"/>
  <c r="U231" i="10"/>
  <c r="FE243" i="10"/>
  <c r="FM243" i="10"/>
  <c r="FU243" i="10"/>
  <c r="GC243" i="10"/>
  <c r="GE249" i="10"/>
  <c r="GF254" i="10"/>
  <c r="DR258" i="10"/>
  <c r="GC258" i="10" s="1"/>
  <c r="GC259" i="10"/>
  <c r="GE261" i="10"/>
  <c r="GE265" i="10"/>
  <c r="GE272" i="10"/>
  <c r="EN271" i="10"/>
  <c r="FD271" i="10"/>
  <c r="U244" i="10"/>
  <c r="CH259" i="10"/>
  <c r="GF270" i="10"/>
  <c r="P284" i="10"/>
  <c r="T284" i="10"/>
  <c r="AB284" i="10"/>
  <c r="AF284" i="10"/>
  <c r="AJ284" i="10"/>
  <c r="AN284" i="10"/>
  <c r="AR284" i="10"/>
  <c r="AV284" i="10"/>
  <c r="AZ284" i="10"/>
  <c r="BD284" i="10"/>
  <c r="CC284" i="10"/>
  <c r="CG284" i="10"/>
  <c r="CO284" i="10"/>
  <c r="CW284" i="10"/>
  <c r="DA284" i="10"/>
  <c r="DE284" i="10"/>
  <c r="DI284" i="10"/>
  <c r="DM284" i="10"/>
  <c r="DQ284" i="10"/>
  <c r="BG271" i="10"/>
  <c r="GE273" i="10"/>
  <c r="GE276" i="10"/>
  <c r="GF281" i="10"/>
  <c r="DH138" i="10" l="1"/>
  <c r="ES83" i="10"/>
  <c r="FK83" i="10"/>
  <c r="CZ24" i="10"/>
  <c r="AM215" i="10"/>
  <c r="FK215" i="10" s="1"/>
  <c r="CR24" i="10"/>
  <c r="FY83" i="10"/>
  <c r="FU26" i="10"/>
  <c r="CX24" i="10"/>
  <c r="FI24" i="10" s="1"/>
  <c r="CP24" i="10"/>
  <c r="FI26" i="10"/>
  <c r="FA26" i="10"/>
  <c r="BZ284" i="10"/>
  <c r="M284" i="10"/>
  <c r="CP138" i="10"/>
  <c r="AU24" i="10"/>
  <c r="AE24" i="10"/>
  <c r="EM24" i="10"/>
  <c r="GC138" i="10"/>
  <c r="FU24" i="10"/>
  <c r="DT12" i="10"/>
  <c r="CK9" i="10"/>
  <c r="EV9" i="10" s="1"/>
  <c r="DT10" i="10"/>
  <c r="GE10" i="10" s="1"/>
  <c r="FC169" i="10"/>
  <c r="FU55" i="10"/>
  <c r="FU138" i="10"/>
  <c r="FC230" i="10"/>
  <c r="FM41" i="10"/>
  <c r="FM169" i="10"/>
  <c r="CS284" i="10"/>
  <c r="FI101" i="10"/>
  <c r="FC9" i="10"/>
  <c r="FC55" i="10"/>
  <c r="FU199" i="10"/>
  <c r="FQ24" i="10"/>
  <c r="FS169" i="10"/>
  <c r="FI199" i="10"/>
  <c r="EU138" i="10"/>
  <c r="DU10" i="10"/>
  <c r="GF10" i="10" s="1"/>
  <c r="BI185" i="10"/>
  <c r="GC55" i="10"/>
  <c r="FS55" i="10"/>
  <c r="GC184" i="10"/>
  <c r="FK9" i="10"/>
  <c r="X184" i="10"/>
  <c r="FA230" i="10"/>
  <c r="FU184" i="10"/>
  <c r="BI26" i="10"/>
  <c r="FE184" i="10"/>
  <c r="BI74" i="10"/>
  <c r="BG28" i="10"/>
  <c r="GE28" i="10" s="1"/>
  <c r="FE242" i="10"/>
  <c r="EU242" i="10"/>
  <c r="BI171" i="10"/>
  <c r="FS184" i="10"/>
  <c r="BI216" i="10"/>
  <c r="EQ55" i="10"/>
  <c r="BI200" i="10"/>
  <c r="BI186" i="10"/>
  <c r="EO199" i="10"/>
  <c r="FC101" i="10"/>
  <c r="FE138" i="10"/>
  <c r="EU115" i="10"/>
  <c r="FU242" i="10"/>
  <c r="FW55" i="10"/>
  <c r="BI57" i="10"/>
  <c r="BI244" i="10"/>
  <c r="BG232" i="10"/>
  <c r="GE232" i="10" s="1"/>
  <c r="BI201" i="10"/>
  <c r="DN184" i="10"/>
  <c r="BI243" i="10"/>
  <c r="X230" i="10"/>
  <c r="BI217" i="10"/>
  <c r="EM215" i="10"/>
  <c r="EM101" i="10"/>
  <c r="BG44" i="10"/>
  <c r="GE44" i="10" s="1"/>
  <c r="FA184" i="10"/>
  <c r="BI116" i="10"/>
  <c r="DU243" i="10"/>
  <c r="FG230" i="10"/>
  <c r="BI127" i="10"/>
  <c r="BI118" i="10"/>
  <c r="BI56" i="10"/>
  <c r="BI121" i="10"/>
  <c r="BI12" i="10"/>
  <c r="FO184" i="10"/>
  <c r="FM242" i="10"/>
  <c r="EO41" i="10"/>
  <c r="BI75" i="10"/>
  <c r="BI170" i="10"/>
  <c r="BI119" i="10"/>
  <c r="BI153" i="10"/>
  <c r="EW115" i="10"/>
  <c r="BI120" i="10"/>
  <c r="BI140" i="10"/>
  <c r="BI232" i="10"/>
  <c r="BI102" i="10"/>
  <c r="BG74" i="10"/>
  <c r="BI231" i="10"/>
  <c r="BI44" i="10"/>
  <c r="BF140" i="10"/>
  <c r="BF138" i="10" s="1"/>
  <c r="BI117" i="10"/>
  <c r="BI202" i="10"/>
  <c r="BG233" i="10"/>
  <c r="GE233" i="10" s="1"/>
  <c r="EQ115" i="10"/>
  <c r="ES116" i="10"/>
  <c r="BI104" i="10"/>
  <c r="BH231" i="10"/>
  <c r="BF233" i="10"/>
  <c r="GD233" i="10" s="1"/>
  <c r="BI234" i="10"/>
  <c r="FI230" i="10"/>
  <c r="EM230" i="10"/>
  <c r="EQ230" i="10"/>
  <c r="BI233" i="10"/>
  <c r="BG76" i="10"/>
  <c r="BI77" i="10"/>
  <c r="BF76" i="10"/>
  <c r="BI76" i="10"/>
  <c r="EM55" i="10"/>
  <c r="FQ55" i="10"/>
  <c r="BI43" i="10"/>
  <c r="BI28" i="10"/>
  <c r="FS24" i="10"/>
  <c r="BI29" i="10"/>
  <c r="DS10" i="10"/>
  <c r="GD10" i="10" s="1"/>
  <c r="FG9" i="10"/>
  <c r="EO9" i="10"/>
  <c r="BI13" i="10"/>
  <c r="FW83" i="10"/>
  <c r="FM69" i="10"/>
  <c r="DT143" i="10"/>
  <c r="GE143" i="10" s="1"/>
  <c r="BH140" i="10"/>
  <c r="BH138" i="10" s="1"/>
  <c r="FI115" i="10"/>
  <c r="DS76" i="10"/>
  <c r="GF144" i="10"/>
  <c r="FG115" i="10"/>
  <c r="EQ69" i="10"/>
  <c r="GC9" i="10"/>
  <c r="DU118" i="10"/>
  <c r="GF85" i="10"/>
  <c r="CK242" i="10"/>
  <c r="EU230" i="10"/>
  <c r="BF117" i="10"/>
  <c r="DS144" i="10"/>
  <c r="GD144" i="10" s="1"/>
  <c r="FW118" i="10"/>
  <c r="CZ284" i="10"/>
  <c r="EQ199" i="10"/>
  <c r="BH202" i="10"/>
  <c r="GF202" i="10" s="1"/>
  <c r="FK230" i="10"/>
  <c r="GC169" i="10"/>
  <c r="FO101" i="10"/>
  <c r="FN115" i="10"/>
  <c r="FN284" i="10" s="1"/>
  <c r="FK55" i="10"/>
  <c r="GF15" i="10"/>
  <c r="FE9" i="10"/>
  <c r="EI271" i="10"/>
  <c r="EU184" i="10"/>
  <c r="FE41" i="10"/>
  <c r="GC230" i="10"/>
  <c r="CK184" i="10"/>
  <c r="BG117" i="10"/>
  <c r="BF104" i="10"/>
  <c r="GD104" i="10" s="1"/>
  <c r="GA117" i="10"/>
  <c r="FQ169" i="10"/>
  <c r="FI184" i="10"/>
  <c r="FU169" i="10"/>
  <c r="FE169" i="10"/>
  <c r="FW169" i="10"/>
  <c r="EW152" i="10"/>
  <c r="GE144" i="10"/>
  <c r="EW83" i="10"/>
  <c r="DS79" i="10"/>
  <c r="GD79" i="10" s="1"/>
  <c r="EW230" i="10"/>
  <c r="EI101" i="10"/>
  <c r="EM83" i="10"/>
  <c r="ES144" i="10"/>
  <c r="FG138" i="10"/>
  <c r="EM138" i="10"/>
  <c r="FS9" i="10"/>
  <c r="EU69" i="10"/>
  <c r="EV83" i="10"/>
  <c r="EW41" i="10"/>
  <c r="FO83" i="10"/>
  <c r="EQ83" i="10"/>
  <c r="DT75" i="10"/>
  <c r="GC69" i="10"/>
  <c r="BH44" i="10"/>
  <c r="GF44" i="10" s="1"/>
  <c r="FU41" i="10"/>
  <c r="DT243" i="10"/>
  <c r="DS121" i="10"/>
  <c r="FO41" i="10"/>
  <c r="BF74" i="10"/>
  <c r="BF69" i="10" s="1"/>
  <c r="FE24" i="10"/>
  <c r="ES147" i="10"/>
  <c r="DU147" i="10"/>
  <c r="GF147" i="10" s="1"/>
  <c r="FY43" i="10"/>
  <c r="BA41" i="10"/>
  <c r="ES79" i="10"/>
  <c r="DT79" i="10"/>
  <c r="GE79" i="10" s="1"/>
  <c r="GA187" i="10"/>
  <c r="DU187" i="10"/>
  <c r="GF187" i="10" s="1"/>
  <c r="DS42" i="10"/>
  <c r="GD42" i="10" s="1"/>
  <c r="GA42" i="10"/>
  <c r="DS187" i="10"/>
  <c r="GD187" i="10" s="1"/>
  <c r="FC184" i="10"/>
  <c r="FK169" i="10"/>
  <c r="DT120" i="10"/>
  <c r="FE55" i="10"/>
  <c r="BC101" i="10"/>
  <c r="DL9" i="10"/>
  <c r="FW9" i="10" s="1"/>
  <c r="FW11" i="10"/>
  <c r="FO55" i="10"/>
  <c r="EV104" i="10"/>
  <c r="BG104" i="10"/>
  <c r="GE104" i="10" s="1"/>
  <c r="FW120" i="10"/>
  <c r="BF244" i="10"/>
  <c r="DS243" i="10"/>
  <c r="FS199" i="10"/>
  <c r="FI55" i="10"/>
  <c r="FW138" i="10"/>
  <c r="EM115" i="10"/>
  <c r="BG216" i="10"/>
  <c r="GE216" i="10" s="1"/>
  <c r="BG200" i="10"/>
  <c r="GF172" i="10"/>
  <c r="FI169" i="10"/>
  <c r="GA120" i="10"/>
  <c r="FU119" i="10"/>
  <c r="ES57" i="10"/>
  <c r="DN199" i="10"/>
  <c r="FI138" i="10"/>
  <c r="GA76" i="10"/>
  <c r="BG121" i="10"/>
  <c r="FS115" i="10"/>
  <c r="DU83" i="10"/>
  <c r="FA101" i="10"/>
  <c r="FK41" i="10"/>
  <c r="FG69" i="10"/>
  <c r="EU55" i="10"/>
  <c r="GD16" i="10"/>
  <c r="FY9" i="10"/>
  <c r="FW117" i="10"/>
  <c r="FG83" i="10"/>
  <c r="FA41" i="10"/>
  <c r="EW9" i="10"/>
  <c r="BH76" i="10"/>
  <c r="ES120" i="10"/>
  <c r="DP184" i="10"/>
  <c r="FU230" i="10"/>
  <c r="EW169" i="10"/>
  <c r="FW242" i="10"/>
  <c r="FG242" i="10"/>
  <c r="GC199" i="10"/>
  <c r="FO199" i="10"/>
  <c r="EW199" i="10"/>
  <c r="DU77" i="10"/>
  <c r="BH233" i="10"/>
  <c r="GF233" i="10" s="1"/>
  <c r="FM138" i="10"/>
  <c r="EQ41" i="10"/>
  <c r="FU121" i="10"/>
  <c r="FA242" i="10"/>
  <c r="FG101" i="10"/>
  <c r="DU80" i="10"/>
  <c r="GF80" i="10" s="1"/>
  <c r="FO115" i="10"/>
  <c r="EM69" i="10"/>
  <c r="FG24" i="10"/>
  <c r="FK24" i="10"/>
  <c r="FW184" i="10"/>
  <c r="EM184" i="10"/>
  <c r="FI69" i="10"/>
  <c r="BH12" i="10"/>
  <c r="DS77" i="10"/>
  <c r="BC230" i="10"/>
  <c r="GA230" i="10" s="1"/>
  <c r="EV102" i="10"/>
  <c r="GC41" i="10"/>
  <c r="FQ184" i="10"/>
  <c r="GE59" i="10"/>
  <c r="BG140" i="10"/>
  <c r="GE140" i="10" s="1"/>
  <c r="FQ41" i="10"/>
  <c r="GE58" i="10"/>
  <c r="CH55" i="10"/>
  <c r="DT56" i="10"/>
  <c r="DS56" i="10"/>
  <c r="DT121" i="10"/>
  <c r="EU41" i="10"/>
  <c r="DP258" i="10"/>
  <c r="GA258" i="10" s="1"/>
  <c r="GA259" i="10"/>
  <c r="DN242" i="10"/>
  <c r="DS244" i="10"/>
  <c r="BH216" i="10"/>
  <c r="GF216" i="10" s="1"/>
  <c r="ES216" i="10"/>
  <c r="FM9" i="10"/>
  <c r="BF26" i="10"/>
  <c r="GD26" i="10" s="1"/>
  <c r="BH26" i="10"/>
  <c r="GF26" i="10" s="1"/>
  <c r="DU121" i="10"/>
  <c r="BG12" i="10"/>
  <c r="FY101" i="10"/>
  <c r="EO69" i="10"/>
  <c r="BG116" i="10"/>
  <c r="EI215" i="10"/>
  <c r="DN55" i="10"/>
  <c r="FY55" i="10" s="1"/>
  <c r="CR284" i="10"/>
  <c r="BF116" i="10"/>
  <c r="FG199" i="10"/>
  <c r="FA169" i="10"/>
  <c r="DT126" i="10"/>
  <c r="GE126" i="10" s="1"/>
  <c r="GA83" i="10"/>
  <c r="GA121" i="10"/>
  <c r="FH115" i="10"/>
  <c r="FH284" i="10" s="1"/>
  <c r="FM115" i="10"/>
  <c r="FQ101" i="10"/>
  <c r="FY56" i="10"/>
  <c r="EI41" i="10"/>
  <c r="DT42" i="10"/>
  <c r="GE42" i="10" s="1"/>
  <c r="EO24" i="10"/>
  <c r="EI230" i="10"/>
  <c r="DT57" i="10"/>
  <c r="EW138" i="10"/>
  <c r="FA199" i="10"/>
  <c r="DU126" i="10"/>
  <c r="GF126" i="10" s="1"/>
  <c r="CF284" i="10"/>
  <c r="EI138" i="10"/>
  <c r="FE230" i="10"/>
  <c r="DT187" i="10"/>
  <c r="GE187" i="10" s="1"/>
  <c r="DT141" i="10"/>
  <c r="GE141" i="10" s="1"/>
  <c r="DS80" i="10"/>
  <c r="GD80" i="10" s="1"/>
  <c r="FY140" i="10"/>
  <c r="ES140" i="10"/>
  <c r="DT124" i="10"/>
  <c r="GE124" i="10" s="1"/>
  <c r="DS75" i="10"/>
  <c r="EO184" i="10"/>
  <c r="GC115" i="10"/>
  <c r="ES76" i="10"/>
  <c r="FO138" i="10"/>
  <c r="FJ115" i="10"/>
  <c r="FJ284" i="10" s="1"/>
  <c r="EX115" i="10"/>
  <c r="EX284" i="10" s="1"/>
  <c r="DS146" i="10"/>
  <c r="GD146" i="10" s="1"/>
  <c r="FS41" i="10"/>
  <c r="FC41" i="10"/>
  <c r="EM41" i="10"/>
  <c r="FM24" i="10"/>
  <c r="EI69" i="10"/>
  <c r="GF16" i="10"/>
  <c r="FO9" i="10"/>
  <c r="DU29" i="10"/>
  <c r="GA44" i="10"/>
  <c r="DS11" i="10"/>
  <c r="GD11" i="10" s="1"/>
  <c r="BH104" i="10"/>
  <c r="GF104" i="10" s="1"/>
  <c r="FI9" i="10"/>
  <c r="FI41" i="10"/>
  <c r="DU42" i="10"/>
  <c r="GF42" i="10" s="1"/>
  <c r="DT11" i="10"/>
  <c r="GE11" i="10" s="1"/>
  <c r="FS242" i="10"/>
  <c r="FY231" i="10"/>
  <c r="FK184" i="10"/>
  <c r="FC69" i="10"/>
  <c r="BF44" i="10"/>
  <c r="GD44" i="10" s="1"/>
  <c r="EU24" i="10"/>
  <c r="EI24" i="10"/>
  <c r="FO169" i="10"/>
  <c r="DS147" i="10"/>
  <c r="GD147" i="10" s="1"/>
  <c r="DS141" i="10"/>
  <c r="GD141" i="10" s="1"/>
  <c r="DU143" i="10"/>
  <c r="GF143" i="10" s="1"/>
  <c r="FR115" i="10"/>
  <c r="FR284" i="10" s="1"/>
  <c r="FK115" i="10"/>
  <c r="CT284" i="10"/>
  <c r="FW69" i="10"/>
  <c r="FQ9" i="10"/>
  <c r="GB115" i="10"/>
  <c r="GB284" i="10" s="1"/>
  <c r="DS143" i="10"/>
  <c r="GD143" i="10" s="1"/>
  <c r="FS69" i="10"/>
  <c r="BC138" i="10"/>
  <c r="FQ199" i="10"/>
  <c r="DT80" i="10"/>
  <c r="GE80" i="10" s="1"/>
  <c r="BF217" i="10"/>
  <c r="GD217" i="10" s="1"/>
  <c r="GE173" i="10"/>
  <c r="BA169" i="10"/>
  <c r="FY169" i="10" s="1"/>
  <c r="FG169" i="10"/>
  <c r="EO115" i="10"/>
  <c r="FY75" i="10"/>
  <c r="FU69" i="10"/>
  <c r="X41" i="10"/>
  <c r="DS126" i="10"/>
  <c r="GD126" i="10" s="1"/>
  <c r="FY76" i="10"/>
  <c r="DT71" i="10"/>
  <c r="GE71" i="10" s="1"/>
  <c r="BG170" i="10"/>
  <c r="GE170" i="10" s="1"/>
  <c r="DU141" i="10"/>
  <c r="GF141" i="10" s="1"/>
  <c r="FM55" i="10"/>
  <c r="FO69" i="10"/>
  <c r="EI55" i="10"/>
  <c r="DU79" i="10"/>
  <c r="GF79" i="10" s="1"/>
  <c r="FG184" i="10"/>
  <c r="FU9" i="10"/>
  <c r="FA9" i="10"/>
  <c r="EO55" i="10"/>
  <c r="DP9" i="10"/>
  <c r="EW55" i="10"/>
  <c r="FG55" i="10"/>
  <c r="FB115" i="10"/>
  <c r="FB284" i="10" s="1"/>
  <c r="FA55" i="10"/>
  <c r="DU128" i="10"/>
  <c r="GF128" i="10" s="1"/>
  <c r="EH284" i="10"/>
  <c r="DD284" i="10"/>
  <c r="EV170" i="10"/>
  <c r="X169" i="10"/>
  <c r="EV169" i="10" s="1"/>
  <c r="U169" i="10"/>
  <c r="ES169" i="10" s="1"/>
  <c r="ES171" i="10"/>
  <c r="DU57" i="10"/>
  <c r="BH43" i="10"/>
  <c r="GF43" i="10" s="1"/>
  <c r="FY259" i="10"/>
  <c r="DH284" i="10"/>
  <c r="BF216" i="10"/>
  <c r="GD216" i="10" s="1"/>
  <c r="DS120" i="10"/>
  <c r="FW116" i="10"/>
  <c r="GF87" i="10"/>
  <c r="DT76" i="10"/>
  <c r="GE76" i="10" s="1"/>
  <c r="BG57" i="10"/>
  <c r="EI199" i="10"/>
  <c r="EQ169" i="10"/>
  <c r="BH116" i="10"/>
  <c r="BH234" i="10"/>
  <c r="GF234" i="10" s="1"/>
  <c r="EI115" i="10"/>
  <c r="FA115" i="10"/>
  <c r="DS57" i="10"/>
  <c r="BH170" i="10"/>
  <c r="GF170" i="10" s="1"/>
  <c r="DS203" i="10"/>
  <c r="GD203" i="10" s="1"/>
  <c r="EZ115" i="10"/>
  <c r="EZ284" i="10" s="1"/>
  <c r="GE172" i="10"/>
  <c r="FK138" i="10"/>
  <c r="ES44" i="10"/>
  <c r="EI9" i="10"/>
  <c r="DN41" i="10"/>
  <c r="DS12" i="10"/>
  <c r="DU12" i="10"/>
  <c r="FU83" i="10"/>
  <c r="GD15" i="10"/>
  <c r="FY244" i="10"/>
  <c r="FY216" i="10"/>
  <c r="BA215" i="10"/>
  <c r="FY215" i="10" s="1"/>
  <c r="BG171" i="10"/>
  <c r="DT127" i="10"/>
  <c r="DU127" i="10"/>
  <c r="DU120" i="10"/>
  <c r="GA170" i="10"/>
  <c r="BC169" i="10"/>
  <c r="GA169" i="10" s="1"/>
  <c r="ES75" i="10"/>
  <c r="CK55" i="10"/>
  <c r="ES244" i="10"/>
  <c r="CV284" i="10"/>
  <c r="AK284" i="10"/>
  <c r="EI258" i="10"/>
  <c r="FQ230" i="10"/>
  <c r="GA186" i="10"/>
  <c r="DT147" i="10"/>
  <c r="GE147" i="10" s="1"/>
  <c r="DS127" i="10"/>
  <c r="GE86" i="10"/>
  <c r="EI83" i="10"/>
  <c r="BG234" i="10"/>
  <c r="GE234" i="10" s="1"/>
  <c r="FW199" i="10"/>
  <c r="GF173" i="10"/>
  <c r="FS101" i="10"/>
  <c r="GD86" i="10"/>
  <c r="BH28" i="10"/>
  <c r="GF28" i="10" s="1"/>
  <c r="FS230" i="10"/>
  <c r="BF170" i="10"/>
  <c r="GD170" i="10" s="1"/>
  <c r="X101" i="10"/>
  <c r="EV101" i="10" s="1"/>
  <c r="FC115" i="10"/>
  <c r="EN115" i="10"/>
  <c r="EN284" i="10" s="1"/>
  <c r="FF115" i="10"/>
  <c r="FF284" i="10" s="1"/>
  <c r="FL115" i="10"/>
  <c r="FL284" i="10" s="1"/>
  <c r="BC41" i="10"/>
  <c r="BF43" i="10"/>
  <c r="GD43" i="10" s="1"/>
  <c r="FY29" i="10"/>
  <c r="BF75" i="10"/>
  <c r="FM83" i="10"/>
  <c r="U41" i="10"/>
  <c r="DU75" i="10"/>
  <c r="DU169" i="10"/>
  <c r="BF234" i="10"/>
  <c r="GD234" i="10" s="1"/>
  <c r="CB284" i="10"/>
  <c r="BF171" i="10"/>
  <c r="GD171" i="10" s="1"/>
  <c r="GA231" i="10"/>
  <c r="ET115" i="10"/>
  <c r="ET284" i="10" s="1"/>
  <c r="DL115" i="10"/>
  <c r="GE87" i="10"/>
  <c r="FI83" i="10"/>
  <c r="DU56" i="10"/>
  <c r="BH171" i="10"/>
  <c r="GF171" i="10" s="1"/>
  <c r="EQ138" i="10"/>
  <c r="FE69" i="10"/>
  <c r="EO169" i="10"/>
  <c r="EI184" i="10"/>
  <c r="EM169" i="10"/>
  <c r="FI242" i="10"/>
  <c r="CH138" i="10"/>
  <c r="ES138" i="10" s="1"/>
  <c r="BG127" i="10"/>
  <c r="EY115" i="10"/>
  <c r="EY284" i="10" s="1"/>
  <c r="FY102" i="10"/>
  <c r="DT102" i="10"/>
  <c r="DT101" i="10" s="1"/>
  <c r="DS189" i="10"/>
  <c r="GD189" i="10" s="1"/>
  <c r="BG43" i="10"/>
  <c r="GE43" i="10" s="1"/>
  <c r="FE199" i="10"/>
  <c r="BG75" i="10"/>
  <c r="BG29" i="10"/>
  <c r="EJ284" i="10"/>
  <c r="FQ69" i="10"/>
  <c r="EV57" i="10"/>
  <c r="EV75" i="10"/>
  <c r="FC83" i="10"/>
  <c r="CH258" i="10"/>
  <c r="ES258" i="10" s="1"/>
  <c r="ES259" i="10"/>
  <c r="DU259" i="10"/>
  <c r="DS259" i="10"/>
  <c r="GA185" i="10"/>
  <c r="BC184" i="10"/>
  <c r="EV201" i="10"/>
  <c r="BG201" i="10"/>
  <c r="BF201" i="10"/>
  <c r="BH201" i="10"/>
  <c r="FK199" i="10"/>
  <c r="FY186" i="10"/>
  <c r="BA184" i="10"/>
  <c r="FY243" i="10"/>
  <c r="BA242" i="10"/>
  <c r="FU117" i="10"/>
  <c r="DJ115" i="10"/>
  <c r="DJ284" i="10" s="1"/>
  <c r="EW242" i="10"/>
  <c r="Y284" i="10"/>
  <c r="DN138" i="10"/>
  <c r="FY138" i="10" s="1"/>
  <c r="FY142" i="10"/>
  <c r="DS142" i="10"/>
  <c r="GD142" i="10" s="1"/>
  <c r="DT142" i="10"/>
  <c r="GE142" i="10" s="1"/>
  <c r="DU142" i="10"/>
  <c r="GF142" i="10" s="1"/>
  <c r="GC242" i="10"/>
  <c r="BE284" i="10"/>
  <c r="GA118" i="10"/>
  <c r="BF118" i="10"/>
  <c r="BC115" i="10"/>
  <c r="FY77" i="10"/>
  <c r="BG77" i="10"/>
  <c r="BF77" i="10"/>
  <c r="DP138" i="10"/>
  <c r="GA145" i="10"/>
  <c r="BF185" i="10"/>
  <c r="GF271" i="10"/>
  <c r="GA128" i="10"/>
  <c r="DS128" i="10"/>
  <c r="GD128" i="10" s="1"/>
  <c r="FQ119" i="10"/>
  <c r="DF115" i="10"/>
  <c r="DF284" i="10" s="1"/>
  <c r="ES117" i="10"/>
  <c r="CH115" i="10"/>
  <c r="DU117" i="10"/>
  <c r="DS117" i="10"/>
  <c r="CK199" i="10"/>
  <c r="DU200" i="10"/>
  <c r="FY13" i="10"/>
  <c r="BG13" i="10"/>
  <c r="GE13" i="10" s="1"/>
  <c r="BH13" i="10"/>
  <c r="GF13" i="10" s="1"/>
  <c r="GA244" i="10"/>
  <c r="DP242" i="10"/>
  <c r="FY125" i="10"/>
  <c r="DN115" i="10"/>
  <c r="FQ117" i="10"/>
  <c r="AS115" i="10"/>
  <c r="AS284" i="10" s="1"/>
  <c r="BH117" i="10"/>
  <c r="DU189" i="10"/>
  <c r="GF189" i="10" s="1"/>
  <c r="GD173" i="10"/>
  <c r="DT119" i="10"/>
  <c r="DS119" i="10"/>
  <c r="ES119" i="10"/>
  <c r="DU119" i="10"/>
  <c r="ES217" i="10"/>
  <c r="BH217" i="10"/>
  <c r="GF217" i="10" s="1"/>
  <c r="BG217" i="10"/>
  <c r="GE217" i="10" s="1"/>
  <c r="U215" i="10"/>
  <c r="ES215" i="10" s="1"/>
  <c r="FW119" i="10"/>
  <c r="AY115" i="10"/>
  <c r="AY284" i="10" s="1"/>
  <c r="CK115" i="10"/>
  <c r="EV116" i="10"/>
  <c r="DS116" i="10"/>
  <c r="DU116" i="10"/>
  <c r="DT116" i="10"/>
  <c r="DR284" i="10"/>
  <c r="GA57" i="10"/>
  <c r="BC55" i="10"/>
  <c r="GA55" i="10" s="1"/>
  <c r="CJ284" i="10"/>
  <c r="BG120" i="10"/>
  <c r="DU70" i="10"/>
  <c r="DT117" i="10"/>
  <c r="DS200" i="10"/>
  <c r="GA74" i="10"/>
  <c r="BC69" i="10"/>
  <c r="BH74" i="10"/>
  <c r="DT29" i="10"/>
  <c r="GE16" i="10"/>
  <c r="BF13" i="10"/>
  <c r="GD13" i="10" s="1"/>
  <c r="EM199" i="10"/>
  <c r="O284" i="10"/>
  <c r="BA199" i="10"/>
  <c r="FY200" i="10"/>
  <c r="BF102" i="10"/>
  <c r="U101" i="10"/>
  <c r="ES101" i="10" s="1"/>
  <c r="ES102" i="10"/>
  <c r="BH102" i="10"/>
  <c r="BG102" i="10"/>
  <c r="FM199" i="10"/>
  <c r="DB284" i="10"/>
  <c r="ES127" i="10"/>
  <c r="BH127" i="10"/>
  <c r="BF127" i="10"/>
  <c r="FD115" i="10"/>
  <c r="FD284" i="10" s="1"/>
  <c r="AU284" i="10"/>
  <c r="X242" i="10"/>
  <c r="EV243" i="10"/>
  <c r="BG243" i="10"/>
  <c r="ES125" i="10"/>
  <c r="DU125" i="10"/>
  <c r="GF125" i="10" s="1"/>
  <c r="DT125" i="10"/>
  <c r="GE125" i="10" s="1"/>
  <c r="DS125" i="10"/>
  <c r="GD125" i="10" s="1"/>
  <c r="ES123" i="10"/>
  <c r="DS123" i="10"/>
  <c r="GD123" i="10" s="1"/>
  <c r="DU123" i="10"/>
  <c r="GF123" i="10" s="1"/>
  <c r="DT123" i="10"/>
  <c r="GE123" i="10" s="1"/>
  <c r="EO242" i="10"/>
  <c r="Q284" i="10"/>
  <c r="DS118" i="10"/>
  <c r="DT118" i="10"/>
  <c r="FA69" i="10"/>
  <c r="GE271" i="10"/>
  <c r="S284" i="10"/>
  <c r="ES232" i="10"/>
  <c r="BH232" i="10"/>
  <c r="GF232" i="10" s="1"/>
  <c r="BF232" i="10"/>
  <c r="GD232" i="10" s="1"/>
  <c r="AC284" i="10"/>
  <c r="ES200" i="10"/>
  <c r="U199" i="10"/>
  <c r="BF200" i="10"/>
  <c r="DS186" i="10"/>
  <c r="DT186" i="10"/>
  <c r="CH184" i="10"/>
  <c r="DU186" i="10"/>
  <c r="ES186" i="10"/>
  <c r="BF186" i="10"/>
  <c r="BG186" i="10"/>
  <c r="BH186" i="10"/>
  <c r="DT259" i="10"/>
  <c r="GD172" i="10"/>
  <c r="DT145" i="10"/>
  <c r="GE145" i="10" s="1"/>
  <c r="EP115" i="10"/>
  <c r="EP284" i="10" s="1"/>
  <c r="FM230" i="10"/>
  <c r="AO284" i="10"/>
  <c r="BH200" i="10"/>
  <c r="DT128" i="10"/>
  <c r="GE128" i="10" s="1"/>
  <c r="DT122" i="10"/>
  <c r="GE122" i="10" s="1"/>
  <c r="DS122" i="10"/>
  <c r="GD122" i="10" s="1"/>
  <c r="ES122" i="10"/>
  <c r="DU122" i="10"/>
  <c r="GF122" i="10" s="1"/>
  <c r="DT169" i="10"/>
  <c r="EV72" i="10"/>
  <c r="DU72" i="10"/>
  <c r="GF72" i="10" s="1"/>
  <c r="CK69" i="10"/>
  <c r="EV69" i="10" s="1"/>
  <c r="DS72" i="10"/>
  <c r="GD72" i="10" s="1"/>
  <c r="DT72" i="10"/>
  <c r="GE72" i="10" s="1"/>
  <c r="EO230" i="10"/>
  <c r="BC152" i="10"/>
  <c r="GA152" i="10" s="1"/>
  <c r="GA153" i="10"/>
  <c r="ES71" i="10"/>
  <c r="DU71" i="10"/>
  <c r="GF71" i="10" s="1"/>
  <c r="DS71" i="10"/>
  <c r="GD71" i="10" s="1"/>
  <c r="FY70" i="10"/>
  <c r="DN69" i="10"/>
  <c r="DT70" i="10"/>
  <c r="DS70" i="10"/>
  <c r="CD284" i="10"/>
  <c r="CK230" i="10"/>
  <c r="EV231" i="10"/>
  <c r="FU215" i="10"/>
  <c r="EU169" i="10"/>
  <c r="W284" i="10"/>
  <c r="ES121" i="10"/>
  <c r="BF121" i="10"/>
  <c r="BH121" i="10"/>
  <c r="FY146" i="10"/>
  <c r="DU146" i="10"/>
  <c r="GF146" i="10" s="1"/>
  <c r="CH41" i="10"/>
  <c r="ES47" i="10"/>
  <c r="DS47" i="10"/>
  <c r="GD47" i="10" s="1"/>
  <c r="DT47" i="10"/>
  <c r="GE47" i="10" s="1"/>
  <c r="DU47" i="10"/>
  <c r="GF47" i="10" s="1"/>
  <c r="GA29" i="10"/>
  <c r="DP24" i="10"/>
  <c r="BF28" i="10"/>
  <c r="GD28" i="10" s="1"/>
  <c r="FQ120" i="10"/>
  <c r="BF120" i="10"/>
  <c r="DS74" i="10"/>
  <c r="FQ138" i="10"/>
  <c r="FW41" i="10"/>
  <c r="BA24" i="10"/>
  <c r="FY26" i="10"/>
  <c r="CH230" i="10"/>
  <c r="DU231" i="10"/>
  <c r="DU230" i="10" s="1"/>
  <c r="DS231" i="10"/>
  <c r="DS230" i="10" s="1"/>
  <c r="EV145" i="10"/>
  <c r="CK138" i="10"/>
  <c r="EV138" i="10" s="1"/>
  <c r="GD87" i="10"/>
  <c r="ES27" i="10"/>
  <c r="CH24" i="10"/>
  <c r="DT77" i="10"/>
  <c r="BF57" i="10"/>
  <c r="U230" i="10"/>
  <c r="BF231" i="10"/>
  <c r="ES231" i="10"/>
  <c r="DT244" i="10"/>
  <c r="DU244" i="10"/>
  <c r="CH242" i="10"/>
  <c r="AG284" i="10"/>
  <c r="DT203" i="10"/>
  <c r="GE203" i="10" s="1"/>
  <c r="GA201" i="10"/>
  <c r="BF119" i="10"/>
  <c r="ES243" i="10"/>
  <c r="U242" i="10"/>
  <c r="BF243" i="10"/>
  <c r="BH243" i="10"/>
  <c r="DU201" i="10"/>
  <c r="DT231" i="10"/>
  <c r="DT230" i="10" s="1"/>
  <c r="BC199" i="10"/>
  <c r="DT189" i="10"/>
  <c r="GE189" i="10" s="1"/>
  <c r="ES118" i="10"/>
  <c r="U115" i="10"/>
  <c r="CL284" i="10"/>
  <c r="GA217" i="10"/>
  <c r="BC215" i="10"/>
  <c r="GA215" i="10" s="1"/>
  <c r="DS124" i="10"/>
  <c r="GD124" i="10" s="1"/>
  <c r="DU124" i="10"/>
  <c r="GF124" i="10" s="1"/>
  <c r="BG119" i="10"/>
  <c r="EQ242" i="10"/>
  <c r="FY153" i="10"/>
  <c r="BA152" i="10"/>
  <c r="FY152" i="10" s="1"/>
  <c r="DU145" i="10"/>
  <c r="GF145" i="10" s="1"/>
  <c r="BH119" i="10"/>
  <c r="DT74" i="10"/>
  <c r="GA70" i="10"/>
  <c r="DP69" i="10"/>
  <c r="FK69" i="10"/>
  <c r="BH57" i="10"/>
  <c r="X55" i="10"/>
  <c r="EV56" i="10"/>
  <c r="X215" i="10"/>
  <c r="EV215" i="10" s="1"/>
  <c r="FQ121" i="10"/>
  <c r="BH244" i="10"/>
  <c r="DP115" i="10"/>
  <c r="FY127" i="10"/>
  <c r="BA115" i="10"/>
  <c r="FS138" i="10"/>
  <c r="DU102" i="10"/>
  <c r="DU101" i="10" s="1"/>
  <c r="U69" i="10"/>
  <c r="ES74" i="10"/>
  <c r="DU76" i="10"/>
  <c r="EW24" i="10"/>
  <c r="EW69" i="10"/>
  <c r="DN24" i="10"/>
  <c r="FY27" i="10"/>
  <c r="BH75" i="10"/>
  <c r="GC83" i="10"/>
  <c r="EQ24" i="10"/>
  <c r="DS27" i="10"/>
  <c r="GD27" i="10" s="1"/>
  <c r="GF11" i="10"/>
  <c r="EO101" i="10"/>
  <c r="GF86" i="10"/>
  <c r="EV29" i="10"/>
  <c r="GD25" i="10"/>
  <c r="BC9" i="10"/>
  <c r="GA12" i="10"/>
  <c r="DS29" i="10"/>
  <c r="GA28" i="10"/>
  <c r="BC24" i="10"/>
  <c r="GE15" i="10"/>
  <c r="FO24" i="10"/>
  <c r="FO242" i="10"/>
  <c r="AQ284" i="10"/>
  <c r="GE85" i="10"/>
  <c r="U24" i="10"/>
  <c r="ES26" i="10"/>
  <c r="DP199" i="10"/>
  <c r="ES153" i="10"/>
  <c r="BG153" i="10"/>
  <c r="BF153" i="10"/>
  <c r="U152" i="10"/>
  <c r="BH153" i="10"/>
  <c r="DT83" i="10"/>
  <c r="FQ242" i="10"/>
  <c r="DU27" i="10"/>
  <c r="GF27" i="10" s="1"/>
  <c r="AI284" i="10"/>
  <c r="BA230" i="10"/>
  <c r="FY230" i="10" s="1"/>
  <c r="FY232" i="10"/>
  <c r="BG231" i="10"/>
  <c r="ES185" i="10"/>
  <c r="U184" i="10"/>
  <c r="DU203" i="10"/>
  <c r="GF203" i="10" s="1"/>
  <c r="FC199" i="10"/>
  <c r="EV200" i="10"/>
  <c r="X199" i="10"/>
  <c r="EI169" i="10"/>
  <c r="AM284" i="10"/>
  <c r="FK242" i="10"/>
  <c r="BC242" i="10"/>
  <c r="GA243" i="10"/>
  <c r="DT201" i="10"/>
  <c r="DS201" i="10"/>
  <c r="EU199" i="10"/>
  <c r="EI152" i="10"/>
  <c r="DS145" i="10"/>
  <c r="GD145" i="10" s="1"/>
  <c r="GA200" i="10"/>
  <c r="BH118" i="10"/>
  <c r="FU118" i="10"/>
  <c r="AW115" i="10"/>
  <c r="FQ83" i="10"/>
  <c r="FA83" i="10"/>
  <c r="BG83" i="10"/>
  <c r="GE84" i="10"/>
  <c r="BG56" i="10"/>
  <c r="U55" i="10"/>
  <c r="ES56" i="10"/>
  <c r="BH56" i="10"/>
  <c r="EI242" i="10"/>
  <c r="CH199" i="10"/>
  <c r="DT200" i="10"/>
  <c r="EO138" i="10"/>
  <c r="BG118" i="10"/>
  <c r="DU74" i="10"/>
  <c r="FM184" i="10"/>
  <c r="DS169" i="10"/>
  <c r="FA138" i="10"/>
  <c r="BH120" i="10"/>
  <c r="DP101" i="10"/>
  <c r="GA102" i="10"/>
  <c r="GD84" i="10"/>
  <c r="BF83" i="10"/>
  <c r="ES77" i="10"/>
  <c r="BH77" i="10"/>
  <c r="ES70" i="10"/>
  <c r="CH69" i="10"/>
  <c r="FG41" i="10"/>
  <c r="DS83" i="10"/>
  <c r="BG244" i="10"/>
  <c r="X115" i="10"/>
  <c r="EV127" i="10"/>
  <c r="FE115" i="10"/>
  <c r="BH83" i="10"/>
  <c r="GF84" i="10"/>
  <c r="FC138" i="10"/>
  <c r="DS102" i="10"/>
  <c r="DS101" i="10" s="1"/>
  <c r="FY74" i="10"/>
  <c r="BA69" i="10"/>
  <c r="DT146" i="10"/>
  <c r="GE146" i="10" s="1"/>
  <c r="BF56" i="10"/>
  <c r="BG26" i="10"/>
  <c r="BG202" i="10"/>
  <c r="GE202" i="10" s="1"/>
  <c r="BF29" i="10"/>
  <c r="FE83" i="10"/>
  <c r="DT27" i="10"/>
  <c r="BG185" i="10"/>
  <c r="BH185" i="10"/>
  <c r="GC24" i="10"/>
  <c r="GD85" i="10"/>
  <c r="CK41" i="10"/>
  <c r="BH29" i="10"/>
  <c r="CK24" i="10"/>
  <c r="EV24" i="10" s="1"/>
  <c r="FW24" i="10"/>
  <c r="BF12" i="10"/>
  <c r="U9" i="10"/>
  <c r="ES9" i="10" s="1"/>
  <c r="ES12" i="10"/>
  <c r="EO83" i="10"/>
  <c r="DP41" i="10"/>
  <c r="GF25" i="10"/>
  <c r="EM9" i="10"/>
  <c r="CP284" i="10" l="1"/>
  <c r="FC24" i="10"/>
  <c r="AE284" i="10"/>
  <c r="FA24" i="10"/>
  <c r="CX284" i="10"/>
  <c r="GF186" i="10"/>
  <c r="GE12" i="10"/>
  <c r="GE127" i="10"/>
  <c r="GD140" i="10"/>
  <c r="GD138" i="10" s="1"/>
  <c r="FY184" i="10"/>
  <c r="EV184" i="10"/>
  <c r="GE200" i="10"/>
  <c r="DU242" i="10"/>
  <c r="DU9" i="10"/>
  <c r="GF83" i="10"/>
  <c r="GF140" i="10"/>
  <c r="DU55" i="10"/>
  <c r="ES115" i="10"/>
  <c r="GF29" i="10"/>
  <c r="EV230" i="10"/>
  <c r="FV115" i="10"/>
  <c r="FV284" i="10" s="1"/>
  <c r="BF215" i="10"/>
  <c r="GF244" i="10"/>
  <c r="GE120" i="10"/>
  <c r="GD244" i="10"/>
  <c r="BG69" i="10"/>
  <c r="DT9" i="10"/>
  <c r="GF120" i="10"/>
  <c r="GA41" i="10"/>
  <c r="BG169" i="10"/>
  <c r="GE169" i="10" s="1"/>
  <c r="GL169" i="10" s="1"/>
  <c r="GD76" i="10"/>
  <c r="EV199" i="10"/>
  <c r="ES152" i="10"/>
  <c r="GE117" i="10"/>
  <c r="GF116" i="10"/>
  <c r="GD74" i="10"/>
  <c r="GD77" i="10"/>
  <c r="GE75" i="10"/>
  <c r="GF57" i="10"/>
  <c r="DS55" i="10"/>
  <c r="EV41" i="10"/>
  <c r="ES41" i="10"/>
  <c r="GD29" i="10"/>
  <c r="GD24" i="10" s="1"/>
  <c r="DL284" i="10"/>
  <c r="BG138" i="10"/>
  <c r="DS242" i="10"/>
  <c r="GF75" i="10"/>
  <c r="EQ284" i="10"/>
  <c r="GD121" i="10"/>
  <c r="FY199" i="10"/>
  <c r="FG284" i="10"/>
  <c r="FI284" i="10"/>
  <c r="GF118" i="10"/>
  <c r="BF169" i="10"/>
  <c r="GF76" i="10"/>
  <c r="DT242" i="10"/>
  <c r="BF41" i="10"/>
  <c r="GD117" i="10"/>
  <c r="DT55" i="10"/>
  <c r="BH9" i="10"/>
  <c r="GF77" i="10"/>
  <c r="ES55" i="10"/>
  <c r="EU284" i="10"/>
  <c r="FC284" i="10"/>
  <c r="EV55" i="10"/>
  <c r="GD57" i="10"/>
  <c r="DS184" i="10"/>
  <c r="GA184" i="10"/>
  <c r="GD75" i="10"/>
  <c r="EI284" i="10"/>
  <c r="GE121" i="10"/>
  <c r="GA101" i="10"/>
  <c r="ES24" i="10"/>
  <c r="FX115" i="10"/>
  <c r="FX284" i="10" s="1"/>
  <c r="GA199" i="10"/>
  <c r="BH215" i="10"/>
  <c r="GF215" i="10" s="1"/>
  <c r="FP115" i="10"/>
  <c r="FP284" i="10" s="1"/>
  <c r="DU184" i="10"/>
  <c r="GA138" i="10"/>
  <c r="FY41" i="10"/>
  <c r="GC284" i="10"/>
  <c r="GE244" i="10"/>
  <c r="BG115" i="10"/>
  <c r="GD215" i="10"/>
  <c r="GF12" i="10"/>
  <c r="GA9" i="10"/>
  <c r="GE119" i="10"/>
  <c r="BH169" i="10"/>
  <c r="GF169" i="10" s="1"/>
  <c r="EM284" i="10"/>
  <c r="BG215" i="10"/>
  <c r="GE215" i="10" s="1"/>
  <c r="GL215" i="10" s="1"/>
  <c r="GE29" i="10"/>
  <c r="DS9" i="10"/>
  <c r="FU115" i="10"/>
  <c r="FU284" i="10" s="1"/>
  <c r="DU41" i="10"/>
  <c r="DS24" i="10"/>
  <c r="BG41" i="10"/>
  <c r="FS284" i="10"/>
  <c r="GF121" i="10"/>
  <c r="GF127" i="10"/>
  <c r="FM284" i="10"/>
  <c r="GE57" i="10"/>
  <c r="DU24" i="10"/>
  <c r="FY69" i="10"/>
  <c r="DT41" i="10"/>
  <c r="GE186" i="10"/>
  <c r="GD116" i="10"/>
  <c r="AW284" i="10"/>
  <c r="EO284" i="10"/>
  <c r="BH230" i="10"/>
  <c r="GF230" i="10" s="1"/>
  <c r="DT24" i="10"/>
  <c r="FE284" i="10"/>
  <c r="FK284" i="10"/>
  <c r="ES184" i="10"/>
  <c r="GE171" i="10"/>
  <c r="DT115" i="10"/>
  <c r="BH41" i="10"/>
  <c r="GE27" i="10"/>
  <c r="EV115" i="10"/>
  <c r="GD83" i="10"/>
  <c r="FA284" i="10"/>
  <c r="GD119" i="10"/>
  <c r="ES230" i="10"/>
  <c r="GD120" i="10"/>
  <c r="GD127" i="10"/>
  <c r="GA69" i="10"/>
  <c r="DS199" i="10"/>
  <c r="FW115" i="10"/>
  <c r="FW284" i="10" s="1"/>
  <c r="DN284" i="10"/>
  <c r="EW284" i="10"/>
  <c r="GF185" i="10"/>
  <c r="BH184" i="10"/>
  <c r="BG152" i="10"/>
  <c r="GE152" i="10" s="1"/>
  <c r="GL152" i="10" s="1"/>
  <c r="GE153" i="10"/>
  <c r="BH199" i="10"/>
  <c r="GF200" i="10"/>
  <c r="DT258" i="10"/>
  <c r="GE258" i="10" s="1"/>
  <c r="GL258" i="10" s="1"/>
  <c r="GE259" i="10"/>
  <c r="EV242" i="10"/>
  <c r="X284" i="10"/>
  <c r="GD185" i="10"/>
  <c r="BF184" i="10"/>
  <c r="BF115" i="10"/>
  <c r="GF201" i="10"/>
  <c r="DU258" i="10"/>
  <c r="GF258" i="10" s="1"/>
  <c r="GF259" i="10"/>
  <c r="DS138" i="10"/>
  <c r="BG230" i="10"/>
  <c r="GE230" i="10" s="1"/>
  <c r="GL230" i="10" s="1"/>
  <c r="GE231" i="10"/>
  <c r="BH115" i="10"/>
  <c r="BG101" i="10"/>
  <c r="GE101" i="10" s="1"/>
  <c r="GL101" i="10" s="1"/>
  <c r="GE102" i="10"/>
  <c r="GD102" i="10"/>
  <c r="GD101" i="10" s="1"/>
  <c r="BF101" i="10"/>
  <c r="DU69" i="10"/>
  <c r="GF70" i="10"/>
  <c r="DP284" i="10"/>
  <c r="BH55" i="10"/>
  <c r="GF56" i="10"/>
  <c r="GA242" i="10"/>
  <c r="BC284" i="10"/>
  <c r="FO284" i="10"/>
  <c r="GF119" i="10"/>
  <c r="GD243" i="10"/>
  <c r="BF242" i="10"/>
  <c r="DT69" i="10"/>
  <c r="GE70" i="10"/>
  <c r="ES199" i="10"/>
  <c r="DS41" i="10"/>
  <c r="BG242" i="10"/>
  <c r="GE243" i="10"/>
  <c r="GF102" i="10"/>
  <c r="BH101" i="10"/>
  <c r="GF101" i="10" s="1"/>
  <c r="GF74" i="10"/>
  <c r="BH69" i="10"/>
  <c r="DU138" i="10"/>
  <c r="GF138" i="10" s="1"/>
  <c r="DS115" i="10"/>
  <c r="GF117" i="10"/>
  <c r="BH24" i="10"/>
  <c r="GD118" i="10"/>
  <c r="FY242" i="10"/>
  <c r="BA284" i="10"/>
  <c r="GE201" i="10"/>
  <c r="BG184" i="10"/>
  <c r="GE185" i="10"/>
  <c r="GD56" i="10"/>
  <c r="BF55" i="10"/>
  <c r="BG55" i="10"/>
  <c r="GE56" i="10"/>
  <c r="GD169" i="10"/>
  <c r="BH152" i="10"/>
  <c r="GF152" i="10" s="1"/>
  <c r="GF153" i="10"/>
  <c r="BG9" i="10"/>
  <c r="BH242" i="10"/>
  <c r="GF243" i="10"/>
  <c r="CH284" i="10"/>
  <c r="GD70" i="10"/>
  <c r="DS69" i="10"/>
  <c r="BF199" i="10"/>
  <c r="GD200" i="10"/>
  <c r="DU115" i="10"/>
  <c r="DU199" i="10"/>
  <c r="GA115" i="10"/>
  <c r="GD201" i="10"/>
  <c r="GF231" i="10"/>
  <c r="GD12" i="10"/>
  <c r="BF9" i="10"/>
  <c r="GE26" i="10"/>
  <c r="BG24" i="10"/>
  <c r="GE118" i="10"/>
  <c r="DT199" i="10"/>
  <c r="GE83" i="10"/>
  <c r="GL83" i="10" s="1"/>
  <c r="GD153" i="10"/>
  <c r="GD152" i="10" s="1"/>
  <c r="BF152" i="10"/>
  <c r="GA24" i="10"/>
  <c r="ES69" i="10"/>
  <c r="FY115" i="10"/>
  <c r="GE116" i="10"/>
  <c r="ES242" i="10"/>
  <c r="U284" i="10"/>
  <c r="DT184" i="10"/>
  <c r="BF230" i="10"/>
  <c r="GD231" i="10"/>
  <c r="GD230" i="10" s="1"/>
  <c r="FY24" i="10"/>
  <c r="BF24" i="10"/>
  <c r="CK284" i="10"/>
  <c r="GD186" i="10"/>
  <c r="GD41" i="10"/>
  <c r="GE74" i="10"/>
  <c r="FQ115" i="10"/>
  <c r="FQ284" i="10" s="1"/>
  <c r="ER115" i="10"/>
  <c r="ER284" i="10" s="1"/>
  <c r="GE77" i="10"/>
  <c r="FZ115" i="10"/>
  <c r="FZ284" i="10" s="1"/>
  <c r="DT138" i="10"/>
  <c r="FT115" i="10"/>
  <c r="FT284" i="10" s="1"/>
  <c r="GD259" i="10"/>
  <c r="GD258" i="10" s="1"/>
  <c r="DS258" i="10"/>
  <c r="BG199" i="10"/>
  <c r="GF69" i="10" l="1"/>
  <c r="GD242" i="10"/>
  <c r="GF9" i="10"/>
  <c r="GF55" i="10"/>
  <c r="GE69" i="10"/>
  <c r="GL69" i="10" s="1"/>
  <c r="GE41" i="10"/>
  <c r="GL41" i="10" s="1"/>
  <c r="GE138" i="10"/>
  <c r="GL138" i="10" s="1"/>
  <c r="GF184" i="10"/>
  <c r="GD69" i="10"/>
  <c r="GE115" i="10"/>
  <c r="GL115" i="10" s="1"/>
  <c r="GD55" i="10"/>
  <c r="GE24" i="10"/>
  <c r="GL24" i="10" s="1"/>
  <c r="GE9" i="10"/>
  <c r="GL9" i="10" s="1"/>
  <c r="BG284" i="10"/>
  <c r="GE199" i="10"/>
  <c r="GL199" i="10" s="1"/>
  <c r="EV284" i="10"/>
  <c r="GE55" i="10"/>
  <c r="GL55" i="10" s="1"/>
  <c r="GF41" i="10"/>
  <c r="DU284" i="10"/>
  <c r="GF24" i="10"/>
  <c r="ES284" i="10"/>
  <c r="GD9" i="10"/>
  <c r="DS284" i="10"/>
  <c r="GD115" i="10"/>
  <c r="BF284" i="10"/>
  <c r="GD199" i="10"/>
  <c r="GD184" i="10"/>
  <c r="GF199" i="10"/>
  <c r="FY284" i="10"/>
  <c r="GF115" i="10"/>
  <c r="GF242" i="10"/>
  <c r="BH284" i="10"/>
  <c r="GE184" i="10"/>
  <c r="GL184" i="10" s="1"/>
  <c r="GE242" i="10"/>
  <c r="GA284" i="10"/>
  <c r="DT284" i="10"/>
  <c r="GD284" i="10" l="1"/>
  <c r="GF284" i="10"/>
  <c r="GL242" i="10"/>
  <c r="GE284" i="10"/>
</calcChain>
</file>

<file path=xl/sharedStrings.xml><?xml version="1.0" encoding="utf-8"?>
<sst xmlns="http://schemas.openxmlformats.org/spreadsheetml/2006/main" count="1466" uniqueCount="182">
  <si>
    <t>экзамены</t>
  </si>
  <si>
    <t>лекции</t>
  </si>
  <si>
    <t>консультации перед экзаменами</t>
  </si>
  <si>
    <t>внеаудиторное чтение</t>
  </si>
  <si>
    <t>курсовая работа</t>
  </si>
  <si>
    <t>государственные экзамены</t>
  </si>
  <si>
    <t>Всего</t>
  </si>
  <si>
    <t>текущие консультации</t>
  </si>
  <si>
    <t>Плановая нагрузка на начало учебного года</t>
  </si>
  <si>
    <t>Плановая аудиторная нагрузка на начало учебного года</t>
  </si>
  <si>
    <t>Прим.</t>
  </si>
  <si>
    <t>Наименование дисциплины</t>
  </si>
  <si>
    <t>Специальность</t>
  </si>
  <si>
    <t>Форма обучения</t>
  </si>
  <si>
    <t>Факультет</t>
  </si>
  <si>
    <t>Курс, группа</t>
  </si>
  <si>
    <t>Семестр</t>
  </si>
  <si>
    <t>Обучающихся</t>
  </si>
  <si>
    <t>Поток</t>
  </si>
  <si>
    <t>Групп</t>
  </si>
  <si>
    <t>Подгрупп</t>
  </si>
  <si>
    <t>проверка лабораторной работы</t>
  </si>
  <si>
    <t>вступительные и кандитатские экзамены (адъюнктура)</t>
  </si>
  <si>
    <t>ИТОГО:</t>
  </si>
  <si>
    <t xml:space="preserve">Начальник кафедры </t>
  </si>
  <si>
    <t>семинары</t>
  </si>
  <si>
    <t>практические занятия в группе</t>
  </si>
  <si>
    <t>практические занятия в подгруппе</t>
  </si>
  <si>
    <t>учения, д/и, круглый стол</t>
  </si>
  <si>
    <t>практика руководство</t>
  </si>
  <si>
    <t>ВКР   руководство</t>
  </si>
  <si>
    <t>контрольная работа аудиторная</t>
  </si>
  <si>
    <t>контрольная работа домашняя</t>
  </si>
  <si>
    <t>проверка практикума, реферата</t>
  </si>
  <si>
    <t>защита практики</t>
  </si>
  <si>
    <t>вступительные испытания</t>
  </si>
  <si>
    <t>руководство адъюнктами</t>
  </si>
  <si>
    <t>зачет устный</t>
  </si>
  <si>
    <t>зачет письменный</t>
  </si>
  <si>
    <t>Харламов С.О.</t>
  </si>
  <si>
    <t>начальник</t>
  </si>
  <si>
    <t>Егоров С.А.</t>
  </si>
  <si>
    <t>зам. нач.</t>
  </si>
  <si>
    <t>Ларина Л.А.</t>
  </si>
  <si>
    <t>Воробъев В.Ф.</t>
  </si>
  <si>
    <t>профессор</t>
  </si>
  <si>
    <t>Зинченко Е.Ю.</t>
  </si>
  <si>
    <t>Нурадинов Ш.М.</t>
  </si>
  <si>
    <t>Пархоменко А.Г.</t>
  </si>
  <si>
    <t>Прудников А.С.</t>
  </si>
  <si>
    <t>Хазов Е.Н.</t>
  </si>
  <si>
    <t>Чепурнова Н.М.</t>
  </si>
  <si>
    <t>Червонюк В.И.</t>
  </si>
  <si>
    <t>Дурнев В.С.</t>
  </si>
  <si>
    <t>доцент</t>
  </si>
  <si>
    <t>Кикоть-Глуходедова Т.В.</t>
  </si>
  <si>
    <t>Забавка В.И.</t>
  </si>
  <si>
    <t>ст. преподаватель</t>
  </si>
  <si>
    <t>Перехожих М.Ю.</t>
  </si>
  <si>
    <t>ст.преподаватель</t>
  </si>
  <si>
    <t>Макаренко И.Л.</t>
  </si>
  <si>
    <t>Сотрудники подразделений по вопросам миграции территориальных органов МВД России в сфере установленных функций по контролю, надзору и оказанию государственных услуг</t>
  </si>
  <si>
    <t>ПК</t>
  </si>
  <si>
    <t>очно</t>
  </si>
  <si>
    <t>ФПиПК</t>
  </si>
  <si>
    <t xml:space="preserve">Сотрудники подразделений по вопросам миграции, осуществляющие организацию и ведение адресно-справочной работы  </t>
  </si>
  <si>
    <t>Руководящий состав подразделений по вопросам миграции территориальных органов МВД России</t>
  </si>
  <si>
    <t>Конституционное право зарубежных стран</t>
  </si>
  <si>
    <t>40.05.01</t>
  </si>
  <si>
    <t>очная</t>
  </si>
  <si>
    <t>ФПИС(след)</t>
  </si>
  <si>
    <t>2 курс</t>
  </si>
  <si>
    <t xml:space="preserve">Муниципальное право </t>
  </si>
  <si>
    <t>Основы теории национальной безопасности</t>
  </si>
  <si>
    <t>Основы профессиональной деятельности  (КиМП)</t>
  </si>
  <si>
    <t>10.05.05</t>
  </si>
  <si>
    <t>ФПСОИБ</t>
  </si>
  <si>
    <t>1И</t>
  </si>
  <si>
    <t>Государственно-правовые основы миграции и миграционных процессов</t>
  </si>
  <si>
    <t>40.05.02</t>
  </si>
  <si>
    <t>заоч (6)</t>
  </si>
  <si>
    <t>ФЗО</t>
  </si>
  <si>
    <t>4 ЗПД (АД)</t>
  </si>
  <si>
    <t xml:space="preserve">7 уст </t>
  </si>
  <si>
    <t xml:space="preserve">40.03.01 </t>
  </si>
  <si>
    <t>заоч (4)</t>
  </si>
  <si>
    <t>3 Вб</t>
  </si>
  <si>
    <t>3 ВПД АД</t>
  </si>
  <si>
    <t>Конституционное право России</t>
  </si>
  <si>
    <t>1 знб</t>
  </si>
  <si>
    <t>1 уст</t>
  </si>
  <si>
    <t>40.02.02</t>
  </si>
  <si>
    <t>заоч (3)</t>
  </si>
  <si>
    <t>1 СПО</t>
  </si>
  <si>
    <t>1 ЗПД</t>
  </si>
  <si>
    <t>38.05.01</t>
  </si>
  <si>
    <t>ФПСПЭБиПК</t>
  </si>
  <si>
    <t>1Ж</t>
  </si>
  <si>
    <t>37.05.02</t>
  </si>
  <si>
    <t>ИПСД ОВД</t>
  </si>
  <si>
    <t>1П</t>
  </si>
  <si>
    <t>44.05.01</t>
  </si>
  <si>
    <t>1П(СП)</t>
  </si>
  <si>
    <t>ИПСОПР</t>
  </si>
  <si>
    <t>ФПСППООП</t>
  </si>
  <si>
    <t>1Д</t>
  </si>
  <si>
    <t>2 Г (Л)</t>
  </si>
  <si>
    <t>2В,Г</t>
  </si>
  <si>
    <t>Муниципальное право</t>
  </si>
  <si>
    <t>2Д</t>
  </si>
  <si>
    <t>Деятельность подразделений по вопросам миграции МВД России</t>
  </si>
  <si>
    <t>очная(Мигр)</t>
  </si>
  <si>
    <t>МПФ</t>
  </si>
  <si>
    <t>4 курс</t>
  </si>
  <si>
    <t>очная(ГП)</t>
  </si>
  <si>
    <t>3 курс</t>
  </si>
  <si>
    <t>1 З</t>
  </si>
  <si>
    <t>ФПСОПП</t>
  </si>
  <si>
    <t>1А</t>
  </si>
  <si>
    <t>2А</t>
  </si>
  <si>
    <t>40.05.03</t>
  </si>
  <si>
    <t>ИСЭ</t>
  </si>
  <si>
    <t>1Е</t>
  </si>
  <si>
    <t>40.03.01</t>
  </si>
  <si>
    <t>2 Вб</t>
  </si>
  <si>
    <t>1 ВПД</t>
  </si>
  <si>
    <t>2 уст</t>
  </si>
  <si>
    <t>2 знб</t>
  </si>
  <si>
    <t>2 ЗПД</t>
  </si>
  <si>
    <t xml:space="preserve">Конституционное право </t>
  </si>
  <si>
    <t>1 Вб</t>
  </si>
  <si>
    <t>3 знб</t>
  </si>
  <si>
    <t>4 уст</t>
  </si>
  <si>
    <t>2 ВПД АД</t>
  </si>
  <si>
    <t>5 ЗПД (АД)</t>
  </si>
  <si>
    <t>2 ВПД</t>
  </si>
  <si>
    <t>3 ЗПД</t>
  </si>
  <si>
    <t>1В</t>
  </si>
  <si>
    <t>1Г (Л)</t>
  </si>
  <si>
    <t xml:space="preserve">очно </t>
  </si>
  <si>
    <t xml:space="preserve">Сотрудники подразделений по вопросам миграции, осуществляющие миграционный учет иностранных граждан и лиц без гражданства РФ. </t>
  </si>
  <si>
    <t>Организация деятельности полиции зарубежных стран</t>
  </si>
  <si>
    <t>очная(МП)</t>
  </si>
  <si>
    <t>5 курс</t>
  </si>
  <si>
    <t>3Д</t>
  </si>
  <si>
    <t>ГОС + защита ВКР (КиМП)</t>
  </si>
  <si>
    <t>Адъюнкты (Конст.пр.,конст.суд.процесс,муниц.пр.)</t>
  </si>
  <si>
    <t>40.07.01 / 12.00.02</t>
  </si>
  <si>
    <t>очная (ин)</t>
  </si>
  <si>
    <t>ФПНПиНК</t>
  </si>
  <si>
    <t>2 год</t>
  </si>
  <si>
    <t>заочная</t>
  </si>
  <si>
    <t>3 год</t>
  </si>
  <si>
    <t xml:space="preserve">40.05.01 </t>
  </si>
  <si>
    <t>4 курс (435 гр)</t>
  </si>
  <si>
    <t>ФПИС(след 2)</t>
  </si>
  <si>
    <t>4 курс (440 гр)</t>
  </si>
  <si>
    <t>1 курс</t>
  </si>
  <si>
    <t>Производственная практика по ППУ и ОПД (каф.КиПМ)</t>
  </si>
  <si>
    <t>Учебная практика по ПППУ (каф.КиМП)</t>
  </si>
  <si>
    <t>Адъюнкты (прикладные методы научного исследования)(КиМП)</t>
  </si>
  <si>
    <t>1 год</t>
  </si>
  <si>
    <t>1 Г</t>
  </si>
  <si>
    <t>Адъюнкты руководство КиМП</t>
  </si>
  <si>
    <t>12.00.02</t>
  </si>
  <si>
    <t>2Д, 224</t>
  </si>
  <si>
    <t>Кандидатский экзамен КиМП</t>
  </si>
  <si>
    <t>40.06.01 / 12.00.02</t>
  </si>
  <si>
    <t>Донская М.В.</t>
  </si>
  <si>
    <t>1 курс (мигр)</t>
  </si>
  <si>
    <t>Адъюнкты (научно-исследовательская практика) КиМП</t>
  </si>
  <si>
    <t>4 год</t>
  </si>
  <si>
    <t>Адъюнктура (Педагогическая практика) КиМП Стандецкая</t>
  </si>
  <si>
    <t>Адъюнкты (научно-исследовательская практика) КиМП Шлапак</t>
  </si>
  <si>
    <t>Адъюнкты (научно-исследовательская практика) КиМП Султанова</t>
  </si>
  <si>
    <t>Адъюнкты (научно-исследовательская практика) КиМП Исматуллоев</t>
  </si>
  <si>
    <t>очная ин</t>
  </si>
  <si>
    <t>1 курс (ГП, МП)</t>
  </si>
  <si>
    <t>планируется увольнение на пенсию с 03.20</t>
  </si>
  <si>
    <t>выходит из декрета 01.20</t>
  </si>
  <si>
    <t>Сотрудники службы миграционного контроля Республики Беларусь</t>
  </si>
  <si>
    <t>17ин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</si>
</sst>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3" x14ac:knownFonts="1">
    <font>
      <sz val="10"/>
      <name val="Arial Cyr"/>
      <charset val="204"/>
    </font>
    <font>
      <sz val="10"/>
      <name val="Arial Cyr"/>
      <family val="2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color indexed="10"/>
      <name val="Times New Roman Cyr"/>
      <family val="1"/>
      <charset val="204"/>
    </font>
    <font>
      <sz val="12"/>
      <name val="Arial Cyr"/>
      <charset val="204"/>
    </font>
    <font>
      <i/>
      <sz val="10"/>
      <name val="Arial Cyr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 Cyr"/>
      <charset val="204"/>
    </font>
    <font>
      <b/>
      <sz val="12"/>
      <name val="Times New Roman Cyr"/>
      <charset val="204"/>
    </font>
    <font>
      <i/>
      <sz val="10"/>
      <color indexed="10"/>
      <name val="Arial Cyr"/>
      <family val="2"/>
      <charset val="204"/>
    </font>
    <font>
      <sz val="10"/>
      <color indexed="10"/>
      <name val="Arial Cyr"/>
      <charset val="204"/>
    </font>
    <font>
      <b/>
      <i/>
      <sz val="14"/>
      <name val="Times New Roman Cyr"/>
      <charset val="204"/>
    </font>
    <font>
      <b/>
      <i/>
      <sz val="12"/>
      <name val="Times New Roman Cyr"/>
      <charset val="204"/>
    </font>
    <font>
      <b/>
      <sz val="20"/>
      <name val="Times New Roman Cyr"/>
      <charset val="204"/>
    </font>
    <font>
      <sz val="10"/>
      <color rgb="FFFF0000"/>
      <name val="Arial Cyr"/>
      <charset val="204"/>
    </font>
    <font>
      <sz val="14"/>
      <color rgb="FFFF0000"/>
      <name val="Arial Cyr"/>
      <charset val="204"/>
    </font>
    <font>
      <sz val="14"/>
      <color rgb="FFFF0000"/>
      <name val="Times New Roman Cyr"/>
      <family val="1"/>
      <charset val="204"/>
    </font>
    <font>
      <i/>
      <sz val="10"/>
      <color rgb="FFFF0000"/>
      <name val="Arial Cyr"/>
      <family val="2"/>
      <charset val="204"/>
    </font>
    <font>
      <sz val="10"/>
      <color rgb="FFFF0000"/>
      <name val="Arial Cyr"/>
      <family val="2"/>
      <charset val="204"/>
    </font>
    <font>
      <i/>
      <sz val="10"/>
      <name val="Arial Cyr"/>
      <charset val="204"/>
    </font>
    <font>
      <sz val="9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0" fillId="0" borderId="0" xfId="0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4" xfId="0" applyFont="1" applyFill="1" applyBorder="1"/>
    <xf numFmtId="164" fontId="3" fillId="0" borderId="0" xfId="0" applyNumberFormat="1" applyFont="1" applyFill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164" fontId="0" fillId="0" borderId="0" xfId="0" applyNumberFormat="1" applyFill="1"/>
    <xf numFmtId="0" fontId="7" fillId="0" borderId="0" xfId="0" applyFont="1" applyFill="1" applyBorder="1"/>
    <xf numFmtId="0" fontId="2" fillId="0" borderId="2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64" fontId="2" fillId="0" borderId="1" xfId="0" applyNumberFormat="1" applyFont="1" applyFill="1" applyBorder="1"/>
    <xf numFmtId="0" fontId="2" fillId="0" borderId="9" xfId="0" applyFont="1" applyFill="1" applyBorder="1"/>
    <xf numFmtId="49" fontId="3" fillId="0" borderId="0" xfId="0" applyNumberFormat="1" applyFont="1" applyFill="1" applyBorder="1"/>
    <xf numFmtId="49" fontId="2" fillId="0" borderId="0" xfId="0" applyNumberFormat="1" applyFont="1" applyFill="1" applyBorder="1"/>
    <xf numFmtId="164" fontId="2" fillId="0" borderId="0" xfId="0" applyNumberFormat="1" applyFont="1" applyFill="1" applyBorder="1"/>
    <xf numFmtId="164" fontId="0" fillId="0" borderId="0" xfId="0" applyNumberForma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1" fillId="0" borderId="0" xfId="0" applyNumberFormat="1" applyFont="1" applyFill="1" applyBorder="1"/>
    <xf numFmtId="1" fontId="0" fillId="0" borderId="0" xfId="0" applyNumberFormat="1" applyFill="1" applyBorder="1"/>
    <xf numFmtId="0" fontId="3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 applyAlignment="1">
      <alignment horizontal="right"/>
    </xf>
    <xf numFmtId="1" fontId="6" fillId="0" borderId="0" xfId="0" applyNumberFormat="1" applyFont="1" applyFill="1" applyBorder="1"/>
    <xf numFmtId="164" fontId="1" fillId="0" borderId="0" xfId="0" applyNumberFormat="1" applyFont="1" applyFill="1"/>
    <xf numFmtId="1" fontId="0" fillId="0" borderId="0" xfId="0" applyNumberFormat="1" applyFill="1"/>
    <xf numFmtId="164" fontId="0" fillId="0" borderId="0" xfId="0" applyNumberFormat="1" applyFont="1" applyFill="1" applyBorder="1"/>
    <xf numFmtId="164" fontId="0" fillId="0" borderId="3" xfId="0" applyNumberFormat="1" applyFill="1" applyBorder="1"/>
    <xf numFmtId="164" fontId="2" fillId="0" borderId="0" xfId="0" applyNumberFormat="1" applyFont="1" applyFill="1"/>
    <xf numFmtId="0" fontId="3" fillId="0" borderId="0" xfId="0" applyFont="1" applyFill="1"/>
    <xf numFmtId="0" fontId="9" fillId="0" borderId="0" xfId="0" applyFont="1" applyFill="1"/>
    <xf numFmtId="0" fontId="9" fillId="0" borderId="6" xfId="0" applyFont="1" applyFill="1" applyBorder="1"/>
    <xf numFmtId="0" fontId="13" fillId="0" borderId="0" xfId="0" applyFont="1" applyFill="1"/>
    <xf numFmtId="0" fontId="13" fillId="0" borderId="6" xfId="0" applyFont="1" applyFill="1" applyBorder="1"/>
    <xf numFmtId="0" fontId="2" fillId="0" borderId="10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11" xfId="0" applyFont="1" applyFill="1" applyBorder="1"/>
    <xf numFmtId="49" fontId="2" fillId="0" borderId="10" xfId="0" applyNumberFormat="1" applyFont="1" applyFill="1" applyBorder="1"/>
    <xf numFmtId="2" fontId="3" fillId="0" borderId="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/>
    <xf numFmtId="164" fontId="2" fillId="0" borderId="11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0" fontId="2" fillId="0" borderId="12" xfId="0" applyFont="1" applyFill="1" applyBorder="1"/>
    <xf numFmtId="0" fontId="7" fillId="0" borderId="10" xfId="0" applyFont="1" applyFill="1" applyBorder="1"/>
    <xf numFmtId="0" fontId="0" fillId="0" borderId="10" xfId="0" applyFill="1" applyBorder="1"/>
    <xf numFmtId="0" fontId="2" fillId="0" borderId="23" xfId="0" applyFont="1" applyFill="1" applyBorder="1"/>
    <xf numFmtId="0" fontId="2" fillId="0" borderId="24" xfId="0" applyFont="1" applyFill="1" applyBorder="1"/>
    <xf numFmtId="0" fontId="2" fillId="0" borderId="13" xfId="0" applyFont="1" applyFill="1" applyBorder="1"/>
    <xf numFmtId="0" fontId="2" fillId="0" borderId="19" xfId="0" applyFont="1" applyFill="1" applyBorder="1"/>
    <xf numFmtId="0" fontId="0" fillId="0" borderId="24" xfId="0" applyFill="1" applyBorder="1"/>
    <xf numFmtId="0" fontId="2" fillId="0" borderId="14" xfId="0" applyFont="1" applyFill="1" applyBorder="1"/>
    <xf numFmtId="0" fontId="2" fillId="0" borderId="20" xfId="0" applyFont="1" applyFill="1" applyBorder="1"/>
    <xf numFmtId="0" fontId="2" fillId="0" borderId="22" xfId="0" applyFont="1" applyFill="1" applyBorder="1"/>
    <xf numFmtId="0" fontId="2" fillId="0" borderId="25" xfId="0" applyFont="1" applyFill="1" applyBorder="1"/>
    <xf numFmtId="0" fontId="9" fillId="0" borderId="17" xfId="0" applyFont="1" applyFill="1" applyBorder="1"/>
    <xf numFmtId="49" fontId="10" fillId="0" borderId="15" xfId="0" applyNumberFormat="1" applyFont="1" applyFill="1" applyBorder="1"/>
    <xf numFmtId="49" fontId="10" fillId="0" borderId="16" xfId="0" applyNumberFormat="1" applyFont="1" applyFill="1" applyBorder="1"/>
    <xf numFmtId="164" fontId="9" fillId="0" borderId="16" xfId="0" applyNumberFormat="1" applyFont="1" applyFill="1" applyBorder="1"/>
    <xf numFmtId="0" fontId="9" fillId="0" borderId="18" xfId="0" applyFont="1" applyFill="1" applyBorder="1"/>
    <xf numFmtId="0" fontId="2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1" fontId="11" fillId="0" borderId="0" xfId="0" applyNumberFormat="1" applyFont="1" applyFill="1"/>
    <xf numFmtId="1" fontId="6" fillId="0" borderId="0" xfId="0" applyNumberFormat="1" applyFont="1" applyFill="1"/>
    <xf numFmtId="164" fontId="6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/>
    <xf numFmtId="1" fontId="11" fillId="0" borderId="3" xfId="0" applyNumberFormat="1" applyFont="1" applyFill="1" applyBorder="1"/>
    <xf numFmtId="1" fontId="6" fillId="0" borderId="3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11" fillId="0" borderId="0" xfId="0" applyNumberFormat="1" applyFont="1" applyFill="1" applyBorder="1"/>
    <xf numFmtId="164" fontId="6" fillId="0" borderId="0" xfId="0" applyNumberFormat="1" applyFont="1" applyFill="1" applyBorder="1"/>
    <xf numFmtId="1" fontId="11" fillId="0" borderId="5" xfId="0" applyNumberFormat="1" applyFont="1" applyFill="1" applyBorder="1"/>
    <xf numFmtId="1" fontId="6" fillId="0" borderId="5" xfId="0" applyNumberFormat="1" applyFont="1" applyFill="1" applyBorder="1"/>
    <xf numFmtId="1" fontId="0" fillId="0" borderId="0" xfId="0" applyNumberForma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2" fillId="0" borderId="27" xfId="0" applyFont="1" applyFill="1" applyBorder="1"/>
    <xf numFmtId="49" fontId="2" fillId="0" borderId="27" xfId="0" applyNumberFormat="1" applyFont="1" applyFill="1" applyBorder="1"/>
    <xf numFmtId="0" fontId="0" fillId="0" borderId="27" xfId="0" applyFill="1" applyBorder="1" applyAlignment="1">
      <alignment horizontal="center"/>
    </xf>
    <xf numFmtId="49" fontId="2" fillId="0" borderId="21" xfId="0" applyNumberFormat="1" applyFont="1" applyFill="1" applyBorder="1"/>
    <xf numFmtId="0" fontId="0" fillId="0" borderId="27" xfId="0" applyFont="1" applyFill="1" applyBorder="1"/>
    <xf numFmtId="0" fontId="0" fillId="0" borderId="27" xfId="0" applyFont="1" applyFill="1" applyBorder="1" applyAlignment="1">
      <alignment horizontal="center"/>
    </xf>
    <xf numFmtId="0" fontId="0" fillId="0" borderId="27" xfId="0" applyFill="1" applyBorder="1"/>
    <xf numFmtId="49" fontId="2" fillId="0" borderId="5" xfId="0" applyNumberFormat="1" applyFont="1" applyFill="1" applyBorder="1"/>
    <xf numFmtId="1" fontId="12" fillId="0" borderId="0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5" fillId="0" borderId="9" xfId="0" applyFont="1" applyFill="1" applyBorder="1"/>
    <xf numFmtId="164" fontId="3" fillId="0" borderId="0" xfId="0" applyNumberFormat="1" applyFont="1" applyFill="1" applyBorder="1"/>
    <xf numFmtId="0" fontId="2" fillId="0" borderId="28" xfId="0" applyFont="1" applyFill="1" applyBorder="1"/>
    <xf numFmtId="0" fontId="2" fillId="0" borderId="29" xfId="0" applyFont="1" applyFill="1" applyBorder="1"/>
    <xf numFmtId="164" fontId="9" fillId="0" borderId="18" xfId="0" applyNumberFormat="1" applyFont="1" applyFill="1" applyBorder="1"/>
    <xf numFmtId="0" fontId="2" fillId="0" borderId="30" xfId="0" applyFont="1" applyFill="1" applyBorder="1"/>
    <xf numFmtId="0" fontId="2" fillId="0" borderId="31" xfId="0" applyFont="1" applyFill="1" applyBorder="1"/>
    <xf numFmtId="164" fontId="9" fillId="0" borderId="17" xfId="0" applyNumberFormat="1" applyFont="1" applyFill="1" applyBorder="1"/>
    <xf numFmtId="0" fontId="2" fillId="0" borderId="32" xfId="0" applyFont="1" applyFill="1" applyBorder="1"/>
    <xf numFmtId="0" fontId="2" fillId="0" borderId="33" xfId="0" applyFont="1" applyFill="1" applyBorder="1"/>
    <xf numFmtId="0" fontId="2" fillId="0" borderId="34" xfId="0" applyFont="1" applyFill="1" applyBorder="1"/>
    <xf numFmtId="0" fontId="2" fillId="0" borderId="35" xfId="0" applyFont="1" applyFill="1" applyBorder="1"/>
    <xf numFmtId="0" fontId="2" fillId="0" borderId="36" xfId="0" applyFont="1" applyFill="1" applyBorder="1"/>
    <xf numFmtId="0" fontId="9" fillId="0" borderId="30" xfId="0" applyFont="1" applyFill="1" applyBorder="1"/>
    <xf numFmtId="0" fontId="13" fillId="0" borderId="30" xfId="0" applyFont="1" applyFill="1" applyBorder="1"/>
    <xf numFmtId="0" fontId="2" fillId="0" borderId="37" xfId="0" applyFont="1" applyFill="1" applyBorder="1"/>
    <xf numFmtId="0" fontId="2" fillId="0" borderId="39" xfId="0" applyFont="1" applyFill="1" applyBorder="1" applyAlignment="1">
      <alignment wrapText="1"/>
    </xf>
    <xf numFmtId="0" fontId="2" fillId="0" borderId="40" xfId="0" applyFont="1" applyFill="1" applyBorder="1" applyAlignment="1">
      <alignment horizontal="center" vertical="center" textRotation="90" wrapText="1"/>
    </xf>
    <xf numFmtId="0" fontId="2" fillId="0" borderId="41" xfId="0" applyFont="1" applyFill="1" applyBorder="1" applyAlignment="1">
      <alignment horizontal="center" vertical="center" textRotation="90" wrapText="1"/>
    </xf>
    <xf numFmtId="0" fontId="2" fillId="0" borderId="28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4" fillId="0" borderId="11" xfId="0" applyFont="1" applyFill="1" applyBorder="1" applyAlignment="1">
      <alignment horizontal="center" vertical="center" textRotation="90" wrapText="1"/>
    </xf>
    <xf numFmtId="0" fontId="2" fillId="0" borderId="39" xfId="0" applyFont="1" applyFill="1" applyBorder="1" applyAlignment="1">
      <alignment vertical="center" textRotation="90" wrapText="1"/>
    </xf>
    <xf numFmtId="0" fontId="2" fillId="0" borderId="42" xfId="0" applyFont="1" applyFill="1" applyBorder="1"/>
    <xf numFmtId="164" fontId="2" fillId="0" borderId="2" xfId="0" applyNumberFormat="1" applyFont="1" applyFill="1" applyBorder="1"/>
    <xf numFmtId="0" fontId="2" fillId="0" borderId="43" xfId="0" applyFont="1" applyFill="1" applyBorder="1"/>
    <xf numFmtId="0" fontId="2" fillId="0" borderId="38" xfId="0" applyFont="1" applyFill="1" applyBorder="1"/>
    <xf numFmtId="0" fontId="2" fillId="0" borderId="44" xfId="0" applyFont="1" applyFill="1" applyBorder="1"/>
    <xf numFmtId="164" fontId="2" fillId="0" borderId="4" xfId="0" applyNumberFormat="1" applyFont="1" applyFill="1" applyBorder="1"/>
    <xf numFmtId="0" fontId="0" fillId="0" borderId="3" xfId="0" applyFill="1" applyBorder="1"/>
    <xf numFmtId="0" fontId="2" fillId="0" borderId="46" xfId="0" applyFont="1" applyFill="1" applyBorder="1"/>
    <xf numFmtId="164" fontId="6" fillId="0" borderId="3" xfId="0" applyNumberFormat="1" applyFont="1" applyFill="1" applyBorder="1"/>
    <xf numFmtId="164" fontId="1" fillId="0" borderId="3" xfId="0" applyNumberFormat="1" applyFont="1" applyFill="1" applyBorder="1"/>
    <xf numFmtId="164" fontId="10" fillId="0" borderId="0" xfId="0" applyNumberFormat="1" applyFont="1" applyFill="1"/>
    <xf numFmtId="164" fontId="14" fillId="0" borderId="0" xfId="0" applyNumberFormat="1" applyFont="1" applyFill="1"/>
    <xf numFmtId="0" fontId="0" fillId="0" borderId="1" xfId="0" applyBorder="1"/>
    <xf numFmtId="0" fontId="8" fillId="0" borderId="10" xfId="0" applyFont="1" applyFill="1" applyBorder="1"/>
    <xf numFmtId="0" fontId="8" fillId="0" borderId="10" xfId="0" applyFont="1" applyFill="1" applyBorder="1" applyAlignment="1">
      <alignment horizontal="center"/>
    </xf>
    <xf numFmtId="49" fontId="8" fillId="0" borderId="1" xfId="0" applyNumberFormat="1" applyFont="1" applyFill="1" applyBorder="1"/>
    <xf numFmtId="0" fontId="8" fillId="0" borderId="1" xfId="0" applyFont="1" applyFill="1" applyBorder="1" applyAlignment="1">
      <alignment horizontal="center"/>
    </xf>
    <xf numFmtId="0" fontId="8" fillId="0" borderId="30" xfId="0" applyFont="1" applyFill="1" applyBorder="1"/>
    <xf numFmtId="49" fontId="8" fillId="0" borderId="11" xfId="0" applyNumberFormat="1" applyFont="1" applyFill="1" applyBorder="1"/>
    <xf numFmtId="0" fontId="8" fillId="0" borderId="11" xfId="0" applyFont="1" applyFill="1" applyBorder="1" applyAlignment="1">
      <alignment horizontal="center"/>
    </xf>
    <xf numFmtId="0" fontId="8" fillId="0" borderId="1" xfId="0" applyFont="1" applyFill="1" applyBorder="1"/>
    <xf numFmtId="49" fontId="8" fillId="0" borderId="10" xfId="0" applyNumberFormat="1" applyFont="1" applyFill="1" applyBorder="1"/>
    <xf numFmtId="164" fontId="8" fillId="0" borderId="1" xfId="0" applyNumberFormat="1" applyFont="1" applyFill="1" applyBorder="1"/>
    <xf numFmtId="164" fontId="8" fillId="0" borderId="1" xfId="0" applyNumberFormat="1" applyFont="1" applyFill="1" applyBorder="1" applyAlignment="1">
      <alignment horizontal="left"/>
    </xf>
    <xf numFmtId="0" fontId="8" fillId="0" borderId="11" xfId="0" applyFont="1" applyFill="1" applyBorder="1"/>
    <xf numFmtId="164" fontId="15" fillId="0" borderId="0" xfId="0" applyNumberFormat="1" applyFont="1" applyFill="1" applyBorder="1"/>
    <xf numFmtId="1" fontId="16" fillId="0" borderId="0" xfId="0" applyNumberFormat="1" applyFont="1" applyFill="1" applyBorder="1"/>
    <xf numFmtId="2" fontId="0" fillId="0" borderId="0" xfId="0" applyNumberFormat="1" applyFill="1" applyBorder="1"/>
    <xf numFmtId="2" fontId="0" fillId="0" borderId="0" xfId="0" applyNumberFormat="1" applyFill="1"/>
    <xf numFmtId="1" fontId="1" fillId="0" borderId="0" xfId="0" applyNumberFormat="1" applyFont="1" applyFill="1" applyBorder="1"/>
    <xf numFmtId="0" fontId="0" fillId="0" borderId="0" xfId="0" applyFill="1" applyAlignment="1">
      <alignment horizontal="center"/>
    </xf>
    <xf numFmtId="164" fontId="16" fillId="0" borderId="0" xfId="0" applyNumberFormat="1" applyFont="1" applyFill="1" applyBorder="1"/>
    <xf numFmtId="0" fontId="17" fillId="0" borderId="0" xfId="0" applyFont="1" applyFill="1" applyBorder="1"/>
    <xf numFmtId="49" fontId="18" fillId="0" borderId="0" xfId="0" applyNumberFormat="1" applyFont="1" applyFill="1" applyBorder="1"/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/>
    </xf>
    <xf numFmtId="1" fontId="19" fillId="0" borderId="0" xfId="0" applyNumberFormat="1" applyFont="1" applyFill="1" applyBorder="1"/>
    <xf numFmtId="164" fontId="19" fillId="0" borderId="0" xfId="0" applyNumberFormat="1" applyFont="1" applyFill="1" applyBorder="1"/>
    <xf numFmtId="164" fontId="20" fillId="0" borderId="0" xfId="0" applyNumberFormat="1" applyFont="1" applyFill="1" applyBorder="1"/>
    <xf numFmtId="1" fontId="2" fillId="0" borderId="2" xfId="0" applyNumberFormat="1" applyFont="1" applyFill="1" applyBorder="1"/>
    <xf numFmtId="0" fontId="0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right"/>
    </xf>
    <xf numFmtId="1" fontId="21" fillId="0" borderId="0" xfId="0" applyNumberFormat="1" applyFont="1" applyFill="1" applyBorder="1"/>
    <xf numFmtId="2" fontId="0" fillId="0" borderId="0" xfId="0" applyNumberFormat="1" applyFont="1" applyFill="1" applyBorder="1"/>
    <xf numFmtId="2" fontId="2" fillId="0" borderId="1" xfId="0" applyNumberFormat="1" applyFont="1" applyFill="1" applyBorder="1"/>
    <xf numFmtId="0" fontId="2" fillId="0" borderId="47" xfId="0" applyFont="1" applyFill="1" applyBorder="1"/>
    <xf numFmtId="0" fontId="8" fillId="0" borderId="41" xfId="0" applyFont="1" applyFill="1" applyBorder="1"/>
    <xf numFmtId="0" fontId="2" fillId="0" borderId="10" xfId="0" applyFont="1" applyFill="1" applyBorder="1" applyAlignment="1">
      <alignment horizontal="center"/>
    </xf>
    <xf numFmtId="2" fontId="2" fillId="0" borderId="11" xfId="0" applyNumberFormat="1" applyFont="1" applyFill="1" applyBorder="1"/>
    <xf numFmtId="0" fontId="8" fillId="0" borderId="48" xfId="0" applyFont="1" applyFill="1" applyBorder="1"/>
    <xf numFmtId="1" fontId="2" fillId="0" borderId="1" xfId="0" applyNumberFormat="1" applyFont="1" applyFill="1" applyBorder="1"/>
    <xf numFmtId="0" fontId="22" fillId="0" borderId="45" xfId="0" applyFont="1" applyFill="1" applyBorder="1" applyAlignment="1">
      <alignment wrapText="1"/>
    </xf>
    <xf numFmtId="1" fontId="2" fillId="0" borderId="0" xfId="0" applyNumberFormat="1" applyFont="1" applyFill="1"/>
    <xf numFmtId="1" fontId="2" fillId="0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8" fillId="0" borderId="37" xfId="0" applyFont="1" applyFill="1" applyBorder="1"/>
    <xf numFmtId="0" fontId="18" fillId="0" borderId="33" xfId="0" applyFont="1" applyFill="1" applyBorder="1"/>
    <xf numFmtId="1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5" xfId="0" applyFill="1" applyBorder="1"/>
    <xf numFmtId="164" fontId="0" fillId="0" borderId="5" xfId="0" applyNumberFormat="1" applyFill="1" applyBorder="1"/>
    <xf numFmtId="164" fontId="6" fillId="0" borderId="5" xfId="0" applyNumberFormat="1" applyFont="1" applyFill="1" applyBorder="1"/>
    <xf numFmtId="164" fontId="1" fillId="0" borderId="5" xfId="0" applyNumberFormat="1" applyFont="1" applyFill="1" applyBorder="1"/>
    <xf numFmtId="2" fontId="2" fillId="0" borderId="2" xfId="0" applyNumberFormat="1" applyFont="1" applyFill="1" applyBorder="1"/>
    <xf numFmtId="1" fontId="9" fillId="0" borderId="16" xfId="0" applyNumberFormat="1" applyFont="1" applyFill="1" applyBorder="1"/>
    <xf numFmtId="0" fontId="18" fillId="0" borderId="0" xfId="0" applyFont="1" applyFill="1"/>
    <xf numFmtId="0" fontId="2" fillId="0" borderId="3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99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293"/>
  <sheetViews>
    <sheetView tabSelected="1" topLeftCell="BK8" zoomScale="55" zoomScaleNormal="55" zoomScaleSheetLayoutView="70" zoomScalePageLayoutView="59" workbookViewId="0">
      <selection activeCell="CN8" sqref="CN8"/>
    </sheetView>
  </sheetViews>
  <sheetFormatPr defaultRowHeight="19.5" outlineLevelRow="3" x14ac:dyDescent="0.35"/>
  <cols>
    <col min="1" max="1" width="8.5703125" style="3" customWidth="1"/>
    <col min="2" max="2" width="34" style="7" customWidth="1"/>
    <col min="3" max="3" width="22.42578125" style="7" customWidth="1"/>
    <col min="4" max="4" width="16.140625" style="3" customWidth="1"/>
    <col min="5" max="6" width="16.7109375" style="3" customWidth="1"/>
    <col min="7" max="11" width="8.5703125" style="3" customWidth="1"/>
    <col min="12" max="12" width="9.5703125" style="3" customWidth="1"/>
    <col min="13" max="13" width="10" style="3" customWidth="1"/>
    <col min="14" max="14" width="9" style="3" customWidth="1"/>
    <col min="15" max="15" width="8.7109375" style="3" customWidth="1"/>
    <col min="16" max="16" width="11.5703125" style="3" customWidth="1"/>
    <col min="17" max="17" width="9.5703125" style="3" customWidth="1"/>
    <col min="18" max="18" width="10.5703125" style="3" customWidth="1"/>
    <col min="19" max="19" width="9.28515625" style="3" customWidth="1"/>
    <col min="20" max="20" width="10.5703125" style="3" customWidth="1"/>
    <col min="21" max="21" width="9.28515625" style="3" customWidth="1"/>
    <col min="22" max="22" width="6.85546875" style="3" customWidth="1"/>
    <col min="23" max="23" width="6.28515625" style="3" customWidth="1"/>
    <col min="24" max="26" width="7.7109375" style="3" customWidth="1"/>
    <col min="27" max="28" width="6.42578125" style="3" customWidth="1"/>
    <col min="29" max="30" width="5.85546875" style="3" customWidth="1"/>
    <col min="31" max="32" width="7.140625" style="3" customWidth="1"/>
    <col min="33" max="34" width="6.42578125" style="3" customWidth="1"/>
    <col min="35" max="35" width="9.85546875" style="3" customWidth="1"/>
    <col min="36" max="36" width="6.85546875" style="3" customWidth="1"/>
    <col min="37" max="38" width="7.5703125" style="3" customWidth="1"/>
    <col min="39" max="39" width="10.140625" style="3" customWidth="1"/>
    <col min="40" max="40" width="7.28515625" style="3" customWidth="1"/>
    <col min="41" max="42" width="6.5703125" style="3" customWidth="1"/>
    <col min="43" max="44" width="6.28515625" style="3" customWidth="1"/>
    <col min="45" max="45" width="8" style="3" customWidth="1"/>
    <col min="46" max="46" width="6.28515625" style="3" customWidth="1"/>
    <col min="47" max="47" width="8.5703125" style="3" customWidth="1"/>
    <col min="48" max="48" width="6.28515625" style="3" customWidth="1"/>
    <col min="49" max="49" width="8.5703125" style="3" customWidth="1"/>
    <col min="50" max="50" width="6.28515625" style="3" customWidth="1"/>
    <col min="51" max="51" width="7.85546875" style="3" customWidth="1"/>
    <col min="52" max="52" width="6.140625" style="3" customWidth="1"/>
    <col min="53" max="54" width="6.42578125" style="3" customWidth="1"/>
    <col min="55" max="56" width="7" style="3" customWidth="1"/>
    <col min="57" max="57" width="9.7109375" style="3" customWidth="1"/>
    <col min="58" max="58" width="5.5703125" style="3" customWidth="1"/>
    <col min="59" max="59" width="11.28515625" style="3" customWidth="1"/>
    <col min="60" max="60" width="9.85546875" style="3" customWidth="1"/>
    <col min="61" max="61" width="12.140625" style="3" customWidth="1"/>
    <col min="62" max="62" width="8.85546875" style="3" customWidth="1"/>
    <col min="63" max="63" width="7" style="3" customWidth="1"/>
    <col min="64" max="64" width="20.85546875" style="211" customWidth="1"/>
    <col min="65" max="65" width="9.28515625" style="3" bestFit="1" customWidth="1"/>
    <col min="66" max="66" width="38.42578125" style="3" customWidth="1"/>
    <col min="67" max="67" width="21.5703125" style="3" customWidth="1"/>
    <col min="68" max="68" width="13.28515625" style="3" customWidth="1"/>
    <col min="69" max="69" width="14.5703125" style="3" customWidth="1"/>
    <col min="70" max="70" width="18.140625" style="3" customWidth="1"/>
    <col min="71" max="71" width="9.85546875" style="3" customWidth="1"/>
    <col min="72" max="75" width="8.5703125" style="3" customWidth="1"/>
    <col min="76" max="76" width="15.140625" style="3" customWidth="1"/>
    <col min="77" max="77" width="9.7109375" style="3" customWidth="1"/>
    <col min="78" max="78" width="11" style="3" customWidth="1"/>
    <col min="79" max="79" width="9.85546875" style="3" bestFit="1" customWidth="1"/>
    <col min="80" max="81" width="10.140625" style="3" customWidth="1"/>
    <col min="82" max="82" width="9.28515625" style="3" customWidth="1"/>
    <col min="83" max="83" width="10.42578125" style="3" customWidth="1"/>
    <col min="84" max="84" width="9.28515625" style="3" customWidth="1"/>
    <col min="85" max="85" width="10.42578125" style="3" customWidth="1"/>
    <col min="86" max="86" width="9.85546875" style="3" customWidth="1"/>
    <col min="87" max="87" width="9.7109375" style="3" customWidth="1"/>
    <col min="88" max="89" width="7.7109375" style="3" customWidth="1"/>
    <col min="90" max="90" width="8" style="3" customWidth="1"/>
    <col min="91" max="92" width="6.42578125" style="3" customWidth="1"/>
    <col min="93" max="94" width="5.85546875" style="3" customWidth="1"/>
    <col min="95" max="96" width="7.140625" style="3" customWidth="1"/>
    <col min="97" max="98" width="6.42578125" style="3" customWidth="1"/>
    <col min="99" max="100" width="6.85546875" style="3" customWidth="1"/>
    <col min="101" max="102" width="7.5703125" style="3" customWidth="1"/>
    <col min="103" max="103" width="9.5703125" style="3" bestFit="1" customWidth="1"/>
    <col min="104" max="104" width="7.28515625" style="3" customWidth="1"/>
    <col min="105" max="106" width="6.5703125" style="3" customWidth="1"/>
    <col min="107" max="108" width="6.28515625" style="3" customWidth="1"/>
    <col min="109" max="109" width="9.140625" style="3"/>
    <col min="110" max="110" width="9.140625" style="3" customWidth="1"/>
    <col min="111" max="111" width="9.140625" style="3"/>
    <col min="112" max="114" width="6.28515625" style="3" customWidth="1"/>
    <col min="115" max="115" width="8" style="3" customWidth="1"/>
    <col min="116" max="116" width="6.140625" style="3" customWidth="1"/>
    <col min="117" max="118" width="6.42578125" style="3" customWidth="1"/>
    <col min="119" max="121" width="7" style="3" customWidth="1"/>
    <col min="122" max="122" width="7.5703125" style="3" customWidth="1"/>
    <col min="123" max="123" width="11.85546875" style="3" customWidth="1"/>
    <col min="124" max="124" width="9.5703125" style="3" customWidth="1"/>
    <col min="125" max="125" width="7.28515625" style="3" customWidth="1"/>
    <col min="126" max="126" width="8.85546875" style="3" customWidth="1"/>
    <col min="127" max="127" width="7" style="3" customWidth="1"/>
    <col min="128" max="128" width="20.85546875" style="3" customWidth="1"/>
    <col min="129" max="129" width="6.42578125" style="3" customWidth="1"/>
    <col min="130" max="130" width="29.85546875" style="3" customWidth="1"/>
    <col min="131" max="131" width="20.85546875" style="3" customWidth="1"/>
    <col min="132" max="132" width="12.85546875" style="3" customWidth="1"/>
    <col min="133" max="133" width="10.85546875" style="3" customWidth="1"/>
    <col min="134" max="139" width="8.5703125" style="3" customWidth="1"/>
    <col min="140" max="140" width="12.140625" style="3" customWidth="1"/>
    <col min="141" max="141" width="9.5703125" style="3" customWidth="1"/>
    <col min="142" max="142" width="11.42578125" style="3" customWidth="1"/>
    <col min="143" max="143" width="11.28515625" style="3" customWidth="1"/>
    <col min="144" max="144" width="9.7109375" style="3" customWidth="1"/>
    <col min="145" max="145" width="9.42578125" style="3" customWidth="1"/>
    <col min="146" max="146" width="9.5703125" style="3" customWidth="1"/>
    <col min="147" max="147" width="12.7109375" style="3" customWidth="1"/>
    <col min="148" max="148" width="9.5703125" style="3" customWidth="1"/>
    <col min="149" max="149" width="12.7109375" style="3" customWidth="1"/>
    <col min="150" max="150" width="10" style="3" customWidth="1"/>
    <col min="151" max="151" width="10.140625" style="3" customWidth="1"/>
    <col min="152" max="152" width="8.7109375" style="3" customWidth="1"/>
    <col min="153" max="153" width="9.42578125" style="3" customWidth="1"/>
    <col min="154" max="154" width="7.7109375" style="3" customWidth="1"/>
    <col min="155" max="156" width="6.42578125" style="3" customWidth="1"/>
    <col min="157" max="157" width="7.28515625" style="3" customWidth="1"/>
    <col min="158" max="158" width="5.85546875" style="3" customWidth="1"/>
    <col min="159" max="161" width="7.140625" style="3" customWidth="1"/>
    <col min="162" max="162" width="6.42578125" style="3" customWidth="1"/>
    <col min="163" max="163" width="8.42578125" style="3" customWidth="1"/>
    <col min="164" max="164" width="6.85546875" style="3" customWidth="1"/>
    <col min="165" max="166" width="7.5703125" style="3" customWidth="1"/>
    <col min="167" max="167" width="10.85546875" style="3" customWidth="1"/>
    <col min="168" max="168" width="7.28515625" style="3" customWidth="1"/>
    <col min="169" max="170" width="6.5703125" style="3" customWidth="1"/>
    <col min="171" max="171" width="8" style="3" customWidth="1"/>
    <col min="172" max="172" width="7.85546875" style="3" customWidth="1"/>
    <col min="173" max="175" width="8.7109375" style="3" customWidth="1"/>
    <col min="176" max="176" width="6.28515625" style="3" customWidth="1"/>
    <col min="177" max="177" width="8.42578125" style="3" customWidth="1"/>
    <col min="178" max="178" width="6.28515625" style="3" customWidth="1"/>
    <col min="179" max="179" width="8.140625" style="3" customWidth="1"/>
    <col min="180" max="180" width="6.140625" style="3" customWidth="1"/>
    <col min="181" max="181" width="7.85546875" style="3" customWidth="1"/>
    <col min="182" max="182" width="6.42578125" style="3" customWidth="1"/>
    <col min="183" max="184" width="7" style="3" customWidth="1"/>
    <col min="185" max="185" width="8.28515625" style="3" customWidth="1"/>
    <col min="186" max="186" width="19.85546875" style="3" customWidth="1"/>
    <col min="187" max="187" width="12.7109375" style="37" customWidth="1"/>
    <col min="188" max="188" width="12.140625" style="39" customWidth="1"/>
    <col min="189" max="189" width="7.28515625" style="3" customWidth="1"/>
    <col min="190" max="190" width="8.85546875" style="3" customWidth="1"/>
    <col min="191" max="191" width="7" style="3" customWidth="1"/>
    <col min="192" max="192" width="20.85546875" style="3" customWidth="1"/>
    <col min="193" max="193" width="9.140625" style="3"/>
    <col min="194" max="194" width="14.7109375" style="3" customWidth="1"/>
    <col min="195" max="195" width="12" style="3" customWidth="1"/>
    <col min="196" max="196" width="38.5703125" style="3" customWidth="1"/>
    <col min="197" max="197" width="22.85546875" style="3" customWidth="1"/>
    <col min="198" max="198" width="11" style="3" customWidth="1"/>
    <col min="199" max="199" width="13" style="3" customWidth="1"/>
    <col min="200" max="200" width="24.5703125" style="3" customWidth="1"/>
    <col min="201" max="16384" width="9.140625" style="3"/>
  </cols>
  <sheetData>
    <row r="1" spans="1:200" ht="19.5" customHeight="1" x14ac:dyDescent="0.3">
      <c r="A1" s="223"/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3"/>
      <c r="BI1" s="223"/>
      <c r="BJ1" s="223"/>
      <c r="BK1" s="223"/>
      <c r="BL1" s="223"/>
      <c r="BM1" s="223"/>
      <c r="BN1" s="223"/>
      <c r="BO1" s="223"/>
      <c r="BP1" s="223"/>
      <c r="BQ1" s="223"/>
      <c r="BR1" s="223"/>
      <c r="BS1" s="223"/>
      <c r="BT1" s="223"/>
      <c r="BU1" s="223"/>
      <c r="BV1" s="223"/>
      <c r="BW1" s="223"/>
      <c r="BX1" s="223"/>
      <c r="BY1" s="223"/>
      <c r="BZ1" s="223"/>
      <c r="CA1" s="223"/>
      <c r="CB1" s="223"/>
      <c r="CC1" s="223"/>
      <c r="CD1" s="223"/>
      <c r="CE1" s="223"/>
      <c r="CF1" s="223"/>
      <c r="CG1" s="223"/>
      <c r="CH1" s="223"/>
      <c r="CI1" s="223"/>
      <c r="CJ1" s="223"/>
      <c r="CK1" s="223"/>
      <c r="CL1" s="223"/>
      <c r="CM1" s="223"/>
      <c r="CN1" s="223"/>
      <c r="CO1" s="223"/>
      <c r="CP1" s="223"/>
      <c r="CQ1" s="223"/>
      <c r="CR1" s="223"/>
      <c r="CS1" s="223"/>
      <c r="CT1" s="223"/>
      <c r="CU1" s="223"/>
      <c r="CV1" s="223"/>
      <c r="CW1" s="223"/>
      <c r="CX1" s="223"/>
      <c r="CY1" s="223"/>
      <c r="CZ1" s="223"/>
      <c r="DA1" s="223"/>
      <c r="DB1" s="223"/>
      <c r="DC1" s="223"/>
      <c r="DD1" s="223"/>
      <c r="DE1" s="223"/>
      <c r="DF1" s="223"/>
      <c r="DG1" s="223"/>
      <c r="DH1" s="223"/>
      <c r="DI1" s="223"/>
      <c r="DJ1" s="223"/>
      <c r="DK1" s="223"/>
      <c r="DL1" s="223"/>
      <c r="DM1" s="223"/>
      <c r="DN1" s="223"/>
      <c r="DO1" s="223"/>
      <c r="DP1" s="223"/>
      <c r="DQ1" s="223"/>
      <c r="DR1" s="223"/>
      <c r="DS1" s="223"/>
      <c r="DT1" s="223"/>
      <c r="DU1" s="223"/>
      <c r="DV1" s="223"/>
      <c r="DW1" s="223"/>
      <c r="DX1" s="223"/>
      <c r="DY1" s="223"/>
      <c r="DZ1" s="223"/>
      <c r="EA1" s="223"/>
      <c r="EB1" s="223"/>
      <c r="EC1" s="223"/>
      <c r="ED1" s="223"/>
      <c r="EE1" s="223"/>
      <c r="EF1" s="223"/>
      <c r="EG1" s="223"/>
      <c r="EH1" s="223"/>
      <c r="EI1" s="223"/>
      <c r="EJ1" s="223"/>
      <c r="EK1" s="223"/>
      <c r="EL1" s="223"/>
      <c r="EM1" s="223"/>
      <c r="EN1" s="223"/>
      <c r="EO1" s="223"/>
      <c r="EP1" s="223"/>
      <c r="EQ1" s="223"/>
      <c r="ER1" s="223"/>
      <c r="ES1" s="223"/>
      <c r="ET1" s="223"/>
      <c r="EU1" s="223"/>
      <c r="EV1" s="223"/>
      <c r="EW1" s="223"/>
      <c r="EX1" s="223"/>
      <c r="EY1" s="223"/>
      <c r="EZ1" s="223"/>
      <c r="FA1" s="223"/>
      <c r="FB1" s="223"/>
      <c r="FC1" s="223"/>
      <c r="FD1" s="223"/>
      <c r="FE1" s="223"/>
      <c r="FF1" s="223"/>
      <c r="FG1" s="223"/>
      <c r="FH1" s="223"/>
      <c r="FI1" s="223"/>
      <c r="FJ1" s="223"/>
      <c r="FK1" s="223"/>
      <c r="FL1" s="223"/>
      <c r="FM1" s="223"/>
      <c r="FN1" s="223"/>
      <c r="FO1" s="223"/>
      <c r="FP1" s="223"/>
      <c r="FQ1" s="223"/>
      <c r="FR1" s="223"/>
      <c r="FS1" s="223"/>
      <c r="FT1" s="223"/>
      <c r="FU1" s="223"/>
      <c r="FV1" s="223"/>
      <c r="FW1" s="223"/>
      <c r="FX1" s="223"/>
      <c r="FY1" s="223"/>
      <c r="FZ1" s="223"/>
      <c r="GA1" s="223"/>
      <c r="GB1" s="223"/>
      <c r="GC1" s="223"/>
      <c r="GD1" s="223"/>
      <c r="GE1" s="223"/>
      <c r="GF1" s="223"/>
      <c r="GG1" s="223"/>
      <c r="GH1" s="223"/>
      <c r="GI1" s="223"/>
      <c r="GJ1" s="223"/>
    </row>
    <row r="2" spans="1:200" ht="19.5" customHeight="1" x14ac:dyDescent="0.3">
      <c r="A2" s="223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3"/>
      <c r="AN2" s="223"/>
      <c r="AO2" s="223"/>
      <c r="AP2" s="223"/>
      <c r="AQ2" s="223"/>
      <c r="AR2" s="223"/>
      <c r="AS2" s="223"/>
      <c r="AT2" s="223"/>
      <c r="AU2" s="223"/>
      <c r="AV2" s="223"/>
      <c r="AW2" s="223"/>
      <c r="AX2" s="223"/>
      <c r="AY2" s="223"/>
      <c r="AZ2" s="223"/>
      <c r="BA2" s="223"/>
      <c r="BB2" s="223"/>
      <c r="BC2" s="223"/>
      <c r="BD2" s="223"/>
      <c r="BE2" s="223"/>
      <c r="BF2" s="223"/>
      <c r="BG2" s="223"/>
      <c r="BH2" s="223"/>
      <c r="BI2" s="223"/>
      <c r="BJ2" s="223"/>
      <c r="BK2" s="223"/>
      <c r="BL2" s="223"/>
      <c r="BM2" s="223"/>
      <c r="BN2" s="223"/>
      <c r="BO2" s="223"/>
      <c r="BP2" s="223"/>
      <c r="BQ2" s="223"/>
      <c r="BR2" s="223"/>
      <c r="BS2" s="223"/>
      <c r="BT2" s="223"/>
      <c r="BU2" s="223"/>
      <c r="BV2" s="223"/>
      <c r="BW2" s="223"/>
      <c r="BX2" s="223"/>
      <c r="BY2" s="223"/>
      <c r="BZ2" s="223"/>
      <c r="CA2" s="223"/>
      <c r="CB2" s="223"/>
      <c r="CC2" s="223"/>
      <c r="CD2" s="223"/>
      <c r="CE2" s="223"/>
      <c r="CF2" s="223"/>
      <c r="CG2" s="223"/>
      <c r="CH2" s="223"/>
      <c r="CI2" s="223"/>
      <c r="CJ2" s="223"/>
      <c r="CK2" s="223"/>
      <c r="CL2" s="223"/>
      <c r="CM2" s="223"/>
      <c r="CN2" s="223"/>
      <c r="CO2" s="223"/>
      <c r="CP2" s="223"/>
      <c r="CQ2" s="223"/>
      <c r="CR2" s="223"/>
      <c r="CS2" s="223"/>
      <c r="CT2" s="223"/>
      <c r="CU2" s="223"/>
      <c r="CV2" s="223"/>
      <c r="CW2" s="223"/>
      <c r="CX2" s="223"/>
      <c r="CY2" s="223"/>
      <c r="CZ2" s="223"/>
      <c r="DA2" s="223"/>
      <c r="DB2" s="223"/>
      <c r="DC2" s="223"/>
      <c r="DD2" s="223"/>
      <c r="DE2" s="223"/>
      <c r="DF2" s="223"/>
      <c r="DG2" s="223"/>
      <c r="DH2" s="223"/>
      <c r="DI2" s="223"/>
      <c r="DJ2" s="223"/>
      <c r="DK2" s="223"/>
      <c r="DL2" s="223"/>
      <c r="DM2" s="223"/>
      <c r="DN2" s="223"/>
      <c r="DO2" s="223"/>
      <c r="DP2" s="223"/>
      <c r="DQ2" s="223"/>
      <c r="DR2" s="223"/>
      <c r="DS2" s="223"/>
      <c r="DT2" s="223"/>
      <c r="DU2" s="223"/>
      <c r="DV2" s="223"/>
      <c r="DW2" s="223"/>
      <c r="DX2" s="223"/>
      <c r="DY2" s="223"/>
      <c r="DZ2" s="223"/>
      <c r="EA2" s="223"/>
      <c r="EB2" s="223"/>
      <c r="EC2" s="223"/>
      <c r="ED2" s="223"/>
      <c r="EE2" s="223"/>
      <c r="EF2" s="223"/>
      <c r="EG2" s="223"/>
      <c r="EH2" s="223"/>
      <c r="EI2" s="223"/>
      <c r="EJ2" s="223"/>
      <c r="EK2" s="223"/>
      <c r="EL2" s="223"/>
      <c r="EM2" s="223"/>
      <c r="EN2" s="223"/>
      <c r="EO2" s="223"/>
      <c r="EP2" s="223"/>
      <c r="EQ2" s="223"/>
      <c r="ER2" s="223"/>
      <c r="ES2" s="223"/>
      <c r="ET2" s="223"/>
      <c r="EU2" s="223"/>
      <c r="EV2" s="223"/>
      <c r="EW2" s="223"/>
      <c r="EX2" s="223"/>
      <c r="EY2" s="223"/>
      <c r="EZ2" s="223"/>
      <c r="FA2" s="223"/>
      <c r="FB2" s="223"/>
      <c r="FC2" s="223"/>
      <c r="FD2" s="223"/>
      <c r="FE2" s="223"/>
      <c r="FF2" s="223"/>
      <c r="FG2" s="223"/>
      <c r="FH2" s="223"/>
      <c r="FI2" s="223"/>
      <c r="FJ2" s="223"/>
      <c r="FK2" s="223"/>
      <c r="FL2" s="223"/>
      <c r="FM2" s="223"/>
      <c r="FN2" s="223"/>
      <c r="FO2" s="223"/>
      <c r="FP2" s="223"/>
      <c r="FQ2" s="223"/>
      <c r="FR2" s="223"/>
      <c r="FS2" s="223"/>
      <c r="FT2" s="223"/>
      <c r="FU2" s="223"/>
      <c r="FV2" s="223"/>
      <c r="FW2" s="223"/>
      <c r="FX2" s="223"/>
      <c r="FY2" s="223"/>
      <c r="FZ2" s="223"/>
      <c r="GA2" s="223"/>
      <c r="GB2" s="223"/>
      <c r="GC2" s="223"/>
      <c r="GD2" s="223"/>
      <c r="GE2" s="223"/>
      <c r="GF2" s="223"/>
      <c r="GG2" s="223"/>
      <c r="GH2" s="223"/>
      <c r="GI2" s="223"/>
      <c r="GJ2" s="223"/>
    </row>
    <row r="3" spans="1:200" ht="19.5" customHeight="1" x14ac:dyDescent="0.3">
      <c r="A3" s="223"/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3"/>
      <c r="AI3" s="223"/>
      <c r="AJ3" s="223"/>
      <c r="AK3" s="223"/>
      <c r="AL3" s="223"/>
      <c r="AM3" s="223"/>
      <c r="AN3" s="223"/>
      <c r="AO3" s="223"/>
      <c r="AP3" s="223"/>
      <c r="AQ3" s="223"/>
      <c r="AR3" s="223"/>
      <c r="AS3" s="223"/>
      <c r="AT3" s="223"/>
      <c r="AU3" s="223"/>
      <c r="AV3" s="223"/>
      <c r="AW3" s="223"/>
      <c r="AX3" s="223"/>
      <c r="AY3" s="223"/>
      <c r="AZ3" s="223"/>
      <c r="BA3" s="223"/>
      <c r="BB3" s="223"/>
      <c r="BC3" s="223"/>
      <c r="BD3" s="223"/>
      <c r="BE3" s="223"/>
      <c r="BF3" s="223"/>
      <c r="BG3" s="223"/>
      <c r="BH3" s="223"/>
      <c r="BI3" s="223"/>
      <c r="BJ3" s="223"/>
      <c r="BK3" s="223"/>
      <c r="BL3" s="223"/>
      <c r="BM3" s="223"/>
      <c r="BN3" s="223"/>
      <c r="BO3" s="223"/>
      <c r="BP3" s="223"/>
      <c r="BQ3" s="223"/>
      <c r="BR3" s="223"/>
      <c r="BS3" s="223"/>
      <c r="BT3" s="223"/>
      <c r="BU3" s="223"/>
      <c r="BV3" s="223"/>
      <c r="BW3" s="223"/>
      <c r="BX3" s="223"/>
      <c r="BY3" s="223"/>
      <c r="BZ3" s="223"/>
      <c r="CA3" s="223"/>
      <c r="CB3" s="223"/>
      <c r="CC3" s="223"/>
      <c r="CD3" s="223"/>
      <c r="CE3" s="223"/>
      <c r="CF3" s="223"/>
      <c r="CG3" s="223"/>
      <c r="CH3" s="223"/>
      <c r="CI3" s="223"/>
      <c r="CJ3" s="223"/>
      <c r="CK3" s="223"/>
      <c r="CL3" s="223"/>
      <c r="CM3" s="223"/>
      <c r="CN3" s="223"/>
      <c r="CO3" s="223"/>
      <c r="CP3" s="223"/>
      <c r="CQ3" s="223"/>
      <c r="CR3" s="223"/>
      <c r="CS3" s="223"/>
      <c r="CT3" s="223"/>
      <c r="CU3" s="223"/>
      <c r="CV3" s="223"/>
      <c r="CW3" s="223"/>
      <c r="CX3" s="223"/>
      <c r="CY3" s="223"/>
      <c r="CZ3" s="223"/>
      <c r="DA3" s="223"/>
      <c r="DB3" s="223"/>
      <c r="DC3" s="223"/>
      <c r="DD3" s="223"/>
      <c r="DE3" s="223"/>
      <c r="DF3" s="223"/>
      <c r="DG3" s="223"/>
      <c r="DH3" s="223"/>
      <c r="DI3" s="223"/>
      <c r="DJ3" s="223"/>
      <c r="DK3" s="223"/>
      <c r="DL3" s="223"/>
      <c r="DM3" s="223"/>
      <c r="DN3" s="223"/>
      <c r="DO3" s="223"/>
      <c r="DP3" s="223"/>
      <c r="DQ3" s="223"/>
      <c r="DR3" s="223"/>
      <c r="DS3" s="223"/>
      <c r="DT3" s="223"/>
      <c r="DU3" s="223"/>
      <c r="DV3" s="223"/>
      <c r="DW3" s="223"/>
      <c r="DX3" s="223"/>
      <c r="DY3" s="223"/>
      <c r="DZ3" s="223"/>
      <c r="EA3" s="223"/>
      <c r="EB3" s="223"/>
      <c r="EC3" s="223"/>
      <c r="ED3" s="223"/>
      <c r="EE3" s="223"/>
      <c r="EF3" s="223"/>
      <c r="EG3" s="223"/>
      <c r="EH3" s="223"/>
      <c r="EI3" s="223"/>
      <c r="EJ3" s="223"/>
      <c r="EK3" s="223"/>
      <c r="EL3" s="223"/>
      <c r="EM3" s="223"/>
      <c r="EN3" s="223"/>
      <c r="EO3" s="223"/>
      <c r="EP3" s="223"/>
      <c r="EQ3" s="223"/>
      <c r="ER3" s="223"/>
      <c r="ES3" s="223"/>
      <c r="ET3" s="223"/>
      <c r="EU3" s="223"/>
      <c r="EV3" s="223"/>
      <c r="EW3" s="223"/>
      <c r="EX3" s="223"/>
      <c r="EY3" s="223"/>
      <c r="EZ3" s="223"/>
      <c r="FA3" s="223"/>
      <c r="FB3" s="223"/>
      <c r="FC3" s="223"/>
      <c r="FD3" s="223"/>
      <c r="FE3" s="223"/>
      <c r="FF3" s="223"/>
      <c r="FG3" s="223"/>
      <c r="FH3" s="223"/>
      <c r="FI3" s="223"/>
      <c r="FJ3" s="223"/>
      <c r="FK3" s="223"/>
      <c r="FL3" s="223"/>
      <c r="FM3" s="223"/>
      <c r="FN3" s="223"/>
      <c r="FO3" s="223"/>
      <c r="FP3" s="223"/>
      <c r="FQ3" s="223"/>
      <c r="FR3" s="223"/>
      <c r="FS3" s="223"/>
      <c r="FT3" s="223"/>
      <c r="FU3" s="223"/>
      <c r="FV3" s="223"/>
      <c r="FW3" s="223"/>
      <c r="FX3" s="223"/>
      <c r="FY3" s="223"/>
      <c r="FZ3" s="223"/>
      <c r="GA3" s="223"/>
      <c r="GB3" s="223"/>
      <c r="GC3" s="223"/>
      <c r="GD3" s="223"/>
      <c r="GE3" s="223"/>
      <c r="GF3" s="223"/>
      <c r="GG3" s="223"/>
      <c r="GH3" s="223"/>
      <c r="GI3" s="223"/>
      <c r="GJ3" s="223"/>
    </row>
    <row r="4" spans="1:200" ht="19.5" customHeight="1" x14ac:dyDescent="0.3">
      <c r="A4" s="223"/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  <c r="AU4" s="223"/>
      <c r="AV4" s="223"/>
      <c r="AW4" s="223"/>
      <c r="AX4" s="223"/>
      <c r="AY4" s="223"/>
      <c r="AZ4" s="223"/>
      <c r="BA4" s="223"/>
      <c r="BB4" s="223"/>
      <c r="BC4" s="223"/>
      <c r="BD4" s="223"/>
      <c r="BE4" s="223"/>
      <c r="BF4" s="223"/>
      <c r="BG4" s="223"/>
      <c r="BH4" s="223"/>
      <c r="BI4" s="223"/>
      <c r="BJ4" s="223"/>
      <c r="BK4" s="223"/>
      <c r="BL4" s="223"/>
      <c r="BM4" s="223"/>
      <c r="BN4" s="223"/>
      <c r="BO4" s="223"/>
      <c r="BP4" s="223"/>
      <c r="BQ4" s="223"/>
      <c r="BR4" s="223"/>
      <c r="BS4" s="223"/>
      <c r="BT4" s="223"/>
      <c r="BU4" s="223"/>
      <c r="BV4" s="223"/>
      <c r="BW4" s="223"/>
      <c r="BX4" s="223"/>
      <c r="BY4" s="223"/>
      <c r="BZ4" s="223"/>
      <c r="CA4" s="223"/>
      <c r="CB4" s="223"/>
      <c r="CC4" s="223"/>
      <c r="CD4" s="223"/>
      <c r="CE4" s="223"/>
      <c r="CF4" s="223"/>
      <c r="CG4" s="223"/>
      <c r="CH4" s="223"/>
      <c r="CI4" s="223"/>
      <c r="CJ4" s="223"/>
      <c r="CK4" s="223"/>
      <c r="CL4" s="223"/>
      <c r="CM4" s="223"/>
      <c r="CN4" s="223"/>
      <c r="CO4" s="223"/>
      <c r="CP4" s="223"/>
      <c r="CQ4" s="223"/>
      <c r="CR4" s="223"/>
      <c r="CS4" s="223"/>
      <c r="CT4" s="223"/>
      <c r="CU4" s="223"/>
      <c r="CV4" s="223"/>
      <c r="CW4" s="223"/>
      <c r="CX4" s="223"/>
      <c r="CY4" s="223"/>
      <c r="CZ4" s="223"/>
      <c r="DA4" s="223"/>
      <c r="DB4" s="223"/>
      <c r="DC4" s="223"/>
      <c r="DD4" s="223"/>
      <c r="DE4" s="223"/>
      <c r="DF4" s="223"/>
      <c r="DG4" s="223"/>
      <c r="DH4" s="223"/>
      <c r="DI4" s="223"/>
      <c r="DJ4" s="223"/>
      <c r="DK4" s="223"/>
      <c r="DL4" s="223"/>
      <c r="DM4" s="223"/>
      <c r="DN4" s="223"/>
      <c r="DO4" s="223"/>
      <c r="DP4" s="223"/>
      <c r="DQ4" s="223"/>
      <c r="DR4" s="223"/>
      <c r="DS4" s="223"/>
      <c r="DT4" s="223"/>
      <c r="DU4" s="223"/>
      <c r="DV4" s="223"/>
      <c r="DW4" s="223"/>
      <c r="DX4" s="223"/>
      <c r="DY4" s="223"/>
      <c r="DZ4" s="223"/>
      <c r="EA4" s="223"/>
      <c r="EB4" s="223"/>
      <c r="EC4" s="223"/>
      <c r="ED4" s="223"/>
      <c r="EE4" s="223"/>
      <c r="EF4" s="223"/>
      <c r="EG4" s="223"/>
      <c r="EH4" s="223"/>
      <c r="EI4" s="223"/>
      <c r="EJ4" s="223"/>
      <c r="EK4" s="223"/>
      <c r="EL4" s="223"/>
      <c r="EM4" s="223"/>
      <c r="EN4" s="223"/>
      <c r="EO4" s="223"/>
      <c r="EP4" s="223"/>
      <c r="EQ4" s="223"/>
      <c r="ER4" s="223"/>
      <c r="ES4" s="223"/>
      <c r="ET4" s="223"/>
      <c r="EU4" s="223"/>
      <c r="EV4" s="223"/>
      <c r="EW4" s="223"/>
      <c r="EX4" s="223"/>
      <c r="EY4" s="223"/>
      <c r="EZ4" s="223"/>
      <c r="FA4" s="223"/>
      <c r="FB4" s="223"/>
      <c r="FC4" s="223"/>
      <c r="FD4" s="223"/>
      <c r="FE4" s="223"/>
      <c r="FF4" s="223"/>
      <c r="FG4" s="223"/>
      <c r="FH4" s="223"/>
      <c r="FI4" s="223"/>
      <c r="FJ4" s="223"/>
      <c r="FK4" s="223"/>
      <c r="FL4" s="223"/>
      <c r="FM4" s="223"/>
      <c r="FN4" s="223"/>
      <c r="FO4" s="223"/>
      <c r="FP4" s="223"/>
      <c r="FQ4" s="223"/>
      <c r="FR4" s="223"/>
      <c r="FS4" s="223"/>
      <c r="FT4" s="223"/>
      <c r="FU4" s="223"/>
      <c r="FV4" s="223"/>
      <c r="FW4" s="223"/>
      <c r="FX4" s="223"/>
      <c r="FY4" s="223"/>
      <c r="FZ4" s="223"/>
      <c r="GA4" s="223"/>
      <c r="GB4" s="223"/>
      <c r="GC4" s="223"/>
      <c r="GD4" s="223"/>
      <c r="GE4" s="223"/>
      <c r="GF4" s="223"/>
      <c r="GG4" s="223"/>
      <c r="GH4" s="223"/>
      <c r="GI4" s="223"/>
      <c r="GJ4" s="223"/>
    </row>
    <row r="5" spans="1:200" ht="19.5" customHeight="1" thickBot="1" x14ac:dyDescent="0.35">
      <c r="A5" s="222"/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22"/>
      <c r="AT5" s="222"/>
      <c r="AU5" s="222"/>
      <c r="AV5" s="222"/>
      <c r="AW5" s="222"/>
      <c r="AX5" s="222"/>
      <c r="AY5" s="222"/>
      <c r="AZ5" s="222"/>
      <c r="BA5" s="222"/>
      <c r="BB5" s="222"/>
      <c r="BC5" s="222"/>
      <c r="BD5" s="222"/>
      <c r="BE5" s="222"/>
      <c r="BF5" s="222"/>
      <c r="BG5" s="222"/>
      <c r="BH5" s="222"/>
      <c r="BI5" s="222"/>
      <c r="BJ5" s="222"/>
      <c r="BK5" s="222"/>
      <c r="BL5" s="222"/>
      <c r="BM5" s="222"/>
      <c r="BN5" s="222"/>
      <c r="BO5" s="222"/>
      <c r="BP5" s="222"/>
      <c r="BQ5" s="222"/>
      <c r="BR5" s="222"/>
      <c r="BS5" s="222"/>
      <c r="BT5" s="222"/>
      <c r="BU5" s="222"/>
      <c r="BV5" s="222"/>
      <c r="BW5" s="222"/>
      <c r="BX5" s="222"/>
      <c r="BY5" s="222"/>
      <c r="BZ5" s="222"/>
      <c r="CA5" s="222"/>
      <c r="CB5" s="222"/>
      <c r="CC5" s="222"/>
      <c r="CD5" s="222"/>
      <c r="CE5" s="222"/>
      <c r="CF5" s="222"/>
      <c r="CG5" s="222"/>
      <c r="CH5" s="222"/>
      <c r="CI5" s="222"/>
      <c r="CJ5" s="222"/>
      <c r="CK5" s="222"/>
      <c r="CL5" s="222"/>
      <c r="CM5" s="222"/>
      <c r="CN5" s="222"/>
      <c r="CO5" s="222"/>
      <c r="CP5" s="222"/>
      <c r="CQ5" s="222"/>
      <c r="CR5" s="222"/>
      <c r="CS5" s="222"/>
      <c r="CT5" s="222"/>
      <c r="CU5" s="222"/>
      <c r="CV5" s="222"/>
      <c r="CW5" s="222"/>
      <c r="CX5" s="222"/>
      <c r="CY5" s="222"/>
      <c r="CZ5" s="222"/>
      <c r="DA5" s="222"/>
      <c r="DB5" s="222"/>
      <c r="DC5" s="222"/>
      <c r="DD5" s="222"/>
      <c r="DE5" s="222"/>
      <c r="DF5" s="222"/>
      <c r="DG5" s="222"/>
      <c r="DH5" s="222"/>
      <c r="DI5" s="222"/>
      <c r="DJ5" s="222"/>
      <c r="DK5" s="222"/>
      <c r="DL5" s="222"/>
      <c r="DM5" s="222"/>
      <c r="DN5" s="222"/>
      <c r="DO5" s="222"/>
      <c r="DP5" s="222"/>
      <c r="DQ5" s="222"/>
      <c r="DR5" s="222"/>
      <c r="DS5" s="222"/>
      <c r="DT5" s="222"/>
      <c r="DU5" s="222"/>
      <c r="DV5" s="222"/>
      <c r="DW5" s="222"/>
      <c r="DX5" s="222"/>
      <c r="DY5" s="222"/>
      <c r="DZ5" s="222"/>
      <c r="EA5" s="222"/>
      <c r="EB5" s="222"/>
      <c r="EC5" s="222"/>
      <c r="ED5" s="222"/>
      <c r="EE5" s="222"/>
      <c r="EF5" s="222"/>
      <c r="EG5" s="222"/>
      <c r="EH5" s="222"/>
      <c r="EI5" s="222"/>
      <c r="EJ5" s="222"/>
      <c r="EK5" s="222"/>
      <c r="EL5" s="222"/>
      <c r="EM5" s="222"/>
      <c r="EN5" s="222"/>
      <c r="EO5" s="222"/>
      <c r="EP5" s="222"/>
      <c r="EQ5" s="222"/>
      <c r="ER5" s="222"/>
      <c r="ES5" s="222"/>
      <c r="ET5" s="222"/>
      <c r="EU5" s="222"/>
      <c r="EV5" s="222"/>
      <c r="EW5" s="222"/>
      <c r="EX5" s="222"/>
      <c r="EY5" s="222"/>
      <c r="EZ5" s="222"/>
      <c r="FA5" s="222"/>
      <c r="FB5" s="222"/>
      <c r="FC5" s="222"/>
      <c r="FD5" s="222"/>
      <c r="FE5" s="222"/>
      <c r="FF5" s="222"/>
      <c r="FG5" s="222"/>
      <c r="FH5" s="222"/>
      <c r="FI5" s="222"/>
      <c r="FJ5" s="222"/>
      <c r="FK5" s="222"/>
      <c r="FL5" s="222"/>
      <c r="FM5" s="222"/>
      <c r="FN5" s="222"/>
      <c r="FO5" s="222"/>
      <c r="FP5" s="222"/>
      <c r="FQ5" s="222"/>
      <c r="FR5" s="222"/>
      <c r="FS5" s="222"/>
      <c r="FT5" s="222"/>
      <c r="FU5" s="222"/>
      <c r="FV5" s="222"/>
      <c r="FW5" s="222"/>
      <c r="FX5" s="222"/>
      <c r="FY5" s="222"/>
      <c r="FZ5" s="222"/>
      <c r="GA5" s="222"/>
      <c r="GB5" s="222"/>
      <c r="GC5" s="222"/>
      <c r="GD5" s="222"/>
      <c r="GE5" s="222"/>
      <c r="GF5" s="222"/>
      <c r="GG5" s="222"/>
      <c r="GH5" s="222"/>
      <c r="GI5" s="222"/>
      <c r="GJ5" s="222"/>
    </row>
    <row r="6" spans="1:200" x14ac:dyDescent="0.35">
      <c r="A6" s="220"/>
      <c r="B6" s="118"/>
      <c r="C6" s="212"/>
      <c r="D6" s="212"/>
      <c r="E6" s="214"/>
      <c r="F6" s="215"/>
      <c r="G6" s="216"/>
      <c r="H6" s="214"/>
      <c r="I6" s="215"/>
      <c r="J6" s="215"/>
      <c r="K6" s="216"/>
      <c r="L6" s="214"/>
      <c r="M6" s="216"/>
      <c r="N6" s="124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16"/>
      <c r="BG6" s="118"/>
      <c r="BH6" s="118"/>
      <c r="BI6" s="118"/>
      <c r="BJ6" s="118"/>
      <c r="BK6" s="118"/>
      <c r="BL6" s="201"/>
      <c r="BM6" s="220"/>
      <c r="BN6" s="118"/>
      <c r="BO6" s="212"/>
      <c r="BP6" s="212"/>
      <c r="BQ6" s="214"/>
      <c r="BR6" s="215"/>
      <c r="BS6" s="216"/>
      <c r="BT6" s="214"/>
      <c r="BU6" s="215"/>
      <c r="BV6" s="215"/>
      <c r="BW6" s="216"/>
      <c r="BX6" s="214"/>
      <c r="BY6" s="216"/>
      <c r="BZ6" s="124"/>
      <c r="CA6" s="125"/>
      <c r="CB6" s="125"/>
      <c r="CC6" s="125"/>
      <c r="CD6" s="125"/>
      <c r="CE6" s="125"/>
      <c r="CF6" s="125"/>
      <c r="CG6" s="125"/>
      <c r="CH6" s="125"/>
      <c r="CI6" s="125"/>
      <c r="CJ6" s="125"/>
      <c r="CK6" s="125"/>
      <c r="CL6" s="125"/>
      <c r="CM6" s="125"/>
      <c r="CN6" s="125"/>
      <c r="CO6" s="125"/>
      <c r="CP6" s="125"/>
      <c r="CQ6" s="125"/>
      <c r="CR6" s="125"/>
      <c r="CS6" s="125"/>
      <c r="CT6" s="125"/>
      <c r="CU6" s="125"/>
      <c r="CV6" s="125"/>
      <c r="CW6" s="125"/>
      <c r="CX6" s="125"/>
      <c r="CY6" s="125"/>
      <c r="CZ6" s="125"/>
      <c r="DA6" s="125"/>
      <c r="DB6" s="125"/>
      <c r="DC6" s="125"/>
      <c r="DD6" s="125"/>
      <c r="DE6" s="125"/>
      <c r="DF6" s="125"/>
      <c r="DG6" s="125"/>
      <c r="DH6" s="125"/>
      <c r="DI6" s="125"/>
      <c r="DJ6" s="125"/>
      <c r="DK6" s="125"/>
      <c r="DL6" s="125"/>
      <c r="DM6" s="125"/>
      <c r="DN6" s="125"/>
      <c r="DO6" s="125"/>
      <c r="DP6" s="125"/>
      <c r="DQ6" s="125"/>
      <c r="DR6" s="116"/>
      <c r="DS6" s="118"/>
      <c r="DT6" s="118"/>
      <c r="DU6" s="118"/>
      <c r="DV6" s="118"/>
      <c r="DW6" s="118"/>
      <c r="DX6" s="128"/>
      <c r="DY6" s="220"/>
      <c r="DZ6" s="124"/>
      <c r="EA6" s="212"/>
      <c r="EB6" s="212"/>
      <c r="EC6" s="214"/>
      <c r="ED6" s="215"/>
      <c r="EE6" s="216"/>
      <c r="EF6" s="214"/>
      <c r="EG6" s="215"/>
      <c r="EH6" s="215"/>
      <c r="EI6" s="216"/>
      <c r="EJ6" s="214"/>
      <c r="EK6" s="216"/>
      <c r="EL6" s="124"/>
      <c r="EM6" s="125"/>
      <c r="EN6" s="125"/>
      <c r="EO6" s="125"/>
      <c r="EP6" s="125"/>
      <c r="EQ6" s="125"/>
      <c r="ER6" s="125"/>
      <c r="ES6" s="125"/>
      <c r="ET6" s="125"/>
      <c r="EU6" s="125"/>
      <c r="EV6" s="125"/>
      <c r="EW6" s="125"/>
      <c r="EX6" s="125"/>
      <c r="EY6" s="125"/>
      <c r="EZ6" s="125"/>
      <c r="FA6" s="125"/>
      <c r="FB6" s="125"/>
      <c r="FC6" s="125"/>
      <c r="FD6" s="125"/>
      <c r="FE6" s="125"/>
      <c r="FF6" s="125"/>
      <c r="FG6" s="125"/>
      <c r="FH6" s="125"/>
      <c r="FI6" s="125"/>
      <c r="FJ6" s="125"/>
      <c r="FK6" s="125"/>
      <c r="FL6" s="125"/>
      <c r="FM6" s="125"/>
      <c r="FN6" s="125"/>
      <c r="FO6" s="125"/>
      <c r="FP6" s="125"/>
      <c r="FQ6" s="125"/>
      <c r="FR6" s="125"/>
      <c r="FS6" s="125"/>
      <c r="FT6" s="125"/>
      <c r="FU6" s="125"/>
      <c r="FV6" s="125"/>
      <c r="FW6" s="125"/>
      <c r="FX6" s="125"/>
      <c r="FY6" s="125"/>
      <c r="FZ6" s="125"/>
      <c r="GA6" s="125"/>
      <c r="GB6" s="125"/>
      <c r="GC6" s="125"/>
      <c r="GD6" s="116"/>
      <c r="GE6" s="126"/>
      <c r="GF6" s="127"/>
      <c r="GG6" s="118"/>
      <c r="GH6" s="118"/>
      <c r="GI6" s="118"/>
      <c r="GJ6" s="128"/>
      <c r="GL6" s="81"/>
      <c r="GM6" s="81"/>
      <c r="GN6" s="81"/>
      <c r="GO6" s="81"/>
      <c r="GP6" s="81"/>
      <c r="GQ6" s="81"/>
      <c r="GR6" s="81"/>
    </row>
    <row r="7" spans="1:200" x14ac:dyDescent="0.35">
      <c r="A7" s="221"/>
      <c r="B7" s="12"/>
      <c r="C7" s="213"/>
      <c r="D7" s="213"/>
      <c r="E7" s="217"/>
      <c r="F7" s="218"/>
      <c r="G7" s="219"/>
      <c r="H7" s="217"/>
      <c r="I7" s="218"/>
      <c r="J7" s="218"/>
      <c r="K7" s="219"/>
      <c r="L7" s="217"/>
      <c r="M7" s="219"/>
      <c r="N7" s="13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14"/>
      <c r="BG7" s="9"/>
      <c r="BH7" s="9"/>
      <c r="BI7" s="9"/>
      <c r="BJ7" s="9"/>
      <c r="BK7" s="9"/>
      <c r="BL7" s="202"/>
      <c r="BM7" s="221"/>
      <c r="BN7" s="12"/>
      <c r="BO7" s="213"/>
      <c r="BP7" s="213"/>
      <c r="BQ7" s="217"/>
      <c r="BR7" s="218"/>
      <c r="BS7" s="219"/>
      <c r="BT7" s="217"/>
      <c r="BU7" s="218"/>
      <c r="BV7" s="218"/>
      <c r="BW7" s="219"/>
      <c r="BX7" s="217"/>
      <c r="BY7" s="219"/>
      <c r="BZ7" s="13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14"/>
      <c r="DS7" s="9"/>
      <c r="DT7" s="9"/>
      <c r="DU7" s="9"/>
      <c r="DV7" s="9"/>
      <c r="DW7" s="9"/>
      <c r="DX7" s="122"/>
      <c r="DY7" s="221"/>
      <c r="DZ7" s="12"/>
      <c r="EA7" s="213"/>
      <c r="EB7" s="213"/>
      <c r="EC7" s="217"/>
      <c r="ED7" s="218"/>
      <c r="EE7" s="219"/>
      <c r="EF7" s="217"/>
      <c r="EG7" s="218"/>
      <c r="EH7" s="218"/>
      <c r="EI7" s="219"/>
      <c r="EJ7" s="217"/>
      <c r="EK7" s="219"/>
      <c r="EL7" s="13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14"/>
      <c r="GE7" s="38"/>
      <c r="GF7" s="40"/>
      <c r="GG7" s="9"/>
      <c r="GH7" s="9"/>
      <c r="GI7" s="9"/>
      <c r="GJ7" s="122"/>
      <c r="GL7" s="82"/>
      <c r="GM7" s="82"/>
      <c r="GN7" s="82"/>
      <c r="GO7" s="82"/>
      <c r="GP7" s="82"/>
      <c r="GQ7" s="82"/>
      <c r="GR7" s="82"/>
    </row>
    <row r="8" spans="1:200" ht="218.25" customHeight="1" thickBot="1" x14ac:dyDescent="0.35">
      <c r="A8" s="58"/>
      <c r="B8" s="43" t="s">
        <v>11</v>
      </c>
      <c r="C8" s="43" t="s">
        <v>12</v>
      </c>
      <c r="D8" s="129" t="s">
        <v>13</v>
      </c>
      <c r="E8" s="130" t="s">
        <v>14</v>
      </c>
      <c r="F8" s="130" t="s">
        <v>15</v>
      </c>
      <c r="G8" s="131" t="s">
        <v>16</v>
      </c>
      <c r="H8" s="132" t="s">
        <v>17</v>
      </c>
      <c r="I8" s="133" t="s">
        <v>18</v>
      </c>
      <c r="J8" s="133" t="s">
        <v>19</v>
      </c>
      <c r="K8" s="133" t="s">
        <v>20</v>
      </c>
      <c r="L8" s="133" t="s">
        <v>6</v>
      </c>
      <c r="M8" s="134" t="s">
        <v>6</v>
      </c>
      <c r="N8" s="135"/>
      <c r="O8" s="135" t="s">
        <v>1</v>
      </c>
      <c r="P8" s="135"/>
      <c r="Q8" s="135" t="s">
        <v>25</v>
      </c>
      <c r="R8" s="135"/>
      <c r="S8" s="135" t="s">
        <v>26</v>
      </c>
      <c r="T8" s="135"/>
      <c r="U8" s="135" t="s">
        <v>27</v>
      </c>
      <c r="V8" s="135"/>
      <c r="W8" s="135" t="s">
        <v>28</v>
      </c>
      <c r="X8" s="133" t="s">
        <v>2</v>
      </c>
      <c r="Y8" s="133" t="s">
        <v>7</v>
      </c>
      <c r="Z8" s="135"/>
      <c r="AA8" s="135" t="s">
        <v>3</v>
      </c>
      <c r="AB8" s="135"/>
      <c r="AC8" s="135" t="s">
        <v>29</v>
      </c>
      <c r="AD8" s="135"/>
      <c r="AE8" s="135" t="s">
        <v>30</v>
      </c>
      <c r="AF8" s="135"/>
      <c r="AG8" s="135" t="s">
        <v>4</v>
      </c>
      <c r="AH8" s="135"/>
      <c r="AI8" s="135" t="s">
        <v>31</v>
      </c>
      <c r="AJ8" s="135"/>
      <c r="AK8" s="135" t="s">
        <v>32</v>
      </c>
      <c r="AL8" s="135"/>
      <c r="AM8" s="135" t="s">
        <v>33</v>
      </c>
      <c r="AN8" s="135"/>
      <c r="AO8" s="135" t="s">
        <v>21</v>
      </c>
      <c r="AP8" s="135"/>
      <c r="AQ8" s="135" t="s">
        <v>34</v>
      </c>
      <c r="AR8" s="135"/>
      <c r="AS8" s="135" t="s">
        <v>37</v>
      </c>
      <c r="AT8" s="135"/>
      <c r="AU8" s="135" t="s">
        <v>38</v>
      </c>
      <c r="AV8" s="135"/>
      <c r="AW8" s="135" t="s">
        <v>35</v>
      </c>
      <c r="AX8" s="135"/>
      <c r="AY8" s="135" t="s">
        <v>0</v>
      </c>
      <c r="AZ8" s="135"/>
      <c r="BA8" s="135" t="s">
        <v>5</v>
      </c>
      <c r="BB8" s="135"/>
      <c r="BC8" s="135" t="s">
        <v>22</v>
      </c>
      <c r="BD8" s="135"/>
      <c r="BE8" s="135" t="s">
        <v>36</v>
      </c>
      <c r="BF8" s="133"/>
      <c r="BG8" s="131" t="s">
        <v>8</v>
      </c>
      <c r="BH8" s="131" t="s">
        <v>9</v>
      </c>
      <c r="BI8" s="131"/>
      <c r="BJ8" s="131"/>
      <c r="BK8" s="131"/>
      <c r="BL8" s="58"/>
      <c r="BM8" s="43" t="s">
        <v>11</v>
      </c>
      <c r="BN8" s="43" t="s">
        <v>12</v>
      </c>
      <c r="BO8" s="129" t="s">
        <v>13</v>
      </c>
      <c r="BP8" s="130" t="s">
        <v>14</v>
      </c>
      <c r="BQ8" s="130" t="s">
        <v>15</v>
      </c>
      <c r="BR8" s="131" t="s">
        <v>16</v>
      </c>
      <c r="BS8" s="132" t="s">
        <v>17</v>
      </c>
      <c r="BT8" s="133" t="s">
        <v>18</v>
      </c>
      <c r="BU8" s="133" t="s">
        <v>19</v>
      </c>
      <c r="BV8" s="133" t="s">
        <v>20</v>
      </c>
      <c r="BW8" s="133" t="s">
        <v>6</v>
      </c>
      <c r="BX8" s="134" t="s">
        <v>6</v>
      </c>
      <c r="BY8" s="135"/>
      <c r="BZ8" s="135" t="s">
        <v>1</v>
      </c>
      <c r="CA8" s="135"/>
      <c r="CB8" s="135" t="s">
        <v>25</v>
      </c>
      <c r="CC8" s="135"/>
      <c r="CD8" s="135" t="s">
        <v>26</v>
      </c>
      <c r="CE8" s="135"/>
      <c r="CF8" s="135" t="s">
        <v>27</v>
      </c>
      <c r="CG8" s="135"/>
      <c r="CH8" s="135" t="s">
        <v>28</v>
      </c>
      <c r="CI8" s="133" t="s">
        <v>2</v>
      </c>
      <c r="CJ8" s="133" t="s">
        <v>7</v>
      </c>
      <c r="CK8" s="135"/>
      <c r="CL8" s="135" t="s">
        <v>3</v>
      </c>
      <c r="CM8" s="135"/>
      <c r="CN8" s="135" t="s">
        <v>29</v>
      </c>
      <c r="CO8" s="135"/>
      <c r="CP8" s="135" t="s">
        <v>30</v>
      </c>
      <c r="CQ8" s="135"/>
      <c r="CR8" s="135" t="s">
        <v>4</v>
      </c>
      <c r="CS8" s="135"/>
      <c r="CT8" s="135" t="s">
        <v>31</v>
      </c>
      <c r="CU8" s="135"/>
      <c r="CV8" s="135" t="s">
        <v>32</v>
      </c>
      <c r="CW8" s="135"/>
      <c r="CX8" s="135" t="s">
        <v>33</v>
      </c>
      <c r="CY8" s="135"/>
      <c r="CZ8" s="135" t="s">
        <v>21</v>
      </c>
      <c r="DA8" s="135"/>
      <c r="DB8" s="135" t="s">
        <v>34</v>
      </c>
      <c r="DC8" s="135"/>
      <c r="DD8" s="135" t="s">
        <v>37</v>
      </c>
      <c r="DE8" s="135"/>
      <c r="DF8" s="135" t="s">
        <v>38</v>
      </c>
      <c r="DG8" s="135"/>
      <c r="DH8" s="135" t="s">
        <v>35</v>
      </c>
      <c r="DI8" s="135"/>
      <c r="DJ8" s="135" t="s">
        <v>0</v>
      </c>
      <c r="DK8" s="135"/>
      <c r="DL8" s="135" t="s">
        <v>5</v>
      </c>
      <c r="DM8" s="135"/>
      <c r="DN8" s="135" t="s">
        <v>22</v>
      </c>
      <c r="DO8" s="135"/>
      <c r="DP8" s="135" t="s">
        <v>36</v>
      </c>
      <c r="DQ8" s="133"/>
      <c r="DR8" s="131" t="s">
        <v>8</v>
      </c>
      <c r="DS8" s="131" t="s">
        <v>9</v>
      </c>
      <c r="DT8" s="131"/>
      <c r="DU8" s="131"/>
      <c r="DV8" s="131"/>
      <c r="DW8" s="136" t="s">
        <v>10</v>
      </c>
      <c r="DX8" s="115" t="s">
        <v>11</v>
      </c>
      <c r="DY8" s="43" t="s">
        <v>12</v>
      </c>
      <c r="DZ8" s="129" t="s">
        <v>13</v>
      </c>
      <c r="EA8" s="130" t="s">
        <v>14</v>
      </c>
      <c r="EB8" s="130" t="s">
        <v>15</v>
      </c>
      <c r="EC8" s="131" t="s">
        <v>16</v>
      </c>
      <c r="ED8" s="132" t="s">
        <v>17</v>
      </c>
      <c r="EE8" s="133" t="s">
        <v>18</v>
      </c>
      <c r="EF8" s="133" t="s">
        <v>19</v>
      </c>
      <c r="EG8" s="133" t="s">
        <v>20</v>
      </c>
      <c r="EH8" s="133" t="s">
        <v>6</v>
      </c>
      <c r="EI8" s="134" t="s">
        <v>6</v>
      </c>
      <c r="EJ8" s="135"/>
      <c r="EK8" s="135" t="s">
        <v>1</v>
      </c>
      <c r="EL8" s="135"/>
      <c r="EM8" s="135" t="s">
        <v>25</v>
      </c>
      <c r="EN8" s="135"/>
      <c r="EO8" s="135" t="s">
        <v>26</v>
      </c>
      <c r="EP8" s="135"/>
      <c r="EQ8" s="135" t="s">
        <v>27</v>
      </c>
      <c r="ER8" s="135"/>
      <c r="ES8" s="135" t="s">
        <v>28</v>
      </c>
      <c r="ET8" s="133" t="s">
        <v>2</v>
      </c>
      <c r="EU8" s="133" t="s">
        <v>7</v>
      </c>
      <c r="EV8" s="135"/>
      <c r="EW8" s="135" t="s">
        <v>3</v>
      </c>
      <c r="EX8" s="135"/>
      <c r="EY8" s="135" t="s">
        <v>29</v>
      </c>
      <c r="EZ8" s="135"/>
      <c r="FA8" s="135" t="s">
        <v>30</v>
      </c>
      <c r="FB8" s="135"/>
      <c r="FC8" s="135" t="s">
        <v>4</v>
      </c>
      <c r="FD8" s="135"/>
      <c r="FE8" s="135" t="s">
        <v>31</v>
      </c>
      <c r="FF8" s="135"/>
      <c r="FG8" s="135" t="s">
        <v>32</v>
      </c>
      <c r="FH8" s="135"/>
      <c r="FI8" s="135" t="s">
        <v>33</v>
      </c>
      <c r="FJ8" s="135"/>
      <c r="FK8" s="135" t="s">
        <v>21</v>
      </c>
      <c r="FL8" s="135"/>
      <c r="FM8" s="135" t="s">
        <v>34</v>
      </c>
      <c r="FN8" s="135"/>
      <c r="FO8" s="135" t="s">
        <v>37</v>
      </c>
      <c r="FP8" s="135"/>
      <c r="FQ8" s="135" t="s">
        <v>38</v>
      </c>
      <c r="FR8" s="135"/>
      <c r="FS8" s="135" t="s">
        <v>35</v>
      </c>
      <c r="FT8" s="135"/>
      <c r="FU8" s="135" t="s">
        <v>0</v>
      </c>
      <c r="FV8" s="135"/>
      <c r="FW8" s="135" t="s">
        <v>5</v>
      </c>
      <c r="FX8" s="135"/>
      <c r="FY8" s="135" t="s">
        <v>22</v>
      </c>
      <c r="FZ8" s="135"/>
      <c r="GA8" s="135" t="s">
        <v>36</v>
      </c>
      <c r="GB8" s="133"/>
      <c r="GC8" s="131" t="s">
        <v>8</v>
      </c>
      <c r="GD8" s="131" t="s">
        <v>9</v>
      </c>
      <c r="GE8" s="131"/>
      <c r="GF8" s="131"/>
      <c r="GG8" s="131"/>
      <c r="GH8" s="136" t="s">
        <v>10</v>
      </c>
      <c r="GL8" s="67"/>
      <c r="GM8" s="67"/>
      <c r="GN8" s="69"/>
      <c r="GO8" s="67"/>
      <c r="GP8" s="68"/>
      <c r="GQ8" s="67"/>
      <c r="GR8" s="67"/>
    </row>
    <row r="9" spans="1:200" ht="25.5" customHeight="1" thickBot="1" x14ac:dyDescent="0.4">
      <c r="A9" s="50">
        <v>1</v>
      </c>
      <c r="B9" s="149" t="s">
        <v>39</v>
      </c>
      <c r="C9" s="149" t="s">
        <v>40</v>
      </c>
      <c r="D9" s="150">
        <v>1</v>
      </c>
      <c r="E9" s="41"/>
      <c r="F9" s="41"/>
      <c r="G9" s="41"/>
      <c r="H9" s="41"/>
      <c r="I9" s="41"/>
      <c r="J9" s="41"/>
      <c r="K9" s="41"/>
      <c r="L9" s="51">
        <f>SUM(L10:L11)</f>
        <v>16</v>
      </c>
      <c r="M9" s="51">
        <f>SUM(M10:M11)</f>
        <v>8</v>
      </c>
      <c r="N9" s="41">
        <f t="shared" ref="N9:BH9" si="0">SUM(N10:N23)</f>
        <v>74</v>
      </c>
      <c r="O9" s="46">
        <f>SUM(O10:O23)</f>
        <v>36</v>
      </c>
      <c r="P9" s="41">
        <f t="shared" si="0"/>
        <v>100</v>
      </c>
      <c r="Q9" s="41">
        <f t="shared" si="0"/>
        <v>74</v>
      </c>
      <c r="R9" s="41">
        <f>SUM(R10:R23)</f>
        <v>28</v>
      </c>
      <c r="S9" s="46">
        <f>SUM(S10:S23)</f>
        <v>26</v>
      </c>
      <c r="T9" s="41">
        <f t="shared" si="0"/>
        <v>0</v>
      </c>
      <c r="U9" s="41">
        <f t="shared" si="0"/>
        <v>0</v>
      </c>
      <c r="V9" s="41">
        <f t="shared" si="0"/>
        <v>0</v>
      </c>
      <c r="W9" s="41">
        <f t="shared" si="0"/>
        <v>0</v>
      </c>
      <c r="X9" s="41">
        <f t="shared" si="0"/>
        <v>2.25</v>
      </c>
      <c r="Y9" s="41">
        <f t="shared" si="0"/>
        <v>0</v>
      </c>
      <c r="Z9" s="41">
        <f t="shared" si="0"/>
        <v>0</v>
      </c>
      <c r="AA9" s="41">
        <f t="shared" si="0"/>
        <v>0</v>
      </c>
      <c r="AB9" s="41">
        <f t="shared" si="0"/>
        <v>0</v>
      </c>
      <c r="AC9" s="41">
        <f t="shared" si="0"/>
        <v>0</v>
      </c>
      <c r="AD9" s="41">
        <f t="shared" si="0"/>
        <v>0</v>
      </c>
      <c r="AE9" s="41">
        <f t="shared" si="0"/>
        <v>0</v>
      </c>
      <c r="AF9" s="41">
        <f t="shared" si="0"/>
        <v>0</v>
      </c>
      <c r="AG9" s="41">
        <f t="shared" si="0"/>
        <v>0</v>
      </c>
      <c r="AH9" s="41">
        <f t="shared" si="0"/>
        <v>0</v>
      </c>
      <c r="AI9" s="46">
        <f t="shared" si="0"/>
        <v>0</v>
      </c>
      <c r="AJ9" s="41">
        <f t="shared" si="0"/>
        <v>0</v>
      </c>
      <c r="AK9" s="41">
        <f t="shared" si="0"/>
        <v>0</v>
      </c>
      <c r="AL9" s="41">
        <f t="shared" si="0"/>
        <v>1</v>
      </c>
      <c r="AM9" s="41">
        <f t="shared" si="0"/>
        <v>48</v>
      </c>
      <c r="AN9" s="41">
        <f t="shared" si="0"/>
        <v>0</v>
      </c>
      <c r="AO9" s="41">
        <f t="shared" si="0"/>
        <v>0</v>
      </c>
      <c r="AP9" s="41">
        <f t="shared" si="0"/>
        <v>0</v>
      </c>
      <c r="AQ9" s="41">
        <f t="shared" si="0"/>
        <v>0</v>
      </c>
      <c r="AR9" s="41">
        <f t="shared" si="0"/>
        <v>1</v>
      </c>
      <c r="AS9" s="41">
        <f t="shared" si="0"/>
        <v>6</v>
      </c>
      <c r="AT9" s="41">
        <f>SUM(AT10:AT23)</f>
        <v>0</v>
      </c>
      <c r="AU9" s="41">
        <f>SUM(AU10:AU23)</f>
        <v>0</v>
      </c>
      <c r="AV9" s="41">
        <f t="shared" si="0"/>
        <v>0</v>
      </c>
      <c r="AW9" s="41">
        <f t="shared" si="0"/>
        <v>0</v>
      </c>
      <c r="AX9" s="41">
        <f t="shared" si="0"/>
        <v>1</v>
      </c>
      <c r="AY9" s="41">
        <f t="shared" si="0"/>
        <v>8</v>
      </c>
      <c r="AZ9" s="41">
        <f t="shared" si="0"/>
        <v>2</v>
      </c>
      <c r="BA9" s="41">
        <f t="shared" si="0"/>
        <v>8</v>
      </c>
      <c r="BB9" s="41">
        <f t="shared" si="0"/>
        <v>2</v>
      </c>
      <c r="BC9" s="41">
        <f t="shared" si="0"/>
        <v>6</v>
      </c>
      <c r="BD9" s="41">
        <f t="shared" si="0"/>
        <v>2</v>
      </c>
      <c r="BE9" s="41">
        <f t="shared" si="0"/>
        <v>50</v>
      </c>
      <c r="BF9" s="46">
        <f>SUM(BF10:BF23)</f>
        <v>256.25</v>
      </c>
      <c r="BG9" s="46">
        <f>SUM(BG10:BG23)</f>
        <v>264.25</v>
      </c>
      <c r="BH9" s="46">
        <f t="shared" si="0"/>
        <v>166.25</v>
      </c>
      <c r="BI9" s="46"/>
      <c r="BJ9" s="52"/>
      <c r="BK9" s="52"/>
      <c r="BN9" s="50">
        <v>1</v>
      </c>
      <c r="BO9" s="149" t="s">
        <v>39</v>
      </c>
      <c r="BP9" s="149" t="s">
        <v>40</v>
      </c>
      <c r="BQ9" s="150">
        <v>1</v>
      </c>
      <c r="BR9" s="41"/>
      <c r="BS9" s="41"/>
      <c r="BT9" s="41"/>
      <c r="BU9" s="41"/>
      <c r="BV9" s="41"/>
      <c r="BW9" s="41"/>
      <c r="BX9" s="41"/>
      <c r="BY9" s="51">
        <f>SUM(BY10:BY11)</f>
        <v>16</v>
      </c>
      <c r="BZ9" s="51">
        <f>SUM(BZ10:BZ11)</f>
        <v>8</v>
      </c>
      <c r="CA9" s="41">
        <f t="shared" ref="CA9:DS9" si="1">SUM(CA10:CA23)</f>
        <v>20</v>
      </c>
      <c r="CB9" s="46">
        <f>SUM(CB10:CB23)</f>
        <v>12</v>
      </c>
      <c r="CC9" s="41">
        <f t="shared" si="1"/>
        <v>6</v>
      </c>
      <c r="CD9" s="41">
        <f t="shared" si="1"/>
        <v>0</v>
      </c>
      <c r="CE9" s="41">
        <f t="shared" si="1"/>
        <v>0</v>
      </c>
      <c r="CF9" s="41">
        <f t="shared" si="1"/>
        <v>0</v>
      </c>
      <c r="CG9" s="41">
        <f t="shared" si="1"/>
        <v>0</v>
      </c>
      <c r="CH9" s="41">
        <f t="shared" si="1"/>
        <v>0</v>
      </c>
      <c r="CI9" s="41">
        <f t="shared" si="1"/>
        <v>0</v>
      </c>
      <c r="CJ9" s="41">
        <f t="shared" si="1"/>
        <v>0</v>
      </c>
      <c r="CK9" s="41">
        <f t="shared" si="1"/>
        <v>2</v>
      </c>
      <c r="CL9" s="41">
        <f t="shared" si="1"/>
        <v>0</v>
      </c>
      <c r="CM9" s="41">
        <f t="shared" si="1"/>
        <v>0</v>
      </c>
      <c r="CN9" s="41">
        <f t="shared" si="1"/>
        <v>0</v>
      </c>
      <c r="CO9" s="41">
        <f t="shared" si="1"/>
        <v>2</v>
      </c>
      <c r="CP9" s="41">
        <f t="shared" si="1"/>
        <v>2</v>
      </c>
      <c r="CQ9" s="41">
        <f t="shared" si="1"/>
        <v>0</v>
      </c>
      <c r="CR9" s="41">
        <f t="shared" si="1"/>
        <v>0</v>
      </c>
      <c r="CS9" s="41">
        <f t="shared" si="1"/>
        <v>1</v>
      </c>
      <c r="CT9" s="41">
        <f t="shared" si="1"/>
        <v>72</v>
      </c>
      <c r="CU9" s="41">
        <f t="shared" si="1"/>
        <v>0</v>
      </c>
      <c r="CV9" s="46">
        <f t="shared" si="1"/>
        <v>0</v>
      </c>
      <c r="CW9" s="41">
        <f t="shared" si="1"/>
        <v>0</v>
      </c>
      <c r="CX9" s="41">
        <f t="shared" si="1"/>
        <v>0</v>
      </c>
      <c r="CY9" s="41">
        <f t="shared" si="1"/>
        <v>1</v>
      </c>
      <c r="CZ9" s="41">
        <f t="shared" si="1"/>
        <v>48</v>
      </c>
      <c r="DA9" s="41">
        <f t="shared" si="1"/>
        <v>0</v>
      </c>
      <c r="DB9" s="41">
        <f t="shared" si="1"/>
        <v>0</v>
      </c>
      <c r="DC9" s="41">
        <f t="shared" si="1"/>
        <v>2</v>
      </c>
      <c r="DD9" s="41">
        <f t="shared" si="1"/>
        <v>11.89</v>
      </c>
      <c r="DE9" s="41">
        <f t="shared" si="1"/>
        <v>0</v>
      </c>
      <c r="DF9" s="41">
        <f t="shared" si="1"/>
        <v>0</v>
      </c>
      <c r="DG9" s="41">
        <f t="shared" si="1"/>
        <v>0</v>
      </c>
      <c r="DH9" s="41">
        <f t="shared" si="1"/>
        <v>0</v>
      </c>
      <c r="DI9" s="41">
        <f t="shared" si="1"/>
        <v>0</v>
      </c>
      <c r="DJ9" s="41">
        <f t="shared" si="1"/>
        <v>0</v>
      </c>
      <c r="DK9" s="41">
        <f t="shared" si="1"/>
        <v>1</v>
      </c>
      <c r="DL9" s="41">
        <f t="shared" si="1"/>
        <v>8</v>
      </c>
      <c r="DM9" s="41">
        <f t="shared" si="1"/>
        <v>2</v>
      </c>
      <c r="DN9" s="41">
        <f t="shared" si="1"/>
        <v>8</v>
      </c>
      <c r="DO9" s="41">
        <f t="shared" si="1"/>
        <v>0</v>
      </c>
      <c r="DP9" s="41">
        <f t="shared" si="1"/>
        <v>0</v>
      </c>
      <c r="DQ9" s="41">
        <f t="shared" si="1"/>
        <v>2</v>
      </c>
      <c r="DR9" s="41">
        <f t="shared" si="1"/>
        <v>50</v>
      </c>
      <c r="DS9" s="41">
        <f t="shared" si="1"/>
        <v>208.66</v>
      </c>
      <c r="DT9" s="46">
        <f>SUM(DT10:DT23)</f>
        <v>213.89</v>
      </c>
      <c r="DU9" s="46">
        <f>SUM(DU10:DU23)</f>
        <v>41.89</v>
      </c>
      <c r="DV9" s="41"/>
      <c r="DW9" s="119"/>
      <c r="DX9" s="149" t="s">
        <v>39</v>
      </c>
      <c r="DY9" s="149" t="s">
        <v>40</v>
      </c>
      <c r="DZ9" s="150">
        <v>1</v>
      </c>
      <c r="EA9" s="41"/>
      <c r="EB9" s="41"/>
      <c r="EC9" s="41"/>
      <c r="ED9" s="41"/>
      <c r="EE9" s="41"/>
      <c r="EF9" s="41"/>
      <c r="EG9" s="41"/>
      <c r="EH9" s="41">
        <f>SUM(EH10:EH23)</f>
        <v>280</v>
      </c>
      <c r="EI9" s="41">
        <f>SUM(EI10:EI23)</f>
        <v>228</v>
      </c>
      <c r="EJ9" s="41">
        <f>SUM(EJ10:EJ23)</f>
        <v>102</v>
      </c>
      <c r="EM9" s="189">
        <f>O9+CB9</f>
        <v>48</v>
      </c>
      <c r="EN9" s="189">
        <f>P9+CC9</f>
        <v>106</v>
      </c>
      <c r="EO9" s="189">
        <f>Q9+CD9</f>
        <v>74</v>
      </c>
      <c r="EP9" s="189">
        <f>R9+CE9</f>
        <v>28</v>
      </c>
      <c r="EQ9" s="189">
        <f>S9+CF9</f>
        <v>26</v>
      </c>
      <c r="ER9" s="189">
        <f>T9+CG9</f>
        <v>0</v>
      </c>
      <c r="ES9" s="189">
        <f>U9+CH9</f>
        <v>0</v>
      </c>
      <c r="ET9" s="189">
        <f>V9+CI9</f>
        <v>0</v>
      </c>
      <c r="EU9" s="189">
        <f>W9+CJ9</f>
        <v>0</v>
      </c>
      <c r="EV9" s="190">
        <f>X9+CK9</f>
        <v>4.25</v>
      </c>
      <c r="EW9" s="190">
        <f>Y9+CL9</f>
        <v>0</v>
      </c>
      <c r="EX9" s="190">
        <f>Z9+CM9</f>
        <v>0</v>
      </c>
      <c r="EY9" s="189">
        <f>AA9+CN9</f>
        <v>0</v>
      </c>
      <c r="EZ9" s="189">
        <f>AB9+CO9</f>
        <v>2</v>
      </c>
      <c r="FA9" s="189">
        <f>AC9+CP9</f>
        <v>2</v>
      </c>
      <c r="FB9" s="189">
        <f>AD9+CQ9</f>
        <v>0</v>
      </c>
      <c r="FC9" s="189">
        <f>AE9+CR9</f>
        <v>0</v>
      </c>
      <c r="FD9" s="189">
        <f>AF9+CS9</f>
        <v>1</v>
      </c>
      <c r="FE9" s="189">
        <f>AG9+CT9</f>
        <v>72</v>
      </c>
      <c r="FF9" s="190">
        <f>AH9+CU9</f>
        <v>0</v>
      </c>
      <c r="FG9" s="190">
        <f>AI9+CV9</f>
        <v>0</v>
      </c>
      <c r="FH9" s="190">
        <f>AJ9+CW9</f>
        <v>0</v>
      </c>
      <c r="FI9" s="189">
        <f>AK9+CX9</f>
        <v>0</v>
      </c>
      <c r="FJ9" s="190">
        <f>AL9+CY9</f>
        <v>2</v>
      </c>
      <c r="FK9" s="190">
        <f>AM9+CZ9</f>
        <v>96</v>
      </c>
      <c r="FL9" s="190">
        <f>AN9+DA9</f>
        <v>0</v>
      </c>
      <c r="FM9" s="189">
        <f>AO9+DB9</f>
        <v>0</v>
      </c>
      <c r="FN9" s="190">
        <f>AP9+DC9</f>
        <v>2</v>
      </c>
      <c r="FO9" s="190">
        <f>AQ9+DD9</f>
        <v>11.89</v>
      </c>
      <c r="FP9" s="190">
        <f>AR9+DE9</f>
        <v>1</v>
      </c>
      <c r="FQ9" s="190">
        <f>AS9+DF9</f>
        <v>6</v>
      </c>
      <c r="FR9" s="190">
        <f>AT9+DG9</f>
        <v>0</v>
      </c>
      <c r="FS9" s="190">
        <f>AU9+DH9</f>
        <v>0</v>
      </c>
      <c r="FT9" s="190">
        <f>AV9+DI9</f>
        <v>0</v>
      </c>
      <c r="FU9" s="189">
        <f>AW9+DJ9</f>
        <v>0</v>
      </c>
      <c r="FV9" s="190">
        <f>AX9+DK9</f>
        <v>2</v>
      </c>
      <c r="FW9" s="190">
        <f>AY9+DL9</f>
        <v>16</v>
      </c>
      <c r="FX9" s="190">
        <f>AZ9+DM9</f>
        <v>4</v>
      </c>
      <c r="FY9" s="189">
        <f>BA9+DN9</f>
        <v>16</v>
      </c>
      <c r="FZ9" s="189">
        <f>BB9+DO9</f>
        <v>2</v>
      </c>
      <c r="GA9" s="189">
        <f>BC9+DP9</f>
        <v>6</v>
      </c>
      <c r="GB9" s="189">
        <f>BD9+DQ9</f>
        <v>4</v>
      </c>
      <c r="GC9" s="189">
        <f>BE9+DR9</f>
        <v>100</v>
      </c>
      <c r="GD9" s="190">
        <f>BF9+DS9</f>
        <v>464.90999999999997</v>
      </c>
      <c r="GE9" s="190">
        <f>BG9+DT9</f>
        <v>478.14</v>
      </c>
      <c r="GF9" s="190">
        <f>BH9+DU9</f>
        <v>208.14</v>
      </c>
      <c r="GG9" s="41"/>
      <c r="GH9" s="121"/>
      <c r="GK9" s="3">
        <v>450</v>
      </c>
      <c r="GL9" s="161">
        <f>GE9-GK9</f>
        <v>28.139999999999986</v>
      </c>
      <c r="GM9" s="19"/>
      <c r="GN9" s="7"/>
      <c r="GO9" s="7"/>
      <c r="GP9" s="28"/>
      <c r="GQ9" s="28"/>
      <c r="GR9" s="83"/>
    </row>
    <row r="10" spans="1:200" ht="24.95" customHeight="1" outlineLevel="1" thickBot="1" x14ac:dyDescent="0.4">
      <c r="A10" s="149" t="s">
        <v>39</v>
      </c>
      <c r="B10" s="34" t="s">
        <v>66</v>
      </c>
      <c r="C10" s="86" t="s">
        <v>62</v>
      </c>
      <c r="D10" s="86" t="s">
        <v>63</v>
      </c>
      <c r="E10" s="86" t="s">
        <v>64</v>
      </c>
      <c r="F10" s="86">
        <v>51</v>
      </c>
      <c r="G10" s="87">
        <v>1</v>
      </c>
      <c r="H10" s="87">
        <v>24</v>
      </c>
      <c r="I10" s="110">
        <v>1</v>
      </c>
      <c r="J10" s="111">
        <v>1</v>
      </c>
      <c r="K10" s="110">
        <f>J10*2</f>
        <v>2</v>
      </c>
      <c r="L10" s="88">
        <v>8</v>
      </c>
      <c r="M10" s="89">
        <f t="shared" ref="M10:M15" si="2">SUM(N10+P10+R10+T10+V10)</f>
        <v>4</v>
      </c>
      <c r="N10" s="90">
        <v>4</v>
      </c>
      <c r="O10" s="34"/>
      <c r="P10" s="90"/>
      <c r="Q10" s="34"/>
      <c r="R10" s="90"/>
      <c r="S10" s="34"/>
      <c r="T10" s="90"/>
      <c r="U10" s="34"/>
      <c r="V10" s="144"/>
      <c r="W10" s="34"/>
      <c r="X10" s="34"/>
      <c r="Y10" s="34"/>
      <c r="Z10" s="144"/>
      <c r="AA10" s="34"/>
      <c r="AB10" s="144"/>
      <c r="AC10" s="34"/>
      <c r="AD10" s="144"/>
      <c r="AE10" s="145"/>
      <c r="AF10" s="144"/>
      <c r="AG10" s="34"/>
      <c r="AH10" s="144"/>
      <c r="AI10" s="34"/>
      <c r="AJ10" s="144"/>
      <c r="AK10" s="34"/>
      <c r="AL10" s="144"/>
      <c r="AM10" s="34"/>
      <c r="AN10" s="144"/>
      <c r="AO10" s="34"/>
      <c r="AP10" s="144"/>
      <c r="AQ10" s="34"/>
      <c r="AR10" s="144"/>
      <c r="AS10" s="34"/>
      <c r="AT10" s="144"/>
      <c r="AU10" s="34"/>
      <c r="AV10" s="144"/>
      <c r="AW10" s="34"/>
      <c r="AX10" s="144"/>
      <c r="AY10" s="34"/>
      <c r="AZ10" s="144">
        <v>1</v>
      </c>
      <c r="BA10" s="34">
        <f>SUM(AZ10*J10*4)</f>
        <v>4</v>
      </c>
      <c r="BB10" s="144"/>
      <c r="BC10" s="34"/>
      <c r="BD10" s="144"/>
      <c r="BE10" s="34"/>
      <c r="BF10" s="34"/>
      <c r="BG10" s="34">
        <f>O10+Q10+S10+U10+W10+X10+Y10+AA10+AC10+AE10+AG10+AI10+AK10+AM10+AO10+AQ10+AS10+AU10+AW10+AY10+BA10+BC10+BE10</f>
        <v>4</v>
      </c>
      <c r="BH10" s="34">
        <f>O10+Q10+S10+U10+W10+X10+AQ10+AS10+AW10+AY10+BA10+BC10</f>
        <v>4</v>
      </c>
      <c r="BI10" s="46">
        <f t="shared" ref="BI10:BI73" si="3">O10+Q10+S10+U10+W10+X10+Y10+AA10+AC10+AE10+AG10+AI10+AK10+AM10+AO10+AQ10+AS10+AU10+AW10+AY10+BA10+BC10+BE10</f>
        <v>4</v>
      </c>
      <c r="BJ10" s="1"/>
      <c r="BK10" s="1"/>
      <c r="BN10" s="149" t="s">
        <v>39</v>
      </c>
      <c r="BO10" s="34" t="s">
        <v>66</v>
      </c>
      <c r="BP10" s="86" t="s">
        <v>62</v>
      </c>
      <c r="BQ10" s="86" t="s">
        <v>63</v>
      </c>
      <c r="BR10" s="86" t="s">
        <v>64</v>
      </c>
      <c r="BS10" s="86">
        <v>26</v>
      </c>
      <c r="BT10" s="87">
        <v>2</v>
      </c>
      <c r="BU10" s="87">
        <v>24</v>
      </c>
      <c r="BV10" s="110">
        <v>1</v>
      </c>
      <c r="BW10" s="111">
        <v>1</v>
      </c>
      <c r="BX10" s="110">
        <f>BW10*2</f>
        <v>2</v>
      </c>
      <c r="BY10" s="88">
        <v>8</v>
      </c>
      <c r="BZ10" s="89">
        <f>SUM(CA10+CC10+CE10+CG10+CI10)</f>
        <v>4</v>
      </c>
      <c r="CA10" s="90">
        <v>4</v>
      </c>
      <c r="CB10" s="34"/>
      <c r="CC10" s="90"/>
      <c r="CD10" s="34"/>
      <c r="CE10" s="90"/>
      <c r="CF10" s="34"/>
      <c r="CG10" s="90"/>
      <c r="CH10" s="34"/>
      <c r="CI10" s="144"/>
      <c r="CJ10" s="34"/>
      <c r="CK10" s="34"/>
      <c r="CL10" s="34"/>
      <c r="CM10" s="144"/>
      <c r="CN10" s="34"/>
      <c r="CO10" s="144"/>
      <c r="CP10" s="34"/>
      <c r="CQ10" s="144"/>
      <c r="CR10" s="145"/>
      <c r="CS10" s="144"/>
      <c r="CT10" s="34"/>
      <c r="CU10" s="144"/>
      <c r="CV10" s="34"/>
      <c r="CW10" s="144"/>
      <c r="CX10" s="34"/>
      <c r="CY10" s="144"/>
      <c r="CZ10" s="34"/>
      <c r="DA10" s="144"/>
      <c r="DB10" s="34"/>
      <c r="DC10" s="144"/>
      <c r="DD10" s="34"/>
      <c r="DE10" s="144"/>
      <c r="DF10" s="34"/>
      <c r="DG10" s="144"/>
      <c r="DH10" s="34"/>
      <c r="DI10" s="144"/>
      <c r="DJ10" s="34"/>
      <c r="DK10" s="144"/>
      <c r="DL10" s="34">
        <f>DK10*BX10*8</f>
        <v>0</v>
      </c>
      <c r="DM10" s="144">
        <v>1</v>
      </c>
      <c r="DN10" s="34">
        <f>SUM(DM10*BW10*4)</f>
        <v>4</v>
      </c>
      <c r="DO10" s="144"/>
      <c r="DP10" s="34">
        <f>SUM(DO10*BX10*4*6)</f>
        <v>0</v>
      </c>
      <c r="DQ10" s="144"/>
      <c r="DR10" s="34">
        <f>SUM(DQ10*50)</f>
        <v>0</v>
      </c>
      <c r="DS10" s="34">
        <f t="shared" ref="DS10:DS15" si="4">CB10+CD10+CF10+CH10+CJ10+CK10+CL10+CN10+CP10+CR10+CT10+CV10+CX10+CZ10+DB10+DD10+DF10+DH10+DJ10+DL10+DN10+DP10+DR10</f>
        <v>4</v>
      </c>
      <c r="DT10" s="34">
        <f t="shared" ref="DT10:DT23" si="5">CB10+CD10+CF10+CH10+CJ10+CK10+CL10+CN10+CP10+CR10+CT10+CV10+CX10+CZ10+DB10+DD10+DF10+DH10+DJ10+DL10+DN10+DP10+DR10</f>
        <v>4</v>
      </c>
      <c r="DU10" s="34">
        <f t="shared" ref="DU10:DU23" si="6">CB10+CD10+CF10+CH10+CJ10+CK10+DD10+DF10+DJ10+DL10+DN10+DP10</f>
        <v>4</v>
      </c>
      <c r="DV10" s="7"/>
      <c r="DW10" s="54"/>
      <c r="DX10" s="34"/>
      <c r="DY10" s="86"/>
      <c r="DZ10" s="86"/>
      <c r="EA10" s="7"/>
      <c r="EB10" s="7"/>
      <c r="EC10" s="7"/>
      <c r="ED10" s="7"/>
      <c r="EE10" s="7"/>
      <c r="EF10" s="7"/>
      <c r="EG10" s="7"/>
      <c r="EH10" s="7">
        <f>SUM(BY10,L10)</f>
        <v>16</v>
      </c>
      <c r="EI10" s="7">
        <f>SUM(BZ10,M10)</f>
        <v>8</v>
      </c>
      <c r="EJ10" s="7">
        <f>SUM(L10+CA10)</f>
        <v>12</v>
      </c>
      <c r="EM10" s="189">
        <f>O10+CB10</f>
        <v>0</v>
      </c>
      <c r="EN10" s="203">
        <f>P10+CC10</f>
        <v>0</v>
      </c>
      <c r="EO10" s="189">
        <f>Q10+CD10</f>
        <v>0</v>
      </c>
      <c r="EP10" s="203">
        <f>R10+CE10</f>
        <v>0</v>
      </c>
      <c r="EQ10" s="189">
        <f>S10+CF10</f>
        <v>0</v>
      </c>
      <c r="ER10" s="203">
        <f>T10+CG10</f>
        <v>0</v>
      </c>
      <c r="ES10" s="189">
        <f>U10+CH10</f>
        <v>0</v>
      </c>
      <c r="ET10" s="203">
        <f>V10+CI10</f>
        <v>0</v>
      </c>
      <c r="EU10" s="189">
        <f>W10+CJ10</f>
        <v>0</v>
      </c>
      <c r="EV10" s="190">
        <f>X10+CK10</f>
        <v>0</v>
      </c>
      <c r="EW10" s="190">
        <f>Y10+CL10</f>
        <v>0</v>
      </c>
      <c r="EX10" s="204">
        <f>Z10+CM10</f>
        <v>0</v>
      </c>
      <c r="EY10" s="189">
        <f>AA10+CN10</f>
        <v>0</v>
      </c>
      <c r="EZ10" s="203">
        <f>AB10+CO10</f>
        <v>0</v>
      </c>
      <c r="FA10" s="189">
        <f>AC10+CP10</f>
        <v>0</v>
      </c>
      <c r="FB10" s="203">
        <f>AD10+CQ10</f>
        <v>0</v>
      </c>
      <c r="FC10" s="189">
        <f>AE10+CR10</f>
        <v>0</v>
      </c>
      <c r="FD10" s="203">
        <f>AF10+CS10</f>
        <v>0</v>
      </c>
      <c r="FE10" s="189">
        <f>AG10+CT10</f>
        <v>0</v>
      </c>
      <c r="FF10" s="204">
        <f>AH10+CU10</f>
        <v>0</v>
      </c>
      <c r="FG10" s="190">
        <f>AI10+CV10</f>
        <v>0</v>
      </c>
      <c r="FH10" s="204">
        <f>AJ10+CW10</f>
        <v>0</v>
      </c>
      <c r="FI10" s="189">
        <f>AK10+CX10</f>
        <v>0</v>
      </c>
      <c r="FJ10" s="204">
        <f>AL10+CY10</f>
        <v>0</v>
      </c>
      <c r="FK10" s="190">
        <f>AM10+CZ10</f>
        <v>0</v>
      </c>
      <c r="FL10" s="204">
        <f>AN10+DA10</f>
        <v>0</v>
      </c>
      <c r="FM10" s="189">
        <f>AO10+DB10</f>
        <v>0</v>
      </c>
      <c r="FN10" s="204">
        <f>AP10+DC10</f>
        <v>0</v>
      </c>
      <c r="FO10" s="190">
        <f>AQ10+DD10</f>
        <v>0</v>
      </c>
      <c r="FP10" s="204">
        <f>AR10+DE10</f>
        <v>0</v>
      </c>
      <c r="FQ10" s="190">
        <f>AS10+DF10</f>
        <v>0</v>
      </c>
      <c r="FR10" s="204">
        <f>AT10+DG10</f>
        <v>0</v>
      </c>
      <c r="FS10" s="190">
        <f>AU10+DH10</f>
        <v>0</v>
      </c>
      <c r="FT10" s="204">
        <f>AV10+DI10</f>
        <v>0</v>
      </c>
      <c r="FU10" s="189">
        <f>AW10+DJ10</f>
        <v>0</v>
      </c>
      <c r="FV10" s="204">
        <f>AX10+DK10</f>
        <v>0</v>
      </c>
      <c r="FW10" s="190">
        <f>AY10+DL10</f>
        <v>0</v>
      </c>
      <c r="FX10" s="204">
        <f>AZ10+DM10</f>
        <v>2</v>
      </c>
      <c r="FY10" s="189">
        <f>BA10+DN10</f>
        <v>8</v>
      </c>
      <c r="FZ10" s="203">
        <f>BB10+DO10</f>
        <v>0</v>
      </c>
      <c r="GA10" s="189">
        <f>BC10+DP10</f>
        <v>0</v>
      </c>
      <c r="GB10" s="203">
        <f>BD10+DQ10</f>
        <v>0</v>
      </c>
      <c r="GC10" s="189">
        <f>BE10+DR10</f>
        <v>0</v>
      </c>
      <c r="GD10" s="204">
        <f>BF10+DS10</f>
        <v>4</v>
      </c>
      <c r="GE10" s="190">
        <f>BG10+DT10</f>
        <v>8</v>
      </c>
      <c r="GF10" s="190">
        <f>BH10+DU10</f>
        <v>8</v>
      </c>
      <c r="GG10" s="4"/>
      <c r="GH10" s="54"/>
      <c r="GL10" s="161"/>
      <c r="GM10" s="19"/>
      <c r="GN10" s="1"/>
      <c r="GO10" s="23"/>
      <c r="GP10" s="28"/>
      <c r="GQ10" s="28"/>
      <c r="GR10" s="83"/>
    </row>
    <row r="11" spans="1:200" s="7" customFormat="1" ht="24.95" customHeight="1" outlineLevel="1" thickBot="1" x14ac:dyDescent="0.4">
      <c r="A11" s="149" t="s">
        <v>39</v>
      </c>
      <c r="B11" s="20" t="s">
        <v>66</v>
      </c>
      <c r="C11" s="98" t="s">
        <v>62</v>
      </c>
      <c r="D11" s="98" t="s">
        <v>63</v>
      </c>
      <c r="E11" s="98" t="s">
        <v>64</v>
      </c>
      <c r="F11" s="91">
        <v>74</v>
      </c>
      <c r="G11" s="99">
        <v>1</v>
      </c>
      <c r="H11" s="99">
        <v>22</v>
      </c>
      <c r="I11" s="99">
        <v>1</v>
      </c>
      <c r="J11" s="99">
        <v>1</v>
      </c>
      <c r="K11" s="99">
        <f>J11*2</f>
        <v>2</v>
      </c>
      <c r="L11" s="25">
        <v>8</v>
      </c>
      <c r="M11" s="93">
        <f t="shared" si="2"/>
        <v>4</v>
      </c>
      <c r="N11" s="30">
        <v>4</v>
      </c>
      <c r="O11" s="20"/>
      <c r="P11" s="30"/>
      <c r="Q11" s="20"/>
      <c r="R11" s="30"/>
      <c r="S11" s="20"/>
      <c r="T11" s="30"/>
      <c r="U11" s="20"/>
      <c r="V11" s="94"/>
      <c r="W11" s="20"/>
      <c r="X11" s="20"/>
      <c r="Y11" s="20"/>
      <c r="Z11" s="94"/>
      <c r="AA11" s="20"/>
      <c r="AB11" s="94"/>
      <c r="AC11" s="20"/>
      <c r="AD11" s="94"/>
      <c r="AE11" s="24"/>
      <c r="AF11" s="94"/>
      <c r="AG11" s="20"/>
      <c r="AH11" s="94"/>
      <c r="AI11" s="20"/>
      <c r="AJ11" s="94"/>
      <c r="AK11" s="20"/>
      <c r="AL11" s="94"/>
      <c r="AM11" s="20"/>
      <c r="AN11" s="94"/>
      <c r="AO11" s="20"/>
      <c r="AP11" s="94"/>
      <c r="AQ11" s="20"/>
      <c r="AR11" s="94"/>
      <c r="AS11" s="20"/>
      <c r="AT11" s="94"/>
      <c r="AU11" s="20"/>
      <c r="AV11" s="94"/>
      <c r="AW11" s="20"/>
      <c r="AX11" s="94"/>
      <c r="AY11" s="20"/>
      <c r="AZ11" s="94">
        <v>1</v>
      </c>
      <c r="BA11" s="20">
        <f>SUM(AZ11*J11*4)</f>
        <v>4</v>
      </c>
      <c r="BB11" s="94"/>
      <c r="BC11" s="20"/>
      <c r="BD11" s="94"/>
      <c r="BE11" s="20"/>
      <c r="BF11" s="20"/>
      <c r="BG11" s="20">
        <f t="shared" ref="BG11:BG23" si="7">O11+Q11+S11+U11+W11+X11+Y11+AA11+AC11+AE11+AG11+AI11+AK11+AM11+AO11+AQ11+AS11+AU11+AW11+AY11+BA11+BC11+BE11</f>
        <v>4</v>
      </c>
      <c r="BH11" s="20">
        <f t="shared" ref="BH11:BH23" si="8">O11+Q11+S11+U11+W11+X11+AQ11+AS11+AW11+AY11+BA11+BC11</f>
        <v>4</v>
      </c>
      <c r="BI11" s="46">
        <f t="shared" si="3"/>
        <v>4</v>
      </c>
      <c r="BN11" s="149" t="s">
        <v>39</v>
      </c>
      <c r="BO11" s="20" t="s">
        <v>66</v>
      </c>
      <c r="BP11" s="98" t="s">
        <v>62</v>
      </c>
      <c r="BQ11" s="98" t="s">
        <v>63</v>
      </c>
      <c r="BR11" s="98" t="s">
        <v>64</v>
      </c>
      <c r="BS11" s="91">
        <v>37</v>
      </c>
      <c r="BT11" s="99">
        <v>2</v>
      </c>
      <c r="BU11" s="99">
        <v>24</v>
      </c>
      <c r="BV11" s="99">
        <v>1</v>
      </c>
      <c r="BW11" s="99">
        <v>1</v>
      </c>
      <c r="BX11" s="99">
        <f>BW11*2</f>
        <v>2</v>
      </c>
      <c r="BY11" s="25">
        <v>8</v>
      </c>
      <c r="BZ11" s="93">
        <f>SUM(CA11+CC11+CE11+CG11+CI11)</f>
        <v>4</v>
      </c>
      <c r="CA11" s="30">
        <v>4</v>
      </c>
      <c r="CB11" s="20"/>
      <c r="CC11" s="30"/>
      <c r="CD11" s="20"/>
      <c r="CE11" s="30"/>
      <c r="CF11" s="20"/>
      <c r="CG11" s="30"/>
      <c r="CH11" s="20"/>
      <c r="CI11" s="94"/>
      <c r="CJ11" s="20"/>
      <c r="CK11" s="20"/>
      <c r="CL11" s="20"/>
      <c r="CM11" s="94"/>
      <c r="CN11" s="20"/>
      <c r="CO11" s="94"/>
      <c r="CP11" s="20"/>
      <c r="CQ11" s="94"/>
      <c r="CR11" s="24"/>
      <c r="CS11" s="94"/>
      <c r="CT11" s="20"/>
      <c r="CU11" s="94"/>
      <c r="CV11" s="20"/>
      <c r="CW11" s="94"/>
      <c r="CX11" s="20"/>
      <c r="CY11" s="94"/>
      <c r="CZ11" s="20"/>
      <c r="DA11" s="94"/>
      <c r="DB11" s="20"/>
      <c r="DC11" s="94"/>
      <c r="DD11" s="20"/>
      <c r="DE11" s="94"/>
      <c r="DF11" s="20"/>
      <c r="DG11" s="94"/>
      <c r="DH11" s="20"/>
      <c r="DI11" s="94"/>
      <c r="DJ11" s="20"/>
      <c r="DK11" s="94"/>
      <c r="DL11" s="20">
        <f>DK11*BX11*8</f>
        <v>0</v>
      </c>
      <c r="DM11" s="94">
        <v>1</v>
      </c>
      <c r="DN11" s="20">
        <f>SUM(DM11*BW11*4)</f>
        <v>4</v>
      </c>
      <c r="DO11" s="94"/>
      <c r="DP11" s="20">
        <f>SUM(DO11*BX11*4*6)</f>
        <v>0</v>
      </c>
      <c r="DQ11" s="94"/>
      <c r="DR11" s="20">
        <f>SUM(DQ11*50)</f>
        <v>0</v>
      </c>
      <c r="DS11" s="20">
        <f t="shared" si="4"/>
        <v>4</v>
      </c>
      <c r="DT11" s="34">
        <f t="shared" si="5"/>
        <v>4</v>
      </c>
      <c r="DU11" s="34">
        <f t="shared" si="6"/>
        <v>4</v>
      </c>
      <c r="DW11" s="54"/>
      <c r="DX11" s="20"/>
      <c r="DY11" s="98"/>
      <c r="DZ11" s="98"/>
      <c r="EH11" s="7">
        <f>SUM(BY11,L11)</f>
        <v>16</v>
      </c>
      <c r="EI11" s="7">
        <f>SUM(BZ11,M11)</f>
        <v>8</v>
      </c>
      <c r="EJ11" s="7">
        <f>SUM(L11+CA11)</f>
        <v>12</v>
      </c>
      <c r="EM11" s="189">
        <f>O11+CB11</f>
        <v>0</v>
      </c>
      <c r="EN11" s="203">
        <f>P11+CC11</f>
        <v>0</v>
      </c>
      <c r="EO11" s="189">
        <f>Q11+CD11</f>
        <v>0</v>
      </c>
      <c r="EP11" s="203">
        <f>R11+CE11</f>
        <v>0</v>
      </c>
      <c r="EQ11" s="189">
        <f>S11+CF11</f>
        <v>0</v>
      </c>
      <c r="ER11" s="203">
        <f>T11+CG11</f>
        <v>0</v>
      </c>
      <c r="ES11" s="189">
        <f>U11+CH11</f>
        <v>0</v>
      </c>
      <c r="ET11" s="203">
        <f>V11+CI11</f>
        <v>0</v>
      </c>
      <c r="EU11" s="189">
        <f>W11+CJ11</f>
        <v>0</v>
      </c>
      <c r="EV11" s="190">
        <f>X11+CK11</f>
        <v>0</v>
      </c>
      <c r="EW11" s="190">
        <f>Y11+CL11</f>
        <v>0</v>
      </c>
      <c r="EX11" s="204">
        <f>Z11+CM11</f>
        <v>0</v>
      </c>
      <c r="EY11" s="189">
        <f>AA11+CN11</f>
        <v>0</v>
      </c>
      <c r="EZ11" s="203">
        <f>AB11+CO11</f>
        <v>0</v>
      </c>
      <c r="FA11" s="189">
        <f>AC11+CP11</f>
        <v>0</v>
      </c>
      <c r="FB11" s="203">
        <f>AD11+CQ11</f>
        <v>0</v>
      </c>
      <c r="FC11" s="189">
        <f>AE11+CR11</f>
        <v>0</v>
      </c>
      <c r="FD11" s="203">
        <f>AF11+CS11</f>
        <v>0</v>
      </c>
      <c r="FE11" s="189">
        <f>AG11+CT11</f>
        <v>0</v>
      </c>
      <c r="FF11" s="204">
        <f>AH11+CU11</f>
        <v>0</v>
      </c>
      <c r="FG11" s="190">
        <f>AI11+CV11</f>
        <v>0</v>
      </c>
      <c r="FH11" s="204">
        <f>AJ11+CW11</f>
        <v>0</v>
      </c>
      <c r="FI11" s="189">
        <f>AK11+CX11</f>
        <v>0</v>
      </c>
      <c r="FJ11" s="204">
        <f>AL11+CY11</f>
        <v>0</v>
      </c>
      <c r="FK11" s="190">
        <f>AM11+CZ11</f>
        <v>0</v>
      </c>
      <c r="FL11" s="204">
        <f>AN11+DA11</f>
        <v>0</v>
      </c>
      <c r="FM11" s="189">
        <f>AO11+DB11</f>
        <v>0</v>
      </c>
      <c r="FN11" s="204">
        <f>AP11+DC11</f>
        <v>0</v>
      </c>
      <c r="FO11" s="190">
        <f>AQ11+DD11</f>
        <v>0</v>
      </c>
      <c r="FP11" s="204">
        <f>AR11+DE11</f>
        <v>0</v>
      </c>
      <c r="FQ11" s="190">
        <f>AS11+DF11</f>
        <v>0</v>
      </c>
      <c r="FR11" s="204">
        <f>AT11+DG11</f>
        <v>0</v>
      </c>
      <c r="FS11" s="190">
        <f>AU11+DH11</f>
        <v>0</v>
      </c>
      <c r="FT11" s="204">
        <f>AV11+DI11</f>
        <v>0</v>
      </c>
      <c r="FU11" s="189">
        <f>AW11+DJ11</f>
        <v>0</v>
      </c>
      <c r="FV11" s="204">
        <f>AX11+DK11</f>
        <v>0</v>
      </c>
      <c r="FW11" s="190">
        <f>AY11+DL11</f>
        <v>0</v>
      </c>
      <c r="FX11" s="204">
        <f>AZ11+DM11</f>
        <v>2</v>
      </c>
      <c r="FY11" s="189">
        <f>BA11+DN11</f>
        <v>8</v>
      </c>
      <c r="FZ11" s="203">
        <f>BB11+DO11</f>
        <v>0</v>
      </c>
      <c r="GA11" s="189">
        <f>BC11+DP11</f>
        <v>0</v>
      </c>
      <c r="GB11" s="203">
        <f>BD11+DQ11</f>
        <v>0</v>
      </c>
      <c r="GC11" s="189">
        <f>BE11+DR11</f>
        <v>0</v>
      </c>
      <c r="GD11" s="204">
        <f>BF11+DS11</f>
        <v>4</v>
      </c>
      <c r="GE11" s="190">
        <f>BG11+DT11</f>
        <v>8</v>
      </c>
      <c r="GF11" s="190">
        <f>BH11+DU11</f>
        <v>8</v>
      </c>
      <c r="GG11" s="16"/>
      <c r="GH11" s="122"/>
      <c r="GL11" s="161"/>
      <c r="GM11" s="19"/>
      <c r="GN11" s="1"/>
      <c r="GO11" s="23"/>
      <c r="GP11" s="28"/>
      <c r="GQ11" s="28"/>
      <c r="GR11" s="83"/>
    </row>
    <row r="12" spans="1:200" s="7" customFormat="1" ht="24.95" customHeight="1" outlineLevel="1" thickBot="1" x14ac:dyDescent="0.4">
      <c r="A12" s="149" t="s">
        <v>39</v>
      </c>
      <c r="B12" s="20" t="s">
        <v>110</v>
      </c>
      <c r="C12" s="98" t="s">
        <v>68</v>
      </c>
      <c r="D12" s="98" t="s">
        <v>111</v>
      </c>
      <c r="E12" s="98" t="s">
        <v>112</v>
      </c>
      <c r="F12" s="92" t="s">
        <v>113</v>
      </c>
      <c r="G12" s="99">
        <v>7</v>
      </c>
      <c r="H12" s="99">
        <v>24</v>
      </c>
      <c r="I12" s="99">
        <v>1</v>
      </c>
      <c r="J12" s="99">
        <v>1</v>
      </c>
      <c r="K12" s="99">
        <f>SUM(J12)*2</f>
        <v>2</v>
      </c>
      <c r="L12" s="25">
        <v>60</v>
      </c>
      <c r="M12" s="93">
        <f t="shared" si="2"/>
        <v>60</v>
      </c>
      <c r="N12" s="30">
        <v>14</v>
      </c>
      <c r="O12" s="20">
        <f>SUM(N12)*I12</f>
        <v>14</v>
      </c>
      <c r="P12" s="30">
        <v>20</v>
      </c>
      <c r="Q12" s="20">
        <f>P12*J12</f>
        <v>20</v>
      </c>
      <c r="R12" s="30">
        <v>26</v>
      </c>
      <c r="S12" s="20">
        <f>SUM(R12)*J12</f>
        <v>26</v>
      </c>
      <c r="T12" s="30"/>
      <c r="U12" s="20">
        <f>SUM(T12)*K12</f>
        <v>0</v>
      </c>
      <c r="V12" s="94"/>
      <c r="W12" s="20">
        <f>SUM(V12)*J12*5</f>
        <v>0</v>
      </c>
      <c r="X12" s="20">
        <v>0</v>
      </c>
      <c r="Y12" s="20"/>
      <c r="Z12" s="94"/>
      <c r="AA12" s="20"/>
      <c r="AB12" s="94"/>
      <c r="AC12" s="20">
        <f>SUM(AB12)*3*H12/5</f>
        <v>0</v>
      </c>
      <c r="AD12" s="94"/>
      <c r="AE12" s="24">
        <f>SUM(AD12*H12*(30+4))</f>
        <v>0</v>
      </c>
      <c r="AF12" s="94"/>
      <c r="AG12" s="20">
        <f>SUM(AF12*H12*3)</f>
        <v>0</v>
      </c>
      <c r="AH12" s="94"/>
      <c r="AI12" s="20">
        <f>SUM(AH12*H12/3)</f>
        <v>0</v>
      </c>
      <c r="AJ12" s="94"/>
      <c r="AK12" s="20">
        <f>SUM(AJ12*H12*2/3)</f>
        <v>0</v>
      </c>
      <c r="AL12" s="94"/>
      <c r="AM12" s="20">
        <f>SUM(AL12*H12)*2</f>
        <v>0</v>
      </c>
      <c r="AN12" s="94"/>
      <c r="AO12" s="20">
        <f>SUM(AN12*J12)</f>
        <v>0</v>
      </c>
      <c r="AP12" s="94"/>
      <c r="AQ12" s="20">
        <f>SUM(AP12*H12*2)</f>
        <v>0</v>
      </c>
      <c r="AR12" s="94">
        <v>1</v>
      </c>
      <c r="AS12" s="20">
        <f>AR12*J12*6</f>
        <v>6</v>
      </c>
      <c r="AT12" s="94"/>
      <c r="AU12" s="20">
        <f>AT12*H12/3</f>
        <v>0</v>
      </c>
      <c r="AV12" s="94"/>
      <c r="AW12" s="20">
        <f>SUM(J12*AV12*6)</f>
        <v>0</v>
      </c>
      <c r="AX12" s="94"/>
      <c r="AY12" s="20">
        <f>AX12*H12/3</f>
        <v>0</v>
      </c>
      <c r="AZ12" s="94"/>
      <c r="BA12" s="20">
        <f>SUM(AZ12*K12*5*6)</f>
        <v>0</v>
      </c>
      <c r="BB12" s="94"/>
      <c r="BC12" s="20">
        <f>SUM(BB12*K12*4*6)</f>
        <v>0</v>
      </c>
      <c r="BD12" s="94"/>
      <c r="BE12" s="20">
        <f>SUM(BD12*50)</f>
        <v>0</v>
      </c>
      <c r="BF12" s="20">
        <f>O12+Q12+S12+U12+W12+X12+Y12+AA12+AC12+AE12+AG12+AI12+AK12+AM12+AO12+AQ12+AS12+AU12+AW12+AY12+BA12+BC12+BE12</f>
        <v>66</v>
      </c>
      <c r="BG12" s="20">
        <f t="shared" si="7"/>
        <v>66</v>
      </c>
      <c r="BH12" s="20">
        <f t="shared" si="8"/>
        <v>66</v>
      </c>
      <c r="BI12" s="46">
        <f t="shared" si="3"/>
        <v>66</v>
      </c>
      <c r="BJ12" s="1"/>
      <c r="BK12" s="1"/>
      <c r="BN12" s="149" t="s">
        <v>39</v>
      </c>
      <c r="BO12" s="20" t="s">
        <v>110</v>
      </c>
      <c r="BP12" s="98" t="s">
        <v>68</v>
      </c>
      <c r="BQ12" s="98" t="s">
        <v>111</v>
      </c>
      <c r="BR12" s="98" t="s">
        <v>112</v>
      </c>
      <c r="BS12" s="92" t="s">
        <v>113</v>
      </c>
      <c r="BT12" s="99">
        <v>8</v>
      </c>
      <c r="BU12" s="99">
        <v>24</v>
      </c>
      <c r="BV12" s="99">
        <v>1</v>
      </c>
      <c r="BW12" s="99">
        <v>1</v>
      </c>
      <c r="BX12" s="99">
        <f>SUM(BW12)*2</f>
        <v>2</v>
      </c>
      <c r="BY12" s="25">
        <v>54</v>
      </c>
      <c r="BZ12" s="93">
        <f>SUM(CA12+CC12+CE12+CG12+CI12)</f>
        <v>18</v>
      </c>
      <c r="CA12" s="30">
        <v>12</v>
      </c>
      <c r="CB12" s="20">
        <f>SUM(CA12)*BV12</f>
        <v>12</v>
      </c>
      <c r="CC12" s="30">
        <v>6</v>
      </c>
      <c r="CD12" s="20"/>
      <c r="CE12" s="30"/>
      <c r="CF12" s="20"/>
      <c r="CG12" s="30"/>
      <c r="CH12" s="20"/>
      <c r="CI12" s="94"/>
      <c r="CJ12" s="20"/>
      <c r="CK12" s="20">
        <f>SUM(BW12*DK12*2+BX12*DM12*2)</f>
        <v>2</v>
      </c>
      <c r="CL12" s="20"/>
      <c r="CM12" s="94"/>
      <c r="CN12" s="20"/>
      <c r="CO12" s="94"/>
      <c r="CP12" s="20">
        <f>SUM(CO12)*3*BU12/5</f>
        <v>0</v>
      </c>
      <c r="CQ12" s="94"/>
      <c r="CR12" s="24">
        <f>SUM(CQ12*BU12*(30+4))</f>
        <v>0</v>
      </c>
      <c r="CS12" s="94">
        <v>1</v>
      </c>
      <c r="CT12" s="20">
        <f>SUM(CS12*BU12*3)</f>
        <v>72</v>
      </c>
      <c r="CU12" s="94"/>
      <c r="CV12" s="20">
        <f>SUM(CU12*BU12/3)</f>
        <v>0</v>
      </c>
      <c r="CW12" s="94"/>
      <c r="CX12" s="20">
        <f>SUM(CW12*BU12*2/3)</f>
        <v>0</v>
      </c>
      <c r="CY12" s="94">
        <v>1</v>
      </c>
      <c r="CZ12" s="20">
        <f>SUM(CY12*BU12*2)</f>
        <v>48</v>
      </c>
      <c r="DA12" s="94"/>
      <c r="DB12" s="20">
        <f>SUM(DA12*BW12*2)</f>
        <v>0</v>
      </c>
      <c r="DC12" s="94"/>
      <c r="DD12" s="20">
        <f>SUM(DC12*BU12*2)</f>
        <v>0</v>
      </c>
      <c r="DE12" s="94"/>
      <c r="DF12" s="20">
        <f>DE12*BW12*6</f>
        <v>0</v>
      </c>
      <c r="DG12" s="94"/>
      <c r="DH12" s="20">
        <f>DG12*BU12/3</f>
        <v>0</v>
      </c>
      <c r="DI12" s="94"/>
      <c r="DJ12" s="20">
        <f>SUM(BW12*DI12*6)</f>
        <v>0</v>
      </c>
      <c r="DK12" s="94">
        <v>1</v>
      </c>
      <c r="DL12" s="20">
        <f>SUM(BW12*DK12*8)</f>
        <v>8</v>
      </c>
      <c r="DM12" s="94"/>
      <c r="DN12" s="20">
        <f>SUM(DM12*BX12*5*6)</f>
        <v>0</v>
      </c>
      <c r="DO12" s="94"/>
      <c r="DP12" s="20">
        <f>SUM(DO12*BX12*4*6)</f>
        <v>0</v>
      </c>
      <c r="DQ12" s="94"/>
      <c r="DR12" s="20">
        <f>SUM(DQ12*50)</f>
        <v>0</v>
      </c>
      <c r="DS12" s="20">
        <f t="shared" si="4"/>
        <v>142</v>
      </c>
      <c r="DT12" s="34">
        <f t="shared" si="5"/>
        <v>142</v>
      </c>
      <c r="DU12" s="34">
        <f t="shared" si="6"/>
        <v>22</v>
      </c>
      <c r="DX12" s="20"/>
      <c r="DY12" s="98"/>
      <c r="DZ12" s="98"/>
      <c r="EH12" s="7">
        <f>SUM(BY12,L12)</f>
        <v>114</v>
      </c>
      <c r="EI12" s="7">
        <f>SUM(BZ12,M12)</f>
        <v>78</v>
      </c>
      <c r="EJ12" s="7">
        <f>SUM(N12+CA12)</f>
        <v>26</v>
      </c>
      <c r="EM12" s="189">
        <f>O12+CB12</f>
        <v>26</v>
      </c>
      <c r="EN12" s="203">
        <f>P12+CC12</f>
        <v>26</v>
      </c>
      <c r="EO12" s="189">
        <f>Q12+CD12</f>
        <v>20</v>
      </c>
      <c r="EP12" s="203">
        <f>R12+CE12</f>
        <v>26</v>
      </c>
      <c r="EQ12" s="189">
        <f>S12+CF12</f>
        <v>26</v>
      </c>
      <c r="ER12" s="203">
        <f>T12+CG12</f>
        <v>0</v>
      </c>
      <c r="ES12" s="189">
        <f>U12+CH12</f>
        <v>0</v>
      </c>
      <c r="ET12" s="203">
        <f>V12+CI12</f>
        <v>0</v>
      </c>
      <c r="EU12" s="189">
        <f>W12+CJ12</f>
        <v>0</v>
      </c>
      <c r="EV12" s="190">
        <f>X12+CK12</f>
        <v>2</v>
      </c>
      <c r="EW12" s="190">
        <f>Y12+CL12</f>
        <v>0</v>
      </c>
      <c r="EX12" s="204">
        <f>Z12+CM12</f>
        <v>0</v>
      </c>
      <c r="EY12" s="189">
        <f>AA12+CN12</f>
        <v>0</v>
      </c>
      <c r="EZ12" s="203">
        <f>AB12+CO12</f>
        <v>0</v>
      </c>
      <c r="FA12" s="189">
        <f>AC12+CP12</f>
        <v>0</v>
      </c>
      <c r="FB12" s="203">
        <f>AD12+CQ12</f>
        <v>0</v>
      </c>
      <c r="FC12" s="189">
        <f>AE12+CR12</f>
        <v>0</v>
      </c>
      <c r="FD12" s="203">
        <f>AF12+CS12</f>
        <v>1</v>
      </c>
      <c r="FE12" s="189">
        <f>AG12+CT12</f>
        <v>72</v>
      </c>
      <c r="FF12" s="204">
        <f>AH12+CU12</f>
        <v>0</v>
      </c>
      <c r="FG12" s="190">
        <f>AI12+CV12</f>
        <v>0</v>
      </c>
      <c r="FH12" s="204">
        <f>AJ12+CW12</f>
        <v>0</v>
      </c>
      <c r="FI12" s="189">
        <f>AK12+CX12</f>
        <v>0</v>
      </c>
      <c r="FJ12" s="204">
        <f>AL12+CY12</f>
        <v>1</v>
      </c>
      <c r="FK12" s="190">
        <f>AM12+CZ12</f>
        <v>48</v>
      </c>
      <c r="FL12" s="204">
        <f>AN12+DA12</f>
        <v>0</v>
      </c>
      <c r="FM12" s="189">
        <f>AO12+DB12</f>
        <v>0</v>
      </c>
      <c r="FN12" s="204">
        <f>AP12+DC12</f>
        <v>0</v>
      </c>
      <c r="FO12" s="190">
        <f>AQ12+DD12</f>
        <v>0</v>
      </c>
      <c r="FP12" s="204">
        <f>AR12+DE12</f>
        <v>1</v>
      </c>
      <c r="FQ12" s="190">
        <f>AS12+DF12</f>
        <v>6</v>
      </c>
      <c r="FR12" s="204">
        <f>AT12+DG12</f>
        <v>0</v>
      </c>
      <c r="FS12" s="190">
        <f>AU12+DH12</f>
        <v>0</v>
      </c>
      <c r="FT12" s="204">
        <f>AV12+DI12</f>
        <v>0</v>
      </c>
      <c r="FU12" s="189">
        <f>AW12+DJ12</f>
        <v>0</v>
      </c>
      <c r="FV12" s="204">
        <f>AX12+DK12</f>
        <v>1</v>
      </c>
      <c r="FW12" s="190">
        <f>AY12+DL12</f>
        <v>8</v>
      </c>
      <c r="FX12" s="204">
        <f>AZ12+DM12</f>
        <v>0</v>
      </c>
      <c r="FY12" s="189">
        <f>BA12+DN12</f>
        <v>0</v>
      </c>
      <c r="FZ12" s="203">
        <f>BB12+DO12</f>
        <v>0</v>
      </c>
      <c r="GA12" s="189">
        <f>BC12+DP12</f>
        <v>0</v>
      </c>
      <c r="GB12" s="203">
        <f>BD12+DQ12</f>
        <v>0</v>
      </c>
      <c r="GC12" s="189">
        <f>BE12+DR12</f>
        <v>0</v>
      </c>
      <c r="GD12" s="204">
        <f>BF12+DS12</f>
        <v>208</v>
      </c>
      <c r="GE12" s="190">
        <f>BG12+DT12</f>
        <v>208</v>
      </c>
      <c r="GF12" s="190">
        <f>BH12+DU12</f>
        <v>88</v>
      </c>
      <c r="GL12" s="161"/>
      <c r="GM12" s="19"/>
      <c r="GN12" s="1"/>
      <c r="GO12" s="23"/>
      <c r="GP12" s="28"/>
      <c r="GQ12" s="28"/>
      <c r="GR12" s="83"/>
    </row>
    <row r="13" spans="1:200" s="7" customFormat="1" ht="24.95" customHeight="1" outlineLevel="1" thickBot="1" x14ac:dyDescent="0.4">
      <c r="A13" s="149" t="s">
        <v>39</v>
      </c>
      <c r="B13" s="20" t="s">
        <v>78</v>
      </c>
      <c r="C13" s="91" t="s">
        <v>68</v>
      </c>
      <c r="D13" s="91" t="s">
        <v>111</v>
      </c>
      <c r="E13" s="91" t="s">
        <v>112</v>
      </c>
      <c r="F13" s="91" t="s">
        <v>113</v>
      </c>
      <c r="G13" s="92">
        <v>7</v>
      </c>
      <c r="H13" s="92">
        <v>24</v>
      </c>
      <c r="I13" s="92">
        <v>1</v>
      </c>
      <c r="J13" s="92">
        <v>1</v>
      </c>
      <c r="K13" s="92">
        <f>SUM(J13)*2</f>
        <v>2</v>
      </c>
      <c r="L13" s="25">
        <v>60</v>
      </c>
      <c r="M13" s="93">
        <f t="shared" si="2"/>
        <v>60</v>
      </c>
      <c r="N13" s="30">
        <v>14</v>
      </c>
      <c r="O13" s="20">
        <f>SUM(N13)*I13</f>
        <v>14</v>
      </c>
      <c r="P13" s="30">
        <v>46</v>
      </c>
      <c r="Q13" s="20">
        <f t="shared" ref="Q13:Q18" si="9">J13*P13</f>
        <v>46</v>
      </c>
      <c r="R13" s="30"/>
      <c r="S13" s="20">
        <f>SUM(R13)*J13</f>
        <v>0</v>
      </c>
      <c r="T13" s="30"/>
      <c r="U13" s="20">
        <f>SUM(T13)*K13</f>
        <v>0</v>
      </c>
      <c r="V13" s="94"/>
      <c r="W13" s="20">
        <f>SUM(V13)*J13*5</f>
        <v>0</v>
      </c>
      <c r="X13" s="20">
        <f>2/8*J13*AX13</f>
        <v>0.25</v>
      </c>
      <c r="Y13" s="20"/>
      <c r="Z13" s="94"/>
      <c r="AA13" s="20">
        <v>0</v>
      </c>
      <c r="AB13" s="94">
        <v>0</v>
      </c>
      <c r="AC13" s="20">
        <f>SUM(AB13)*3*H13/5</f>
        <v>0</v>
      </c>
      <c r="AD13" s="94">
        <v>0</v>
      </c>
      <c r="AE13" s="24">
        <f>SUM(AD13*H13*(30+4))</f>
        <v>0</v>
      </c>
      <c r="AF13" s="94">
        <v>0</v>
      </c>
      <c r="AG13" s="20">
        <f>SUM(AF13*H13*3)</f>
        <v>0</v>
      </c>
      <c r="AH13" s="94">
        <v>0</v>
      </c>
      <c r="AI13" s="20">
        <f>SUM(AH13*H13/3)</f>
        <v>0</v>
      </c>
      <c r="AJ13" s="94"/>
      <c r="AK13" s="20">
        <f>SUM(AJ13*H13*2/3)</f>
        <v>0</v>
      </c>
      <c r="AL13" s="94">
        <v>1</v>
      </c>
      <c r="AM13" s="20">
        <f>SUM(AL13*H13*2)</f>
        <v>48</v>
      </c>
      <c r="AN13" s="94"/>
      <c r="AO13" s="20">
        <f>SUM(AN13*J13*2)</f>
        <v>0</v>
      </c>
      <c r="AP13" s="94"/>
      <c r="AQ13" s="20">
        <f>SUM(AP13*H13*2)</f>
        <v>0</v>
      </c>
      <c r="AR13" s="94"/>
      <c r="AS13" s="20">
        <f>SUM(J13*AR13*6)</f>
        <v>0</v>
      </c>
      <c r="AT13" s="94"/>
      <c r="AU13" s="20">
        <f t="shared" ref="AU13:AU18" si="10">AT13*H13/3</f>
        <v>0</v>
      </c>
      <c r="AV13" s="94"/>
      <c r="AW13" s="20">
        <f>SUM(J13*AV13*6)</f>
        <v>0</v>
      </c>
      <c r="AX13" s="94">
        <v>1</v>
      </c>
      <c r="AY13" s="20">
        <f>SUM(AX13*J13)*8</f>
        <v>8</v>
      </c>
      <c r="AZ13" s="94"/>
      <c r="BA13" s="20">
        <f>SUM(AZ13*K13*5*6)</f>
        <v>0</v>
      </c>
      <c r="BB13" s="94"/>
      <c r="BC13" s="20">
        <f>SUM(BB13*K13*4*6)</f>
        <v>0</v>
      </c>
      <c r="BD13" s="94"/>
      <c r="BE13" s="20">
        <f>SUM(BD13*50)</f>
        <v>0</v>
      </c>
      <c r="BF13" s="20">
        <f t="shared" ref="BF13:BF18" si="11">O13+Q13+S13+U13+W13+X13+Y13+AA13+AC13+AE13+AG13+AI13+AK13+AM13+AO13+AQ13+AS13+AU13+AW13+AY13+BA13+BC13+BE13</f>
        <v>116.25</v>
      </c>
      <c r="BG13" s="20">
        <f t="shared" si="7"/>
        <v>116.25</v>
      </c>
      <c r="BH13" s="20">
        <f t="shared" si="8"/>
        <v>68.25</v>
      </c>
      <c r="BI13" s="46">
        <f t="shared" si="3"/>
        <v>116.25</v>
      </c>
      <c r="BN13" s="149" t="s">
        <v>39</v>
      </c>
      <c r="BO13" s="20"/>
      <c r="BP13" s="91"/>
      <c r="BQ13" s="91"/>
      <c r="BR13" s="91"/>
      <c r="BS13" s="91"/>
      <c r="BT13" s="92"/>
      <c r="BU13" s="92"/>
      <c r="BV13" s="92"/>
      <c r="BW13" s="92"/>
      <c r="BX13" s="92"/>
      <c r="BY13" s="25"/>
      <c r="BZ13" s="93"/>
      <c r="CA13" s="30"/>
      <c r="CB13" s="20"/>
      <c r="CC13" s="30"/>
      <c r="CD13" s="20"/>
      <c r="CE13" s="30"/>
      <c r="CF13" s="20"/>
      <c r="CG13" s="30"/>
      <c r="CH13" s="20"/>
      <c r="CI13" s="94"/>
      <c r="CJ13" s="20"/>
      <c r="CK13" s="20"/>
      <c r="CL13" s="20"/>
      <c r="CM13" s="94"/>
      <c r="CN13" s="20"/>
      <c r="CO13" s="94"/>
      <c r="CP13" s="20"/>
      <c r="CQ13" s="94"/>
      <c r="CR13" s="24"/>
      <c r="CS13" s="94"/>
      <c r="CT13" s="20"/>
      <c r="CU13" s="94"/>
      <c r="CV13" s="20"/>
      <c r="CW13" s="94"/>
      <c r="CX13" s="20"/>
      <c r="CY13" s="94"/>
      <c r="CZ13" s="20"/>
      <c r="DA13" s="94"/>
      <c r="DB13" s="20"/>
      <c r="DC13" s="94"/>
      <c r="DD13" s="20"/>
      <c r="DE13" s="94"/>
      <c r="DF13" s="20"/>
      <c r="DG13" s="94"/>
      <c r="DH13" s="20"/>
      <c r="DI13" s="94"/>
      <c r="DJ13" s="20"/>
      <c r="DK13" s="94"/>
      <c r="DL13" s="20"/>
      <c r="DM13" s="94"/>
      <c r="DN13" s="20"/>
      <c r="DO13" s="94"/>
      <c r="DP13" s="20"/>
      <c r="DQ13" s="94"/>
      <c r="DR13" s="20"/>
      <c r="DS13" s="20"/>
      <c r="DT13" s="34">
        <f t="shared" si="5"/>
        <v>0</v>
      </c>
      <c r="DU13" s="34">
        <f t="shared" si="6"/>
        <v>0</v>
      </c>
      <c r="DX13" s="20"/>
      <c r="DY13" s="91"/>
      <c r="DZ13" s="91"/>
      <c r="EH13" s="7">
        <f>SUM(BY13,L13)</f>
        <v>60</v>
      </c>
      <c r="EI13" s="7">
        <f>SUM(BZ13,M13)</f>
        <v>60</v>
      </c>
      <c r="EJ13" s="7">
        <f>SUM(N13+CA13)</f>
        <v>14</v>
      </c>
      <c r="EM13" s="189">
        <f>O13+CB13</f>
        <v>14</v>
      </c>
      <c r="EN13" s="203">
        <f>P13+CC13</f>
        <v>46</v>
      </c>
      <c r="EO13" s="189">
        <f>Q13+CD13</f>
        <v>46</v>
      </c>
      <c r="EP13" s="203">
        <f>R13+CE13</f>
        <v>0</v>
      </c>
      <c r="EQ13" s="189">
        <f>S13+CF13</f>
        <v>0</v>
      </c>
      <c r="ER13" s="203">
        <f>T13+CG13</f>
        <v>0</v>
      </c>
      <c r="ES13" s="189">
        <f>U13+CH13</f>
        <v>0</v>
      </c>
      <c r="ET13" s="203">
        <f>V13+CI13</f>
        <v>0</v>
      </c>
      <c r="EU13" s="189">
        <f>W13+CJ13</f>
        <v>0</v>
      </c>
      <c r="EV13" s="190">
        <f>X13+CK13</f>
        <v>0.25</v>
      </c>
      <c r="EW13" s="190">
        <f>Y13+CL13</f>
        <v>0</v>
      </c>
      <c r="EX13" s="204">
        <f>Z13+CM13</f>
        <v>0</v>
      </c>
      <c r="EY13" s="189">
        <f>AA13+CN13</f>
        <v>0</v>
      </c>
      <c r="EZ13" s="203">
        <f>AB13+CO13</f>
        <v>0</v>
      </c>
      <c r="FA13" s="189">
        <f>AC13+CP13</f>
        <v>0</v>
      </c>
      <c r="FB13" s="203">
        <f>AD13+CQ13</f>
        <v>0</v>
      </c>
      <c r="FC13" s="189">
        <f>AE13+CR13</f>
        <v>0</v>
      </c>
      <c r="FD13" s="203">
        <f>AF13+CS13</f>
        <v>0</v>
      </c>
      <c r="FE13" s="189">
        <f>AG13+CT13</f>
        <v>0</v>
      </c>
      <c r="FF13" s="204">
        <f>AH13+CU13</f>
        <v>0</v>
      </c>
      <c r="FG13" s="190">
        <f>AI13+CV13</f>
        <v>0</v>
      </c>
      <c r="FH13" s="204">
        <f>AJ13+CW13</f>
        <v>0</v>
      </c>
      <c r="FI13" s="189">
        <f>AK13+CX13</f>
        <v>0</v>
      </c>
      <c r="FJ13" s="204">
        <f>AL13+CY13</f>
        <v>1</v>
      </c>
      <c r="FK13" s="190">
        <f>AM13+CZ13</f>
        <v>48</v>
      </c>
      <c r="FL13" s="204">
        <f>AN13+DA13</f>
        <v>0</v>
      </c>
      <c r="FM13" s="189">
        <f>AO13+DB13</f>
        <v>0</v>
      </c>
      <c r="FN13" s="204">
        <f>AP13+DC13</f>
        <v>0</v>
      </c>
      <c r="FO13" s="190">
        <f>AQ13+DD13</f>
        <v>0</v>
      </c>
      <c r="FP13" s="204">
        <f>AR13+DE13</f>
        <v>0</v>
      </c>
      <c r="FQ13" s="190">
        <f>AS13+DF13</f>
        <v>0</v>
      </c>
      <c r="FR13" s="204">
        <f>AT13+DG13</f>
        <v>0</v>
      </c>
      <c r="FS13" s="190">
        <f>AU13+DH13</f>
        <v>0</v>
      </c>
      <c r="FT13" s="204">
        <f>AV13+DI13</f>
        <v>0</v>
      </c>
      <c r="FU13" s="189">
        <f>AW13+DJ13</f>
        <v>0</v>
      </c>
      <c r="FV13" s="204">
        <f>AX13+DK13</f>
        <v>1</v>
      </c>
      <c r="FW13" s="190">
        <f>AY13+DL13</f>
        <v>8</v>
      </c>
      <c r="FX13" s="204">
        <f>AZ13+DM13</f>
        <v>0</v>
      </c>
      <c r="FY13" s="189">
        <f>BA13+DN13</f>
        <v>0</v>
      </c>
      <c r="FZ13" s="203">
        <f>BB13+DO13</f>
        <v>0</v>
      </c>
      <c r="GA13" s="189">
        <f>BC13+DP13</f>
        <v>0</v>
      </c>
      <c r="GB13" s="203">
        <f>BD13+DQ13</f>
        <v>0</v>
      </c>
      <c r="GC13" s="189">
        <f>BE13+DR13</f>
        <v>0</v>
      </c>
      <c r="GD13" s="204">
        <f>BF13+DS13</f>
        <v>116.25</v>
      </c>
      <c r="GE13" s="190">
        <f>BG13+DT13</f>
        <v>116.25</v>
      </c>
      <c r="GF13" s="190">
        <f>BH13+DU13</f>
        <v>68.25</v>
      </c>
      <c r="GL13" s="161"/>
      <c r="GM13" s="19"/>
      <c r="GN13" s="1"/>
      <c r="GO13" s="23"/>
      <c r="GP13" s="28"/>
      <c r="GQ13" s="28"/>
      <c r="GR13" s="83"/>
    </row>
    <row r="14" spans="1:200" ht="24.95" customHeight="1" outlineLevel="1" thickBot="1" x14ac:dyDescent="0.4">
      <c r="A14" s="149" t="s">
        <v>39</v>
      </c>
      <c r="B14" s="20"/>
      <c r="C14" s="91"/>
      <c r="D14" s="91"/>
      <c r="E14" s="91"/>
      <c r="F14" s="91"/>
      <c r="G14" s="92"/>
      <c r="H14" s="92"/>
      <c r="I14" s="92"/>
      <c r="J14" s="92"/>
      <c r="K14" s="92"/>
      <c r="L14" s="25">
        <v>66</v>
      </c>
      <c r="M14" s="93">
        <f t="shared" si="2"/>
        <v>66</v>
      </c>
      <c r="N14" s="30">
        <v>34</v>
      </c>
      <c r="O14" s="20"/>
      <c r="P14" s="30">
        <v>30</v>
      </c>
      <c r="Q14" s="20"/>
      <c r="R14" s="30">
        <v>2</v>
      </c>
      <c r="S14" s="20"/>
      <c r="T14" s="30"/>
      <c r="U14" s="20"/>
      <c r="V14" s="94"/>
      <c r="W14" s="20"/>
      <c r="X14" s="20"/>
      <c r="Y14" s="20"/>
      <c r="Z14" s="94"/>
      <c r="AA14" s="20"/>
      <c r="AB14" s="94"/>
      <c r="AC14" s="20"/>
      <c r="AD14" s="94"/>
      <c r="AE14" s="24"/>
      <c r="AF14" s="94"/>
      <c r="AG14" s="20"/>
      <c r="AH14" s="94"/>
      <c r="AI14" s="20"/>
      <c r="AJ14" s="94"/>
      <c r="AK14" s="20"/>
      <c r="AL14" s="94"/>
      <c r="AM14" s="20"/>
      <c r="AN14" s="94"/>
      <c r="AO14" s="20"/>
      <c r="AP14" s="94"/>
      <c r="AQ14" s="20"/>
      <c r="AR14" s="94"/>
      <c r="AS14" s="20"/>
      <c r="AT14" s="94"/>
      <c r="AU14" s="20"/>
      <c r="AV14" s="94"/>
      <c r="AW14" s="20"/>
      <c r="AX14" s="94"/>
      <c r="AY14" s="20"/>
      <c r="AZ14" s="94"/>
      <c r="BA14" s="20"/>
      <c r="BB14" s="94"/>
      <c r="BC14" s="20"/>
      <c r="BD14" s="94">
        <v>0</v>
      </c>
      <c r="BE14" s="20"/>
      <c r="BF14" s="20">
        <f t="shared" si="11"/>
        <v>0</v>
      </c>
      <c r="BG14" s="20"/>
      <c r="BH14" s="20"/>
      <c r="BI14" s="46">
        <f t="shared" si="3"/>
        <v>0</v>
      </c>
      <c r="BJ14" s="7"/>
      <c r="BK14" s="7"/>
      <c r="BN14" s="149" t="s">
        <v>39</v>
      </c>
      <c r="BO14" s="20" t="s">
        <v>159</v>
      </c>
      <c r="BP14" s="91" t="s">
        <v>68</v>
      </c>
      <c r="BQ14" s="91" t="s">
        <v>111</v>
      </c>
      <c r="BR14" s="91" t="s">
        <v>112</v>
      </c>
      <c r="BS14" s="91" t="s">
        <v>71</v>
      </c>
      <c r="BT14" s="92">
        <v>4</v>
      </c>
      <c r="BU14" s="92">
        <v>15</v>
      </c>
      <c r="BV14" s="92"/>
      <c r="BW14" s="92"/>
      <c r="BX14" s="92"/>
      <c r="BY14" s="25"/>
      <c r="BZ14" s="93"/>
      <c r="CA14" s="30"/>
      <c r="CB14" s="20"/>
      <c r="CC14" s="30"/>
      <c r="CD14" s="20"/>
      <c r="CE14" s="30"/>
      <c r="CF14" s="20"/>
      <c r="CG14" s="30"/>
      <c r="CH14" s="20"/>
      <c r="CI14" s="94"/>
      <c r="CJ14" s="20"/>
      <c r="CK14" s="20"/>
      <c r="CL14" s="20"/>
      <c r="CM14" s="94"/>
      <c r="CN14" s="20"/>
      <c r="CO14" s="94"/>
      <c r="CP14" s="20"/>
      <c r="CQ14" s="94"/>
      <c r="CR14" s="24"/>
      <c r="CS14" s="94">
        <f>CR14*BI14/3</f>
        <v>0</v>
      </c>
      <c r="CT14" s="20"/>
      <c r="CU14" s="94"/>
      <c r="CV14" s="20"/>
      <c r="CW14" s="94"/>
      <c r="CX14" s="20"/>
      <c r="CY14" s="94"/>
      <c r="CZ14" s="20"/>
      <c r="DA14" s="94"/>
      <c r="DB14" s="20"/>
      <c r="DC14" s="94">
        <v>1</v>
      </c>
      <c r="DD14" s="20">
        <v>6.66</v>
      </c>
      <c r="DE14" s="94"/>
      <c r="DF14" s="20"/>
      <c r="DG14" s="94"/>
      <c r="DH14" s="20"/>
      <c r="DI14" s="94"/>
      <c r="DJ14" s="20"/>
      <c r="DK14" s="94"/>
      <c r="DL14" s="20"/>
      <c r="DM14" s="94"/>
      <c r="DN14" s="20"/>
      <c r="DO14" s="94"/>
      <c r="DP14" s="20"/>
      <c r="DQ14" s="94"/>
      <c r="DR14" s="20"/>
      <c r="DS14" s="20">
        <f t="shared" si="4"/>
        <v>6.66</v>
      </c>
      <c r="DT14" s="34">
        <f t="shared" si="5"/>
        <v>6.66</v>
      </c>
      <c r="DU14" s="34">
        <f t="shared" si="6"/>
        <v>6.66</v>
      </c>
      <c r="DV14" s="7"/>
      <c r="DW14" s="54"/>
      <c r="DX14" s="20"/>
      <c r="DY14" s="91"/>
      <c r="DZ14" s="91"/>
      <c r="EA14" s="7"/>
      <c r="EB14" s="7"/>
      <c r="EC14" s="7"/>
      <c r="ED14" s="7"/>
      <c r="EE14" s="7"/>
      <c r="EF14" s="7"/>
      <c r="EG14" s="7"/>
      <c r="EH14" s="7">
        <f>SUM(BY14,L14)</f>
        <v>66</v>
      </c>
      <c r="EI14" s="7">
        <f>SUM(BZ14,M14)</f>
        <v>66</v>
      </c>
      <c r="EJ14" s="7">
        <f>SUM(N14+CA14)</f>
        <v>34</v>
      </c>
      <c r="EM14" s="189">
        <f>O14+CB14</f>
        <v>0</v>
      </c>
      <c r="EN14" s="203">
        <f>P14+CC14</f>
        <v>30</v>
      </c>
      <c r="EO14" s="189">
        <f>Q14+CD14</f>
        <v>0</v>
      </c>
      <c r="EP14" s="203">
        <f>R14+CE14</f>
        <v>2</v>
      </c>
      <c r="EQ14" s="189">
        <f>S14+CF14</f>
        <v>0</v>
      </c>
      <c r="ER14" s="203">
        <f>T14+CG14</f>
        <v>0</v>
      </c>
      <c r="ES14" s="189">
        <f>U14+CH14</f>
        <v>0</v>
      </c>
      <c r="ET14" s="203">
        <f>V14+CI14</f>
        <v>0</v>
      </c>
      <c r="EU14" s="189">
        <f>W14+CJ14</f>
        <v>0</v>
      </c>
      <c r="EV14" s="190">
        <f>X14+CK14</f>
        <v>0</v>
      </c>
      <c r="EW14" s="190">
        <f>Y14+CL14</f>
        <v>0</v>
      </c>
      <c r="EX14" s="204">
        <f>Z14+CM14</f>
        <v>0</v>
      </c>
      <c r="EY14" s="189">
        <f>AA14+CN14</f>
        <v>0</v>
      </c>
      <c r="EZ14" s="203">
        <f>AB14+CO14</f>
        <v>0</v>
      </c>
      <c r="FA14" s="189">
        <f>AC14+CP14</f>
        <v>0</v>
      </c>
      <c r="FB14" s="203">
        <f>AD14+CQ14</f>
        <v>0</v>
      </c>
      <c r="FC14" s="189">
        <f>AE14+CR14</f>
        <v>0</v>
      </c>
      <c r="FD14" s="203">
        <f>AF14+CS14</f>
        <v>0</v>
      </c>
      <c r="FE14" s="189">
        <f>AG14+CT14</f>
        <v>0</v>
      </c>
      <c r="FF14" s="204">
        <f>AH14+CU14</f>
        <v>0</v>
      </c>
      <c r="FG14" s="190">
        <f>AI14+CV14</f>
        <v>0</v>
      </c>
      <c r="FH14" s="204">
        <f>AJ14+CW14</f>
        <v>0</v>
      </c>
      <c r="FI14" s="189">
        <f>AK14+CX14</f>
        <v>0</v>
      </c>
      <c r="FJ14" s="204">
        <f>AL14+CY14</f>
        <v>0</v>
      </c>
      <c r="FK14" s="190">
        <f>AM14+CZ14</f>
        <v>0</v>
      </c>
      <c r="FL14" s="204">
        <f>AN14+DA14</f>
        <v>0</v>
      </c>
      <c r="FM14" s="189">
        <f>AO14+DB14</f>
        <v>0</v>
      </c>
      <c r="FN14" s="204">
        <f>AP14+DC14</f>
        <v>1</v>
      </c>
      <c r="FO14" s="190">
        <f>AQ14+DD14</f>
        <v>6.66</v>
      </c>
      <c r="FP14" s="204">
        <f>AR14+DE14</f>
        <v>0</v>
      </c>
      <c r="FQ14" s="190">
        <f>AS14+DF14</f>
        <v>0</v>
      </c>
      <c r="FR14" s="204">
        <f>AT14+DG14</f>
        <v>0</v>
      </c>
      <c r="FS14" s="190">
        <f>AU14+DH14</f>
        <v>0</v>
      </c>
      <c r="FT14" s="204">
        <f>AV14+DI14</f>
        <v>0</v>
      </c>
      <c r="FU14" s="189">
        <f>AW14+DJ14</f>
        <v>0</v>
      </c>
      <c r="FV14" s="204">
        <f>AX14+DK14</f>
        <v>0</v>
      </c>
      <c r="FW14" s="190">
        <f>AY14+DL14</f>
        <v>0</v>
      </c>
      <c r="FX14" s="204">
        <f>AZ14+DM14</f>
        <v>0</v>
      </c>
      <c r="FY14" s="189">
        <f>BA14+DN14</f>
        <v>0</v>
      </c>
      <c r="FZ14" s="203">
        <f>BB14+DO14</f>
        <v>0</v>
      </c>
      <c r="GA14" s="189">
        <f>BC14+DP14</f>
        <v>0</v>
      </c>
      <c r="GB14" s="203">
        <f>BD14+DQ14</f>
        <v>0</v>
      </c>
      <c r="GC14" s="189">
        <f>BE14+DR14</f>
        <v>0</v>
      </c>
      <c r="GD14" s="204">
        <f>BF14+DS14</f>
        <v>6.66</v>
      </c>
      <c r="GE14" s="190">
        <f>BG14+DT14</f>
        <v>6.66</v>
      </c>
      <c r="GF14" s="190">
        <f>BH14+DU14</f>
        <v>6.66</v>
      </c>
      <c r="GG14" s="12"/>
      <c r="GH14" s="54"/>
      <c r="GL14" s="161"/>
      <c r="GM14" s="19"/>
      <c r="GN14" s="1"/>
      <c r="GO14" s="23"/>
      <c r="GP14" s="28"/>
      <c r="GQ14" s="28"/>
      <c r="GR14" s="83"/>
    </row>
    <row r="15" spans="1:200" ht="24.95" customHeight="1" outlineLevel="1" thickBot="1" x14ac:dyDescent="0.4">
      <c r="A15" s="149" t="s">
        <v>39</v>
      </c>
      <c r="B15" s="7" t="s">
        <v>146</v>
      </c>
      <c r="C15" s="7" t="s">
        <v>147</v>
      </c>
      <c r="D15" s="7" t="s">
        <v>69</v>
      </c>
      <c r="E15" s="7" t="s">
        <v>149</v>
      </c>
      <c r="F15" s="7" t="s">
        <v>152</v>
      </c>
      <c r="G15" s="7">
        <v>5</v>
      </c>
      <c r="H15" s="7">
        <v>3</v>
      </c>
      <c r="I15" s="7">
        <v>2</v>
      </c>
      <c r="J15" s="7">
        <v>2</v>
      </c>
      <c r="K15" s="7">
        <v>1</v>
      </c>
      <c r="L15" s="7">
        <v>8</v>
      </c>
      <c r="M15" s="93">
        <f t="shared" si="2"/>
        <v>8</v>
      </c>
      <c r="N15" s="30">
        <v>4</v>
      </c>
      <c r="O15" s="20">
        <f>SUM(N15)*I15</f>
        <v>8</v>
      </c>
      <c r="P15" s="30">
        <v>4</v>
      </c>
      <c r="Q15" s="20">
        <f>J15*P15</f>
        <v>8</v>
      </c>
      <c r="R15" s="30"/>
      <c r="S15" s="20">
        <f>SUM(R15)*J15</f>
        <v>0</v>
      </c>
      <c r="T15" s="30"/>
      <c r="U15" s="20">
        <f>SUM(T15)*K15</f>
        <v>0</v>
      </c>
      <c r="V15" s="94"/>
      <c r="W15" s="20">
        <f>SUM(V15)*J15*5</f>
        <v>0</v>
      </c>
      <c r="X15" s="20">
        <v>0</v>
      </c>
      <c r="Y15" s="20"/>
      <c r="Z15" s="94"/>
      <c r="AA15" s="20"/>
      <c r="AB15" s="94"/>
      <c r="AC15" s="20">
        <f>SUM(AB15)*3*H15/5</f>
        <v>0</v>
      </c>
      <c r="AD15" s="94"/>
      <c r="AE15" s="24">
        <f>SUM(AD15*H15*(30+4))</f>
        <v>0</v>
      </c>
      <c r="AF15" s="94"/>
      <c r="AG15" s="20">
        <f>SUM(AF15*H15*3)</f>
        <v>0</v>
      </c>
      <c r="AH15" s="94"/>
      <c r="AI15" s="20">
        <f>SUM(AH15*H15/3)</f>
        <v>0</v>
      </c>
      <c r="AJ15" s="94"/>
      <c r="AK15" s="20">
        <f>SUM(AJ15*H15*2/3)</f>
        <v>0</v>
      </c>
      <c r="AL15" s="94"/>
      <c r="AM15" s="20">
        <f>SUM(AL15*H15)</f>
        <v>0</v>
      </c>
      <c r="AN15" s="94"/>
      <c r="AO15" s="20">
        <f>SUM(AN15*J15)</f>
        <v>0</v>
      </c>
      <c r="AP15" s="94"/>
      <c r="AQ15" s="20">
        <f>SUM(AP15*H15*2)</f>
        <v>0</v>
      </c>
      <c r="AR15" s="94"/>
      <c r="AS15" s="20">
        <f>SUM(AR15*J15*2)</f>
        <v>0</v>
      </c>
      <c r="AT15" s="94"/>
      <c r="AU15" s="20">
        <f>AT15*H15/3</f>
        <v>0</v>
      </c>
      <c r="AV15" s="94"/>
      <c r="AW15" s="20">
        <f>SUM(AV15*H15/3)</f>
        <v>0</v>
      </c>
      <c r="AX15" s="94"/>
      <c r="AY15" s="20">
        <f>SUM(AX15*H15/3)</f>
        <v>0</v>
      </c>
      <c r="AZ15" s="94"/>
      <c r="BA15" s="20">
        <f>SUM(AZ15*K15*5*6)</f>
        <v>0</v>
      </c>
      <c r="BB15" s="94"/>
      <c r="BC15" s="20">
        <f>SUM(BB15*4*8)</f>
        <v>0</v>
      </c>
      <c r="BD15" s="94">
        <v>0</v>
      </c>
      <c r="BE15" s="20">
        <f>SUM(BD15*50)/2</f>
        <v>0</v>
      </c>
      <c r="BF15" s="20">
        <f t="shared" si="11"/>
        <v>16</v>
      </c>
      <c r="BG15" s="20">
        <f>O15+Q15+S15+U15+W15+X15+Y15+AA15+AC15+AE15+AG15+AI15+AK15+AM15+AO15+AQ15+AS15+AU15+AW15+AY15+BA15+BC15+BE15</f>
        <v>16</v>
      </c>
      <c r="BH15" s="20">
        <f t="shared" si="8"/>
        <v>16</v>
      </c>
      <c r="BI15" s="46">
        <f t="shared" si="3"/>
        <v>16</v>
      </c>
      <c r="BJ15" s="7"/>
      <c r="BK15" s="7"/>
      <c r="BN15" s="149" t="s">
        <v>39</v>
      </c>
      <c r="BO15" s="7" t="s">
        <v>174</v>
      </c>
      <c r="BP15" s="7" t="s">
        <v>147</v>
      </c>
      <c r="BQ15" s="7" t="s">
        <v>69</v>
      </c>
      <c r="BR15" s="7" t="s">
        <v>149</v>
      </c>
      <c r="BS15" s="7" t="s">
        <v>152</v>
      </c>
      <c r="BT15" s="7">
        <v>6</v>
      </c>
      <c r="BU15" s="7">
        <v>1</v>
      </c>
      <c r="BV15" s="7">
        <v>1</v>
      </c>
      <c r="BW15" s="7">
        <v>1</v>
      </c>
      <c r="BX15" s="7">
        <v>1</v>
      </c>
      <c r="BY15" s="7"/>
      <c r="BZ15" s="93">
        <f>SUM(CA15+CC15+CE15+CG15+CI15)</f>
        <v>0</v>
      </c>
      <c r="CA15" s="30"/>
      <c r="CB15" s="20">
        <f>SUM(CA15)*BV15</f>
        <v>0</v>
      </c>
      <c r="CC15" s="30"/>
      <c r="CD15" s="20">
        <f>CC15*BW15</f>
        <v>0</v>
      </c>
      <c r="CE15" s="30"/>
      <c r="CF15" s="20">
        <f>SUM(CE15)*BW15</f>
        <v>0</v>
      </c>
      <c r="CG15" s="30"/>
      <c r="CH15" s="20">
        <f>SUM(CG15)*BX15</f>
        <v>0</v>
      </c>
      <c r="CI15" s="94"/>
      <c r="CJ15" s="20">
        <f>SUM(CI15)*BW15*5</f>
        <v>0</v>
      </c>
      <c r="CK15" s="20">
        <v>0</v>
      </c>
      <c r="CL15" s="20">
        <f>SUM(BY15*5/100*BW15)</f>
        <v>0</v>
      </c>
      <c r="CM15" s="94"/>
      <c r="CN15" s="20"/>
      <c r="CO15" s="94">
        <v>2</v>
      </c>
      <c r="CP15" s="20">
        <f>BU15*2</f>
        <v>2</v>
      </c>
      <c r="CQ15" s="94"/>
      <c r="CR15" s="24">
        <f>SUM(CQ15*BU15*(30+4))</f>
        <v>0</v>
      </c>
      <c r="CS15" s="94"/>
      <c r="CT15" s="20">
        <f>SUM(CS15*BU15*3)</f>
        <v>0</v>
      </c>
      <c r="CU15" s="94"/>
      <c r="CV15" s="20">
        <f>SUM(CU15*BU15/3)</f>
        <v>0</v>
      </c>
      <c r="CW15" s="94"/>
      <c r="CX15" s="20">
        <f>SUM(CW15*BU15*2/3)</f>
        <v>0</v>
      </c>
      <c r="CY15" s="94"/>
      <c r="CZ15" s="20">
        <f>SUM(CY15*BU15)</f>
        <v>0</v>
      </c>
      <c r="DA15" s="94"/>
      <c r="DB15" s="20">
        <f>SUM(DA15*BW15)</f>
        <v>0</v>
      </c>
      <c r="DC15" s="94"/>
      <c r="DD15" s="20">
        <f>DC15*BU15/3</f>
        <v>0</v>
      </c>
      <c r="DE15" s="94"/>
      <c r="DF15" s="20">
        <f>SUM(DE15*BW15*2)</f>
        <v>0</v>
      </c>
      <c r="DG15" s="94"/>
      <c r="DH15" s="20">
        <f>DG15*BU15/3</f>
        <v>0</v>
      </c>
      <c r="DI15" s="94"/>
      <c r="DJ15" s="20">
        <f>SUM(DI15*BU15/3)</f>
        <v>0</v>
      </c>
      <c r="DK15" s="94"/>
      <c r="DL15" s="20">
        <f>SUM(DK15*BU15/3)</f>
        <v>0</v>
      </c>
      <c r="DM15" s="94"/>
      <c r="DN15" s="20">
        <f>SUM(DM15*BX15*5*6)</f>
        <v>0</v>
      </c>
      <c r="DO15" s="94"/>
      <c r="DP15" s="20">
        <f>SUM(DO15*BX15*5*4)</f>
        <v>0</v>
      </c>
      <c r="DQ15" s="94"/>
      <c r="DR15" s="20">
        <f>SUM(DQ15*50)/2</f>
        <v>0</v>
      </c>
      <c r="DS15" s="20">
        <f t="shared" si="4"/>
        <v>2</v>
      </c>
      <c r="DT15" s="34">
        <f t="shared" si="5"/>
        <v>2</v>
      </c>
      <c r="DU15" s="34">
        <f t="shared" si="6"/>
        <v>0</v>
      </c>
      <c r="DV15" s="7"/>
      <c r="DW15" s="54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>
        <f>SUM(BY15,L15)</f>
        <v>8</v>
      </c>
      <c r="EI15" s="7">
        <f>SUM(BZ15,M15)</f>
        <v>8</v>
      </c>
      <c r="EJ15" s="7">
        <f>SUM(N15+CA15)</f>
        <v>4</v>
      </c>
      <c r="EM15" s="189">
        <f>O15+CB15</f>
        <v>8</v>
      </c>
      <c r="EN15" s="203">
        <f>P15+CC15</f>
        <v>4</v>
      </c>
      <c r="EO15" s="189">
        <f>Q15+CD15</f>
        <v>8</v>
      </c>
      <c r="EP15" s="203">
        <f>R15+CE15</f>
        <v>0</v>
      </c>
      <c r="EQ15" s="189">
        <f>S15+CF15</f>
        <v>0</v>
      </c>
      <c r="ER15" s="203">
        <f>T15+CG15</f>
        <v>0</v>
      </c>
      <c r="ES15" s="189">
        <f>U15+CH15</f>
        <v>0</v>
      </c>
      <c r="ET15" s="203">
        <f>V15+CI15</f>
        <v>0</v>
      </c>
      <c r="EU15" s="189">
        <f>W15+CJ15</f>
        <v>0</v>
      </c>
      <c r="EV15" s="190">
        <f>X15+CK15</f>
        <v>0</v>
      </c>
      <c r="EW15" s="190">
        <f>Y15+CL15</f>
        <v>0</v>
      </c>
      <c r="EX15" s="204">
        <f>Z15+CM15</f>
        <v>0</v>
      </c>
      <c r="EY15" s="189">
        <f>AA15+CN15</f>
        <v>0</v>
      </c>
      <c r="EZ15" s="203">
        <f>AB15+CO15</f>
        <v>2</v>
      </c>
      <c r="FA15" s="189">
        <f>AC15+CP15</f>
        <v>2</v>
      </c>
      <c r="FB15" s="203">
        <f>AD15+CQ15</f>
        <v>0</v>
      </c>
      <c r="FC15" s="189">
        <f>AE15+CR15</f>
        <v>0</v>
      </c>
      <c r="FD15" s="203">
        <f>AF15+CS15</f>
        <v>0</v>
      </c>
      <c r="FE15" s="189">
        <f>AG15+CT15</f>
        <v>0</v>
      </c>
      <c r="FF15" s="204">
        <f>AH15+CU15</f>
        <v>0</v>
      </c>
      <c r="FG15" s="190">
        <f>AI15+CV15</f>
        <v>0</v>
      </c>
      <c r="FH15" s="204">
        <f>AJ15+CW15</f>
        <v>0</v>
      </c>
      <c r="FI15" s="189">
        <f>AK15+CX15</f>
        <v>0</v>
      </c>
      <c r="FJ15" s="204">
        <f>AL15+CY15</f>
        <v>0</v>
      </c>
      <c r="FK15" s="190">
        <f>AM15+CZ15</f>
        <v>0</v>
      </c>
      <c r="FL15" s="204">
        <f>AN15+DA15</f>
        <v>0</v>
      </c>
      <c r="FM15" s="189">
        <f>AO15+DB15</f>
        <v>0</v>
      </c>
      <c r="FN15" s="204">
        <f>AP15+DC15</f>
        <v>0</v>
      </c>
      <c r="FO15" s="190">
        <f>AQ15+DD15</f>
        <v>0</v>
      </c>
      <c r="FP15" s="204">
        <f>AR15+DE15</f>
        <v>0</v>
      </c>
      <c r="FQ15" s="190">
        <f>AS15+DF15</f>
        <v>0</v>
      </c>
      <c r="FR15" s="204">
        <f>AT15+DG15</f>
        <v>0</v>
      </c>
      <c r="FS15" s="190">
        <f>AU15+DH15</f>
        <v>0</v>
      </c>
      <c r="FT15" s="204">
        <f>AV15+DI15</f>
        <v>0</v>
      </c>
      <c r="FU15" s="189">
        <f>AW15+DJ15</f>
        <v>0</v>
      </c>
      <c r="FV15" s="204">
        <f>AX15+DK15</f>
        <v>0</v>
      </c>
      <c r="FW15" s="190">
        <f>AY15+DL15</f>
        <v>0</v>
      </c>
      <c r="FX15" s="204">
        <f>AZ15+DM15</f>
        <v>0</v>
      </c>
      <c r="FY15" s="189">
        <f>BA15+DN15</f>
        <v>0</v>
      </c>
      <c r="FZ15" s="203">
        <f>BB15+DO15</f>
        <v>0</v>
      </c>
      <c r="GA15" s="189">
        <f>BC15+DP15</f>
        <v>0</v>
      </c>
      <c r="GB15" s="203">
        <f>BD15+DQ15</f>
        <v>0</v>
      </c>
      <c r="GC15" s="189">
        <f>BE15+DR15</f>
        <v>0</v>
      </c>
      <c r="GD15" s="204">
        <f>BF15+DS15</f>
        <v>18</v>
      </c>
      <c r="GE15" s="190">
        <f>BG15+DT15</f>
        <v>18</v>
      </c>
      <c r="GF15" s="190">
        <f>BH15+DU15</f>
        <v>16</v>
      </c>
      <c r="GG15" s="2"/>
      <c r="GH15" s="54"/>
      <c r="GL15" s="161"/>
      <c r="GM15" s="19"/>
      <c r="GN15" s="1"/>
      <c r="GO15" s="23"/>
      <c r="GP15" s="28"/>
      <c r="GQ15" s="28"/>
      <c r="GR15" s="83"/>
    </row>
    <row r="16" spans="1:200" ht="24.95" customHeight="1" outlineLevel="1" thickBot="1" x14ac:dyDescent="0.4">
      <c r="A16" s="149" t="s">
        <v>39</v>
      </c>
      <c r="B16" s="7" t="s">
        <v>163</v>
      </c>
      <c r="C16" s="7" t="s">
        <v>164</v>
      </c>
      <c r="D16" s="7"/>
      <c r="E16" s="7" t="s">
        <v>149</v>
      </c>
      <c r="F16" s="7"/>
      <c r="G16" s="7">
        <v>1</v>
      </c>
      <c r="H16" s="7"/>
      <c r="I16" s="7"/>
      <c r="J16" s="7"/>
      <c r="K16" s="7"/>
      <c r="L16" s="7">
        <v>0</v>
      </c>
      <c r="M16" s="93">
        <f>SUM(N16+P16+R16+T16+V16)</f>
        <v>0</v>
      </c>
      <c r="N16" s="30">
        <v>0</v>
      </c>
      <c r="O16" s="20">
        <f>SUM(N16)*I16</f>
        <v>0</v>
      </c>
      <c r="P16" s="30">
        <v>0</v>
      </c>
      <c r="Q16" s="20">
        <f t="shared" si="9"/>
        <v>0</v>
      </c>
      <c r="R16" s="30"/>
      <c r="S16" s="20">
        <f>SUM(R16)*J16</f>
        <v>0</v>
      </c>
      <c r="T16" s="30"/>
      <c r="U16" s="20">
        <f>SUM(T16)*K16</f>
        <v>0</v>
      </c>
      <c r="V16" s="94"/>
      <c r="W16" s="20">
        <f>SUM(V16)*J16*5</f>
        <v>0</v>
      </c>
      <c r="X16" s="20">
        <v>0</v>
      </c>
      <c r="Y16" s="20">
        <f>SUM(L16*5/100*J16)</f>
        <v>0</v>
      </c>
      <c r="Z16" s="94"/>
      <c r="AA16" s="20"/>
      <c r="AB16" s="94"/>
      <c r="AC16" s="20">
        <f>SUM(AB16)*3*H16/5</f>
        <v>0</v>
      </c>
      <c r="AD16" s="94"/>
      <c r="AE16" s="24">
        <f>SUM(AD16*H16*(30+4))</f>
        <v>0</v>
      </c>
      <c r="AF16" s="94"/>
      <c r="AG16" s="20">
        <f>SUM(AF16*H16*3)</f>
        <v>0</v>
      </c>
      <c r="AH16" s="94"/>
      <c r="AI16" s="20">
        <f>SUM(AH16*H16/3)</f>
        <v>0</v>
      </c>
      <c r="AJ16" s="94"/>
      <c r="AK16" s="20">
        <f>SUM(AJ16*H16*2/3)</f>
        <v>0</v>
      </c>
      <c r="AL16" s="94"/>
      <c r="AM16" s="20">
        <f>SUM(AL16*H16)</f>
        <v>0</v>
      </c>
      <c r="AN16" s="94"/>
      <c r="AO16" s="20">
        <f>SUM(AN16*J16)</f>
        <v>0</v>
      </c>
      <c r="AP16" s="94"/>
      <c r="AQ16" s="20">
        <f>SUM(AP16*H16*2)</f>
        <v>0</v>
      </c>
      <c r="AR16" s="94"/>
      <c r="AS16" s="20">
        <f>SUM(AR16*J16*2)</f>
        <v>0</v>
      </c>
      <c r="AT16" s="94"/>
      <c r="AU16" s="20">
        <f t="shared" si="10"/>
        <v>0</v>
      </c>
      <c r="AV16" s="94"/>
      <c r="AW16" s="20">
        <f>SUM(AV16*H16/3)</f>
        <v>0</v>
      </c>
      <c r="AX16" s="94"/>
      <c r="AY16" s="20">
        <f>SUM(AX16*H16/3)</f>
        <v>0</v>
      </c>
      <c r="AZ16" s="94"/>
      <c r="BA16" s="20">
        <f>SUM(AZ16*K16*5*6)</f>
        <v>0</v>
      </c>
      <c r="BB16" s="94"/>
      <c r="BC16" s="20">
        <f>SUM(BB16*4*8)</f>
        <v>0</v>
      </c>
      <c r="BD16" s="94">
        <v>2</v>
      </c>
      <c r="BE16" s="20">
        <f>SUM(BD16*50)/2</f>
        <v>50</v>
      </c>
      <c r="BF16" s="20">
        <f t="shared" si="11"/>
        <v>50</v>
      </c>
      <c r="BG16" s="20">
        <f t="shared" si="7"/>
        <v>50</v>
      </c>
      <c r="BH16" s="20">
        <f t="shared" si="8"/>
        <v>0</v>
      </c>
      <c r="BI16" s="46">
        <f t="shared" si="3"/>
        <v>50</v>
      </c>
      <c r="BJ16" s="7"/>
      <c r="BK16" s="7"/>
      <c r="BN16" s="149" t="s">
        <v>39</v>
      </c>
      <c r="BO16" s="7" t="s">
        <v>163</v>
      </c>
      <c r="BP16" s="7" t="s">
        <v>164</v>
      </c>
      <c r="BQ16" s="7"/>
      <c r="BR16" s="7" t="s">
        <v>149</v>
      </c>
      <c r="BS16" s="7"/>
      <c r="BT16" s="7">
        <v>2</v>
      </c>
      <c r="BU16" s="7"/>
      <c r="BV16" s="7"/>
      <c r="BW16" s="7"/>
      <c r="BX16" s="7"/>
      <c r="BY16" s="7">
        <v>0</v>
      </c>
      <c r="BZ16" s="93">
        <f>SUM(CA16+CC16+CE16+CG16+CI16)</f>
        <v>0</v>
      </c>
      <c r="CA16" s="30">
        <v>0</v>
      </c>
      <c r="CB16" s="20">
        <f>SUM(CA16)*BV16</f>
        <v>0</v>
      </c>
      <c r="CC16" s="30">
        <v>0</v>
      </c>
      <c r="CD16" s="20">
        <f>BW16*CC16</f>
        <v>0</v>
      </c>
      <c r="CE16" s="30"/>
      <c r="CF16" s="20">
        <f>SUM(CE16)*BW16</f>
        <v>0</v>
      </c>
      <c r="CG16" s="30"/>
      <c r="CH16" s="20">
        <f>SUM(CG16)*BX16</f>
        <v>0</v>
      </c>
      <c r="CI16" s="94"/>
      <c r="CJ16" s="20">
        <f>SUM(CI16)*BW16*5</f>
        <v>0</v>
      </c>
      <c r="CK16" s="20">
        <f>SUM(BW16*DK16*2+BX16*DM16*2)</f>
        <v>0</v>
      </c>
      <c r="CL16" s="20">
        <f>SUM(BY16*5/100*BW16)</f>
        <v>0</v>
      </c>
      <c r="CM16" s="94"/>
      <c r="CN16" s="20"/>
      <c r="CO16" s="94"/>
      <c r="CP16" s="20">
        <f>SUM(CO16)*3*BU16/5</f>
        <v>0</v>
      </c>
      <c r="CQ16" s="94"/>
      <c r="CR16" s="24">
        <f>SUM(CQ16*BU16*(30+4))</f>
        <v>0</v>
      </c>
      <c r="CS16" s="94"/>
      <c r="CT16" s="20">
        <f>SUM(CS16*BU16*3)</f>
        <v>0</v>
      </c>
      <c r="CU16" s="94"/>
      <c r="CV16" s="20">
        <f>SUM(CU16*BU16/3)</f>
        <v>0</v>
      </c>
      <c r="CW16" s="94"/>
      <c r="CX16" s="20">
        <f>SUM(CW16*BU16*2/3)</f>
        <v>0</v>
      </c>
      <c r="CY16" s="94"/>
      <c r="CZ16" s="20">
        <f>SUM(CY16*BU16)</f>
        <v>0</v>
      </c>
      <c r="DA16" s="94"/>
      <c r="DB16" s="20">
        <f>SUM(DA16*BW16)</f>
        <v>0</v>
      </c>
      <c r="DC16" s="94">
        <v>0</v>
      </c>
      <c r="DD16" s="20">
        <f>SUM(DC16*BU16*2)</f>
        <v>0</v>
      </c>
      <c r="DE16" s="94"/>
      <c r="DF16" s="20">
        <f>SUM(DE16*BW16*2)</f>
        <v>0</v>
      </c>
      <c r="DG16" s="94"/>
      <c r="DH16" s="20">
        <f>DG16*BU16/3</f>
        <v>0</v>
      </c>
      <c r="DI16" s="94"/>
      <c r="DJ16" s="20">
        <f>SUM(DI16*BU16/3)</f>
        <v>0</v>
      </c>
      <c r="DK16" s="94"/>
      <c r="DL16" s="20">
        <f>SUM(DK16*BU16/3)</f>
        <v>0</v>
      </c>
      <c r="DM16" s="94"/>
      <c r="DN16" s="20">
        <f>SUM(DM16*BX16*5*6)</f>
        <v>0</v>
      </c>
      <c r="DO16" s="94"/>
      <c r="DP16" s="20">
        <f>SUM(DO16*BX16*4*6)</f>
        <v>0</v>
      </c>
      <c r="DQ16" s="94">
        <v>2</v>
      </c>
      <c r="DR16" s="20">
        <f>SUM(DQ16*50)/2</f>
        <v>50</v>
      </c>
      <c r="DS16" s="20">
        <f>CB16+CD16+CF16+CH16+CJ16+CK16+CL16+CN16+CP16+CR16+CT16+CV16+CX16+CZ16+DB16+DD16+DF16+DH16+DJ16+DL16+DN16+DP16+DR16</f>
        <v>50</v>
      </c>
      <c r="DT16" s="34">
        <f t="shared" si="5"/>
        <v>50</v>
      </c>
      <c r="DU16" s="34">
        <f t="shared" si="6"/>
        <v>0</v>
      </c>
      <c r="DV16" s="7"/>
      <c r="DW16" s="54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>
        <f>SUM(L16+BY16)</f>
        <v>0</v>
      </c>
      <c r="EI16" s="7">
        <f>SUM(M16+BZ16)</f>
        <v>0</v>
      </c>
      <c r="EJ16" s="7">
        <f>SUM(N16+CA16)</f>
        <v>0</v>
      </c>
      <c r="EM16" s="189">
        <f>O16+CB16</f>
        <v>0</v>
      </c>
      <c r="EN16" s="203">
        <f>P16+CC16</f>
        <v>0</v>
      </c>
      <c r="EO16" s="189">
        <f>Q16+CD16</f>
        <v>0</v>
      </c>
      <c r="EP16" s="203">
        <f>R16+CE16</f>
        <v>0</v>
      </c>
      <c r="EQ16" s="189">
        <f>S16+CF16</f>
        <v>0</v>
      </c>
      <c r="ER16" s="203">
        <f>T16+CG16</f>
        <v>0</v>
      </c>
      <c r="ES16" s="189">
        <f>U16+CH16</f>
        <v>0</v>
      </c>
      <c r="ET16" s="203">
        <f>V16+CI16</f>
        <v>0</v>
      </c>
      <c r="EU16" s="189">
        <f>W16+CJ16</f>
        <v>0</v>
      </c>
      <c r="EV16" s="190">
        <f>X16+CK16</f>
        <v>0</v>
      </c>
      <c r="EW16" s="190">
        <f>Y16+CL16</f>
        <v>0</v>
      </c>
      <c r="EX16" s="204">
        <f>Z16+CM16</f>
        <v>0</v>
      </c>
      <c r="EY16" s="189">
        <f>AA16+CN16</f>
        <v>0</v>
      </c>
      <c r="EZ16" s="203">
        <f>AB16+CO16</f>
        <v>0</v>
      </c>
      <c r="FA16" s="189">
        <f>AC16+CP16</f>
        <v>0</v>
      </c>
      <c r="FB16" s="203">
        <f>AD16+CQ16</f>
        <v>0</v>
      </c>
      <c r="FC16" s="189">
        <f>AE16+CR16</f>
        <v>0</v>
      </c>
      <c r="FD16" s="203">
        <f>AF16+CS16</f>
        <v>0</v>
      </c>
      <c r="FE16" s="189">
        <f>AG16+CT16</f>
        <v>0</v>
      </c>
      <c r="FF16" s="204">
        <f>AH16+CU16</f>
        <v>0</v>
      </c>
      <c r="FG16" s="190">
        <f>AI16+CV16</f>
        <v>0</v>
      </c>
      <c r="FH16" s="204">
        <f>AJ16+CW16</f>
        <v>0</v>
      </c>
      <c r="FI16" s="189">
        <f>AK16+CX16</f>
        <v>0</v>
      </c>
      <c r="FJ16" s="204">
        <f>AL16+CY16</f>
        <v>0</v>
      </c>
      <c r="FK16" s="190">
        <f>AM16+CZ16</f>
        <v>0</v>
      </c>
      <c r="FL16" s="204">
        <f>AN16+DA16</f>
        <v>0</v>
      </c>
      <c r="FM16" s="189">
        <f>AO16+DB16</f>
        <v>0</v>
      </c>
      <c r="FN16" s="204">
        <f>AP16+DC16</f>
        <v>0</v>
      </c>
      <c r="FO16" s="190">
        <f>AQ16+DD16</f>
        <v>0</v>
      </c>
      <c r="FP16" s="204">
        <f>AR16+DE16</f>
        <v>0</v>
      </c>
      <c r="FQ16" s="190">
        <f>AS16+DF16</f>
        <v>0</v>
      </c>
      <c r="FR16" s="204">
        <f>AT16+DG16</f>
        <v>0</v>
      </c>
      <c r="FS16" s="190">
        <f>AU16+DH16</f>
        <v>0</v>
      </c>
      <c r="FT16" s="204">
        <f>AV16+DI16</f>
        <v>0</v>
      </c>
      <c r="FU16" s="189">
        <f>AW16+DJ16</f>
        <v>0</v>
      </c>
      <c r="FV16" s="204">
        <f>AX16+DK16</f>
        <v>0</v>
      </c>
      <c r="FW16" s="190">
        <f>AY16+DL16</f>
        <v>0</v>
      </c>
      <c r="FX16" s="204">
        <f>AZ16+DM16</f>
        <v>0</v>
      </c>
      <c r="FY16" s="189">
        <f>BA16+DN16</f>
        <v>0</v>
      </c>
      <c r="FZ16" s="203">
        <f>BB16+DO16</f>
        <v>0</v>
      </c>
      <c r="GA16" s="189">
        <f>BC16+DP16</f>
        <v>0</v>
      </c>
      <c r="GB16" s="203">
        <f>BD16+DQ16</f>
        <v>4</v>
      </c>
      <c r="GC16" s="189">
        <f>BE16+DR16</f>
        <v>100</v>
      </c>
      <c r="GD16" s="204">
        <f>BF16+DS16</f>
        <v>100</v>
      </c>
      <c r="GE16" s="190">
        <f>BG16+DT16</f>
        <v>100</v>
      </c>
      <c r="GF16" s="190">
        <f>BH16+DU16</f>
        <v>0</v>
      </c>
      <c r="GG16" s="2"/>
      <c r="GH16" s="54"/>
      <c r="GL16" s="161"/>
      <c r="GM16" s="19"/>
      <c r="GN16" s="1"/>
      <c r="GO16" s="23"/>
      <c r="GP16" s="28"/>
      <c r="GQ16" s="28"/>
      <c r="GR16" s="83"/>
    </row>
    <row r="17" spans="1:200" ht="24.95" customHeight="1" outlineLevel="1" thickBot="1" x14ac:dyDescent="0.4">
      <c r="A17" s="149" t="s">
        <v>39</v>
      </c>
      <c r="B17" s="7" t="s">
        <v>166</v>
      </c>
      <c r="C17" s="7" t="s">
        <v>147</v>
      </c>
      <c r="D17" s="7" t="s">
        <v>69</v>
      </c>
      <c r="E17" s="7" t="s">
        <v>149</v>
      </c>
      <c r="F17" s="7" t="s">
        <v>152</v>
      </c>
      <c r="G17" s="7">
        <v>5</v>
      </c>
      <c r="H17" s="7">
        <v>2</v>
      </c>
      <c r="I17" s="7">
        <v>1</v>
      </c>
      <c r="J17" s="7">
        <v>1</v>
      </c>
      <c r="K17" s="7">
        <v>1</v>
      </c>
      <c r="L17" s="7"/>
      <c r="M17" s="93">
        <f>SUM(N17+P17+R17+T17+V17)</f>
        <v>0</v>
      </c>
      <c r="N17" s="30"/>
      <c r="O17" s="20">
        <f>SUM(N17)*I17</f>
        <v>0</v>
      </c>
      <c r="P17" s="30"/>
      <c r="Q17" s="20">
        <f t="shared" si="9"/>
        <v>0</v>
      </c>
      <c r="R17" s="30"/>
      <c r="S17" s="20">
        <f>SUM(R17)*J17</f>
        <v>0</v>
      </c>
      <c r="T17" s="30"/>
      <c r="U17" s="20">
        <f>SUM(T17)*K17</f>
        <v>0</v>
      </c>
      <c r="V17" s="94"/>
      <c r="W17" s="20">
        <f>SUM(V17)*J17*5</f>
        <v>0</v>
      </c>
      <c r="X17" s="20">
        <v>2</v>
      </c>
      <c r="Y17" s="20">
        <f>SUM(L17*5/100*J17)</f>
        <v>0</v>
      </c>
      <c r="Z17" s="94"/>
      <c r="AA17" s="20"/>
      <c r="AB17" s="94"/>
      <c r="AC17" s="20">
        <f>SUM(AB17)*3*H17/5</f>
        <v>0</v>
      </c>
      <c r="AD17" s="94"/>
      <c r="AE17" s="24">
        <f>SUM(AD17*H17*(30+4))</f>
        <v>0</v>
      </c>
      <c r="AF17" s="94"/>
      <c r="AG17" s="20">
        <f>SUM(AF17*H17*3)</f>
        <v>0</v>
      </c>
      <c r="AH17" s="94"/>
      <c r="AI17" s="20">
        <f>SUM(AH17*H17/3)</f>
        <v>0</v>
      </c>
      <c r="AJ17" s="94"/>
      <c r="AK17" s="20">
        <f>SUM(AJ17*H17*2/3)</f>
        <v>0</v>
      </c>
      <c r="AL17" s="94"/>
      <c r="AM17" s="20">
        <f>SUM(AL17*H17)</f>
        <v>0</v>
      </c>
      <c r="AN17" s="94"/>
      <c r="AO17" s="20">
        <f>SUM(AN17*J17)</f>
        <v>0</v>
      </c>
      <c r="AP17" s="94"/>
      <c r="AQ17" s="20">
        <f>SUM(AP17*H17*2)</f>
        <v>0</v>
      </c>
      <c r="AR17" s="94"/>
      <c r="AS17" s="20">
        <f>SUM(AR17*J17*2)</f>
        <v>0</v>
      </c>
      <c r="AT17" s="94"/>
      <c r="AU17" s="20">
        <f t="shared" si="10"/>
        <v>0</v>
      </c>
      <c r="AV17" s="94"/>
      <c r="AW17" s="20">
        <f>H17*AV17*4*1</f>
        <v>0</v>
      </c>
      <c r="AX17" s="94"/>
      <c r="AY17" s="20">
        <f>AX17*4*8</f>
        <v>0</v>
      </c>
      <c r="AZ17" s="94"/>
      <c r="BA17" s="20">
        <f>SUM(AZ17*K17*5*6)</f>
        <v>0</v>
      </c>
      <c r="BB17" s="94">
        <v>1</v>
      </c>
      <c r="BC17" s="20">
        <f>H17*BB17*4*0.5</f>
        <v>4</v>
      </c>
      <c r="BD17" s="94"/>
      <c r="BE17" s="20">
        <f>SUM(BD17*50)</f>
        <v>0</v>
      </c>
      <c r="BF17" s="20">
        <f t="shared" si="11"/>
        <v>6</v>
      </c>
      <c r="BG17" s="20">
        <f>BC17+BA17+AY17+AW17+AS17+AQ17+X17+W17+U17+S17+Q17+O17</f>
        <v>6</v>
      </c>
      <c r="BH17" s="20">
        <f t="shared" si="8"/>
        <v>6</v>
      </c>
      <c r="BI17" s="46">
        <f t="shared" si="3"/>
        <v>6</v>
      </c>
      <c r="BJ17" s="7"/>
      <c r="BK17" s="7"/>
      <c r="BN17" s="149" t="s">
        <v>39</v>
      </c>
      <c r="BO17" s="7" t="s">
        <v>158</v>
      </c>
      <c r="BP17" s="7" t="s">
        <v>68</v>
      </c>
      <c r="BQ17" s="7" t="s">
        <v>111</v>
      </c>
      <c r="BR17" s="7" t="s">
        <v>112</v>
      </c>
      <c r="BS17" s="7" t="s">
        <v>115</v>
      </c>
      <c r="BT17" s="7">
        <v>6</v>
      </c>
      <c r="BU17" s="7">
        <v>10</v>
      </c>
      <c r="BV17" s="7"/>
      <c r="BW17" s="7"/>
      <c r="BX17" s="7"/>
      <c r="BY17" s="7"/>
      <c r="BZ17" s="93">
        <f t="shared" ref="BZ17:BZ23" si="12">SUM(CA17+CC17+CG17+CI17+DE17*2)</f>
        <v>0</v>
      </c>
      <c r="CA17" s="30"/>
      <c r="CB17" s="20"/>
      <c r="CC17" s="30"/>
      <c r="CD17" s="20"/>
      <c r="CE17" s="30"/>
      <c r="CF17" s="20"/>
      <c r="CG17" s="30"/>
      <c r="CH17" s="20"/>
      <c r="CI17" s="94"/>
      <c r="CJ17" s="20"/>
      <c r="CK17" s="20"/>
      <c r="CL17" s="20"/>
      <c r="CM17" s="94"/>
      <c r="CN17" s="20"/>
      <c r="CO17" s="94"/>
      <c r="CP17" s="20"/>
      <c r="CQ17" s="94"/>
      <c r="CR17" s="24"/>
      <c r="CS17" s="94"/>
      <c r="CT17" s="20"/>
      <c r="CU17" s="94"/>
      <c r="CV17" s="20"/>
      <c r="CW17" s="94"/>
      <c r="CX17" s="20"/>
      <c r="CY17" s="94"/>
      <c r="CZ17" s="20"/>
      <c r="DA17" s="94"/>
      <c r="DB17" s="20"/>
      <c r="DC17" s="94">
        <v>1</v>
      </c>
      <c r="DD17" s="20">
        <v>5.23</v>
      </c>
      <c r="DE17" s="94"/>
      <c r="DF17" s="20"/>
      <c r="DG17" s="94"/>
      <c r="DH17" s="20"/>
      <c r="DI17" s="94"/>
      <c r="DJ17" s="20"/>
      <c r="DK17" s="94"/>
      <c r="DL17" s="20"/>
      <c r="DM17" s="94"/>
      <c r="DN17" s="20"/>
      <c r="DO17" s="94"/>
      <c r="DP17" s="20"/>
      <c r="DQ17" s="94"/>
      <c r="DR17" s="20"/>
      <c r="DS17" s="20"/>
      <c r="DT17" s="34">
        <f t="shared" si="5"/>
        <v>5.23</v>
      </c>
      <c r="DU17" s="34">
        <f t="shared" si="6"/>
        <v>5.23</v>
      </c>
      <c r="DV17" s="7"/>
      <c r="DW17" s="54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>
        <f>SUM(L17+BY17)</f>
        <v>0</v>
      </c>
      <c r="EI17" s="7">
        <f>SUM(M17+BZ17)</f>
        <v>0</v>
      </c>
      <c r="EJ17" s="7">
        <f>SUM(N17+CA17)</f>
        <v>0</v>
      </c>
      <c r="EM17" s="189">
        <f>O17+CB17</f>
        <v>0</v>
      </c>
      <c r="EN17" s="203">
        <f>P17+CC17</f>
        <v>0</v>
      </c>
      <c r="EO17" s="189">
        <f>Q17+CD17</f>
        <v>0</v>
      </c>
      <c r="EP17" s="203">
        <f>R17+CE17</f>
        <v>0</v>
      </c>
      <c r="EQ17" s="189">
        <f>S17+CF17</f>
        <v>0</v>
      </c>
      <c r="ER17" s="203">
        <f>T17+CG17</f>
        <v>0</v>
      </c>
      <c r="ES17" s="189">
        <f>U17+CH17</f>
        <v>0</v>
      </c>
      <c r="ET17" s="203">
        <f>V17+CI17</f>
        <v>0</v>
      </c>
      <c r="EU17" s="189">
        <f>W17+CJ17</f>
        <v>0</v>
      </c>
      <c r="EV17" s="190">
        <f>X17+CK17</f>
        <v>2</v>
      </c>
      <c r="EW17" s="190">
        <f>Y17+CL17</f>
        <v>0</v>
      </c>
      <c r="EX17" s="204">
        <f>Z17+CM17</f>
        <v>0</v>
      </c>
      <c r="EY17" s="189">
        <f>AA17+CN17</f>
        <v>0</v>
      </c>
      <c r="EZ17" s="203">
        <f>AB17+CO17</f>
        <v>0</v>
      </c>
      <c r="FA17" s="189">
        <f>AC17+CP17</f>
        <v>0</v>
      </c>
      <c r="FB17" s="203">
        <f>AD17+CQ17</f>
        <v>0</v>
      </c>
      <c r="FC17" s="189">
        <f>AE17+CR17</f>
        <v>0</v>
      </c>
      <c r="FD17" s="203">
        <f>AF17+CS17</f>
        <v>0</v>
      </c>
      <c r="FE17" s="189">
        <f>AG17+CT17</f>
        <v>0</v>
      </c>
      <c r="FF17" s="204">
        <f>AH17+CU17</f>
        <v>0</v>
      </c>
      <c r="FG17" s="190">
        <f>AI17+CV17</f>
        <v>0</v>
      </c>
      <c r="FH17" s="204">
        <f>AJ17+CW17</f>
        <v>0</v>
      </c>
      <c r="FI17" s="189">
        <f>AK17+CX17</f>
        <v>0</v>
      </c>
      <c r="FJ17" s="204">
        <f>AL17+CY17</f>
        <v>0</v>
      </c>
      <c r="FK17" s="190">
        <f>AM17+CZ17</f>
        <v>0</v>
      </c>
      <c r="FL17" s="204">
        <f>AN17+DA17</f>
        <v>0</v>
      </c>
      <c r="FM17" s="189">
        <f>AO17+DB17</f>
        <v>0</v>
      </c>
      <c r="FN17" s="204">
        <f>AP17+DC17</f>
        <v>1</v>
      </c>
      <c r="FO17" s="190">
        <f>AQ17+DD17</f>
        <v>5.23</v>
      </c>
      <c r="FP17" s="204">
        <f>AR17+DE17</f>
        <v>0</v>
      </c>
      <c r="FQ17" s="190">
        <f>AS17+DF17</f>
        <v>0</v>
      </c>
      <c r="FR17" s="204">
        <f>AT17+DG17</f>
        <v>0</v>
      </c>
      <c r="FS17" s="190">
        <f>AU17+DH17</f>
        <v>0</v>
      </c>
      <c r="FT17" s="204">
        <f>AV17+DI17</f>
        <v>0</v>
      </c>
      <c r="FU17" s="189">
        <f>AW17+DJ17</f>
        <v>0</v>
      </c>
      <c r="FV17" s="204">
        <f>AX17+DK17</f>
        <v>0</v>
      </c>
      <c r="FW17" s="190">
        <f>AY17+DL17</f>
        <v>0</v>
      </c>
      <c r="FX17" s="204">
        <f>AZ17+DM17</f>
        <v>0</v>
      </c>
      <c r="FY17" s="189">
        <f>BA17+DN17</f>
        <v>0</v>
      </c>
      <c r="FZ17" s="203">
        <f>BB17+DO17</f>
        <v>1</v>
      </c>
      <c r="GA17" s="189">
        <f>BC17+DP17</f>
        <v>4</v>
      </c>
      <c r="GB17" s="203">
        <f>BD17+DQ17</f>
        <v>0</v>
      </c>
      <c r="GC17" s="189">
        <f>BE17+DR17</f>
        <v>0</v>
      </c>
      <c r="GD17" s="204">
        <f>BF17+DS17</f>
        <v>6</v>
      </c>
      <c r="GE17" s="190">
        <f>BG17+DT17</f>
        <v>11.23</v>
      </c>
      <c r="GF17" s="190">
        <f>BH17+DU17</f>
        <v>11.23</v>
      </c>
      <c r="GG17" s="2"/>
      <c r="GH17" s="54"/>
      <c r="GL17" s="161"/>
      <c r="GM17" s="19"/>
      <c r="GN17" s="1"/>
      <c r="GO17" s="23"/>
      <c r="GP17" s="28"/>
      <c r="GQ17" s="28"/>
      <c r="GR17" s="83"/>
    </row>
    <row r="18" spans="1:200" ht="24.95" customHeight="1" outlineLevel="1" thickBot="1" x14ac:dyDescent="0.4">
      <c r="A18" s="149" t="s">
        <v>39</v>
      </c>
      <c r="B18" s="7" t="s">
        <v>166</v>
      </c>
      <c r="C18" s="7" t="s">
        <v>167</v>
      </c>
      <c r="D18" s="7" t="s">
        <v>148</v>
      </c>
      <c r="E18" s="7" t="s">
        <v>149</v>
      </c>
      <c r="F18" s="7" t="s">
        <v>152</v>
      </c>
      <c r="G18" s="7">
        <v>5</v>
      </c>
      <c r="H18" s="7">
        <v>1</v>
      </c>
      <c r="I18" s="7">
        <v>1</v>
      </c>
      <c r="J18" s="7">
        <v>1</v>
      </c>
      <c r="K18" s="7">
        <v>1</v>
      </c>
      <c r="L18" s="7"/>
      <c r="M18" s="93">
        <f>SUM(N18+P18+R18+T18+V18)</f>
        <v>0</v>
      </c>
      <c r="N18" s="30"/>
      <c r="O18" s="20">
        <f>SUM(N18)*I18</f>
        <v>0</v>
      </c>
      <c r="P18" s="30"/>
      <c r="Q18" s="20">
        <f t="shared" si="9"/>
        <v>0</v>
      </c>
      <c r="R18" s="30"/>
      <c r="S18" s="20">
        <f>SUM(R18)*J18</f>
        <v>0</v>
      </c>
      <c r="T18" s="30"/>
      <c r="U18" s="20">
        <f>SUM(T18)*K18</f>
        <v>0</v>
      </c>
      <c r="V18" s="94"/>
      <c r="W18" s="20">
        <f>SUM(V18)*J18*5</f>
        <v>0</v>
      </c>
      <c r="X18" s="20">
        <v>0</v>
      </c>
      <c r="Y18" s="20">
        <f>SUM(L18*5/100*J18)</f>
        <v>0</v>
      </c>
      <c r="Z18" s="94"/>
      <c r="AA18" s="20"/>
      <c r="AB18" s="94"/>
      <c r="AC18" s="20">
        <f>SUM(AB18)*3*H18/5</f>
        <v>0</v>
      </c>
      <c r="AD18" s="94"/>
      <c r="AE18" s="24">
        <f>SUM(AD18*H18*(30+4))</f>
        <v>0</v>
      </c>
      <c r="AF18" s="94"/>
      <c r="AG18" s="20">
        <f>SUM(AF18*H18*3)</f>
        <v>0</v>
      </c>
      <c r="AH18" s="94"/>
      <c r="AI18" s="20">
        <f>SUM(AH18*H18/3)</f>
        <v>0</v>
      </c>
      <c r="AJ18" s="94"/>
      <c r="AK18" s="20">
        <f>SUM(AJ18*H18*2/3)</f>
        <v>0</v>
      </c>
      <c r="AL18" s="94"/>
      <c r="AM18" s="20">
        <f>SUM(AL18*H18)</f>
        <v>0</v>
      </c>
      <c r="AN18" s="94"/>
      <c r="AO18" s="20">
        <f>SUM(AN18*J18)</f>
        <v>0</v>
      </c>
      <c r="AP18" s="94"/>
      <c r="AQ18" s="20">
        <f>SUM(AP18*H18*2)</f>
        <v>0</v>
      </c>
      <c r="AR18" s="94"/>
      <c r="AS18" s="20">
        <f>SUM(AR18*J18*2)</f>
        <v>0</v>
      </c>
      <c r="AT18" s="94"/>
      <c r="AU18" s="20">
        <f t="shared" si="10"/>
        <v>0</v>
      </c>
      <c r="AV18" s="94"/>
      <c r="AW18" s="20">
        <f>H18*AV18*4*1</f>
        <v>0</v>
      </c>
      <c r="AX18" s="94"/>
      <c r="AY18" s="20">
        <f>AX18*4*8</f>
        <v>0</v>
      </c>
      <c r="AZ18" s="94"/>
      <c r="BA18" s="20">
        <f>SUM(AZ18*K18*5*6)</f>
        <v>0</v>
      </c>
      <c r="BB18" s="94">
        <v>1</v>
      </c>
      <c r="BC18" s="20">
        <f>H18*BB18*4*0.5</f>
        <v>2</v>
      </c>
      <c r="BD18" s="94"/>
      <c r="BE18" s="20">
        <f>SUM(BD18*50)</f>
        <v>0</v>
      </c>
      <c r="BF18" s="20">
        <f t="shared" si="11"/>
        <v>2</v>
      </c>
      <c r="BG18" s="20">
        <f>BC18+BA18+AY18+AW18+AS18+AQ18+X18+W18+U18+S18+Q18+O18</f>
        <v>2</v>
      </c>
      <c r="BH18" s="20">
        <f t="shared" si="8"/>
        <v>2</v>
      </c>
      <c r="BI18" s="46">
        <f t="shared" si="3"/>
        <v>2</v>
      </c>
      <c r="BJ18" s="7"/>
      <c r="BK18" s="7"/>
      <c r="BN18" s="149" t="s">
        <v>39</v>
      </c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93">
        <f t="shared" si="12"/>
        <v>0</v>
      </c>
      <c r="CA18" s="30"/>
      <c r="CB18" s="20"/>
      <c r="CC18" s="30"/>
      <c r="CD18" s="20"/>
      <c r="CE18" s="30"/>
      <c r="CF18" s="20"/>
      <c r="CG18" s="30"/>
      <c r="CH18" s="20"/>
      <c r="CI18" s="94"/>
      <c r="CJ18" s="20"/>
      <c r="CK18" s="20"/>
      <c r="CL18" s="20"/>
      <c r="CM18" s="94"/>
      <c r="CN18" s="20"/>
      <c r="CO18" s="94"/>
      <c r="CP18" s="20"/>
      <c r="CQ18" s="94"/>
      <c r="CR18" s="24"/>
      <c r="CS18" s="94"/>
      <c r="CT18" s="20"/>
      <c r="CU18" s="94"/>
      <c r="CV18" s="20"/>
      <c r="CW18" s="94"/>
      <c r="CX18" s="20"/>
      <c r="CY18" s="94"/>
      <c r="CZ18" s="20"/>
      <c r="DA18" s="94"/>
      <c r="DB18" s="20"/>
      <c r="DC18" s="94"/>
      <c r="DD18" s="20"/>
      <c r="DE18" s="94"/>
      <c r="DF18" s="20"/>
      <c r="DG18" s="94"/>
      <c r="DH18" s="20"/>
      <c r="DI18" s="94"/>
      <c r="DJ18" s="20"/>
      <c r="DK18" s="94"/>
      <c r="DL18" s="20"/>
      <c r="DM18" s="94"/>
      <c r="DN18" s="20"/>
      <c r="DO18" s="94"/>
      <c r="DP18" s="20"/>
      <c r="DQ18" s="94"/>
      <c r="DR18" s="20"/>
      <c r="DS18" s="20"/>
      <c r="DT18" s="34">
        <f t="shared" si="5"/>
        <v>0</v>
      </c>
      <c r="DU18" s="34">
        <f t="shared" si="6"/>
        <v>0</v>
      </c>
      <c r="DV18" s="7"/>
      <c r="DW18" s="54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>
        <f>SUM(L18+BY18)</f>
        <v>0</v>
      </c>
      <c r="EI18" s="7">
        <f>SUM(M18+BZ18)</f>
        <v>0</v>
      </c>
      <c r="EJ18" s="7">
        <f>SUM(N18+CA18)</f>
        <v>0</v>
      </c>
      <c r="EM18" s="189">
        <f>O18+CB18</f>
        <v>0</v>
      </c>
      <c r="EN18" s="203">
        <f>P18+CC18</f>
        <v>0</v>
      </c>
      <c r="EO18" s="189">
        <f>Q18+CD18</f>
        <v>0</v>
      </c>
      <c r="EP18" s="203">
        <f>R18+CE18</f>
        <v>0</v>
      </c>
      <c r="EQ18" s="189">
        <f>S18+CF18</f>
        <v>0</v>
      </c>
      <c r="ER18" s="203">
        <f>T18+CG18</f>
        <v>0</v>
      </c>
      <c r="ES18" s="189">
        <f>U18+CH18</f>
        <v>0</v>
      </c>
      <c r="ET18" s="203">
        <f>V18+CI18</f>
        <v>0</v>
      </c>
      <c r="EU18" s="189">
        <f>W18+CJ18</f>
        <v>0</v>
      </c>
      <c r="EV18" s="190">
        <f>X18+CK18</f>
        <v>0</v>
      </c>
      <c r="EW18" s="190">
        <f>Y18+CL18</f>
        <v>0</v>
      </c>
      <c r="EX18" s="204">
        <f>Z18+CM18</f>
        <v>0</v>
      </c>
      <c r="EY18" s="189">
        <f>AA18+CN18</f>
        <v>0</v>
      </c>
      <c r="EZ18" s="203">
        <f>AB18+CO18</f>
        <v>0</v>
      </c>
      <c r="FA18" s="189">
        <f>AC18+CP18</f>
        <v>0</v>
      </c>
      <c r="FB18" s="203">
        <f>AD18+CQ18</f>
        <v>0</v>
      </c>
      <c r="FC18" s="189">
        <f>AE18+CR18</f>
        <v>0</v>
      </c>
      <c r="FD18" s="203">
        <f>AF18+CS18</f>
        <v>0</v>
      </c>
      <c r="FE18" s="189">
        <f>AG18+CT18</f>
        <v>0</v>
      </c>
      <c r="FF18" s="204">
        <f>AH18+CU18</f>
        <v>0</v>
      </c>
      <c r="FG18" s="190">
        <f>AI18+CV18</f>
        <v>0</v>
      </c>
      <c r="FH18" s="204">
        <f>AJ18+CW18</f>
        <v>0</v>
      </c>
      <c r="FI18" s="189">
        <f>AK18+CX18</f>
        <v>0</v>
      </c>
      <c r="FJ18" s="204">
        <f>AL18+CY18</f>
        <v>0</v>
      </c>
      <c r="FK18" s="190">
        <f>AM18+CZ18</f>
        <v>0</v>
      </c>
      <c r="FL18" s="204">
        <f>AN18+DA18</f>
        <v>0</v>
      </c>
      <c r="FM18" s="189">
        <f>AO18+DB18</f>
        <v>0</v>
      </c>
      <c r="FN18" s="204">
        <f>AP18+DC18</f>
        <v>0</v>
      </c>
      <c r="FO18" s="190">
        <f>AQ18+DD18</f>
        <v>0</v>
      </c>
      <c r="FP18" s="204">
        <f>AR18+DE18</f>
        <v>0</v>
      </c>
      <c r="FQ18" s="190">
        <f>AS18+DF18</f>
        <v>0</v>
      </c>
      <c r="FR18" s="204">
        <f>AT18+DG18</f>
        <v>0</v>
      </c>
      <c r="FS18" s="190">
        <f>AU18+DH18</f>
        <v>0</v>
      </c>
      <c r="FT18" s="204">
        <f>AV18+DI18</f>
        <v>0</v>
      </c>
      <c r="FU18" s="189">
        <f>AW18+DJ18</f>
        <v>0</v>
      </c>
      <c r="FV18" s="204">
        <f>AX18+DK18</f>
        <v>0</v>
      </c>
      <c r="FW18" s="190">
        <f>AY18+DL18</f>
        <v>0</v>
      </c>
      <c r="FX18" s="204">
        <f>AZ18+DM18</f>
        <v>0</v>
      </c>
      <c r="FY18" s="189">
        <f>BA18+DN18</f>
        <v>0</v>
      </c>
      <c r="FZ18" s="203">
        <f>BB18+DO18</f>
        <v>1</v>
      </c>
      <c r="GA18" s="189">
        <f>BC18+DP18</f>
        <v>2</v>
      </c>
      <c r="GB18" s="203">
        <f>BD18+DQ18</f>
        <v>0</v>
      </c>
      <c r="GC18" s="189">
        <f>BE18+DR18</f>
        <v>0</v>
      </c>
      <c r="GD18" s="204">
        <f>BF18+DS18</f>
        <v>2</v>
      </c>
      <c r="GE18" s="190">
        <f>BG18+DT18</f>
        <v>2</v>
      </c>
      <c r="GF18" s="190">
        <f>BH18+DU18</f>
        <v>2</v>
      </c>
      <c r="GG18" s="2"/>
      <c r="GH18" s="54"/>
      <c r="GL18" s="161"/>
      <c r="GM18" s="19"/>
      <c r="GN18" s="1"/>
      <c r="GO18" s="23"/>
      <c r="GP18" s="28"/>
      <c r="GQ18" s="28"/>
      <c r="GR18" s="83"/>
    </row>
    <row r="19" spans="1:200" ht="24.95" customHeight="1" outlineLevel="1" thickBot="1" x14ac:dyDescent="0.4">
      <c r="A19" s="149" t="s">
        <v>39</v>
      </c>
      <c r="D19" s="7"/>
      <c r="E19" s="7"/>
      <c r="F19" s="7"/>
      <c r="G19" s="7"/>
      <c r="H19" s="7"/>
      <c r="I19" s="7"/>
      <c r="J19" s="7"/>
      <c r="K19" s="7"/>
      <c r="L19" s="7"/>
      <c r="M19" s="93">
        <f>SUM(N19+P19+T19+V19+AR19*2)</f>
        <v>0</v>
      </c>
      <c r="N19" s="30"/>
      <c r="O19" s="20"/>
      <c r="P19" s="30"/>
      <c r="Q19" s="20"/>
      <c r="R19" s="30"/>
      <c r="S19" s="20"/>
      <c r="T19" s="30"/>
      <c r="U19" s="20"/>
      <c r="V19" s="94"/>
      <c r="W19" s="20"/>
      <c r="X19" s="20"/>
      <c r="Y19" s="20"/>
      <c r="Z19" s="94"/>
      <c r="AA19" s="20"/>
      <c r="AB19" s="94"/>
      <c r="AC19" s="20"/>
      <c r="AD19" s="94"/>
      <c r="AE19" s="24"/>
      <c r="AF19" s="94"/>
      <c r="AG19" s="20"/>
      <c r="AH19" s="94"/>
      <c r="AI19" s="20"/>
      <c r="AJ19" s="94"/>
      <c r="AK19" s="20"/>
      <c r="AL19" s="94"/>
      <c r="AM19" s="20"/>
      <c r="AN19" s="94"/>
      <c r="AO19" s="20"/>
      <c r="AP19" s="94"/>
      <c r="AQ19" s="20"/>
      <c r="AR19" s="94"/>
      <c r="AS19" s="20"/>
      <c r="AT19" s="94"/>
      <c r="AU19" s="20"/>
      <c r="AV19" s="94"/>
      <c r="AW19" s="20"/>
      <c r="AX19" s="94"/>
      <c r="AY19" s="20"/>
      <c r="AZ19" s="94"/>
      <c r="BA19" s="20"/>
      <c r="BB19" s="94"/>
      <c r="BC19" s="20"/>
      <c r="BD19" s="94"/>
      <c r="BE19" s="20"/>
      <c r="BF19" s="20"/>
      <c r="BG19" s="20">
        <f t="shared" si="7"/>
        <v>0</v>
      </c>
      <c r="BH19" s="20">
        <f t="shared" si="8"/>
        <v>0</v>
      </c>
      <c r="BI19" s="46">
        <f t="shared" si="3"/>
        <v>0</v>
      </c>
      <c r="BJ19" s="7"/>
      <c r="BK19" s="7"/>
      <c r="BN19" s="149" t="s">
        <v>39</v>
      </c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93">
        <f t="shared" si="12"/>
        <v>0</v>
      </c>
      <c r="CA19" s="30"/>
      <c r="CB19" s="20"/>
      <c r="CC19" s="30"/>
      <c r="CD19" s="20"/>
      <c r="CE19" s="30"/>
      <c r="CF19" s="20"/>
      <c r="CG19" s="30"/>
      <c r="CH19" s="20"/>
      <c r="CI19" s="94"/>
      <c r="CJ19" s="20"/>
      <c r="CK19" s="20"/>
      <c r="CL19" s="20"/>
      <c r="CM19" s="94"/>
      <c r="CN19" s="20"/>
      <c r="CO19" s="94"/>
      <c r="CP19" s="20"/>
      <c r="CQ19" s="94"/>
      <c r="CR19" s="24"/>
      <c r="CS19" s="94"/>
      <c r="CT19" s="20"/>
      <c r="CU19" s="94"/>
      <c r="CV19" s="20"/>
      <c r="CW19" s="94"/>
      <c r="CX19" s="20"/>
      <c r="CY19" s="94"/>
      <c r="CZ19" s="20"/>
      <c r="DA19" s="94"/>
      <c r="DB19" s="20"/>
      <c r="DC19" s="94"/>
      <c r="DD19" s="20"/>
      <c r="DE19" s="94"/>
      <c r="DF19" s="20"/>
      <c r="DG19" s="94"/>
      <c r="DH19" s="20"/>
      <c r="DI19" s="94"/>
      <c r="DJ19" s="20"/>
      <c r="DK19" s="94"/>
      <c r="DL19" s="20"/>
      <c r="DM19" s="94"/>
      <c r="DN19" s="20"/>
      <c r="DO19" s="94"/>
      <c r="DP19" s="20"/>
      <c r="DQ19" s="94"/>
      <c r="DR19" s="20"/>
      <c r="DS19" s="20"/>
      <c r="DT19" s="34">
        <f t="shared" si="5"/>
        <v>0</v>
      </c>
      <c r="DU19" s="34">
        <f t="shared" si="6"/>
        <v>0</v>
      </c>
      <c r="DV19" s="7"/>
      <c r="DW19" s="54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>
        <f>SUM(L19+BY19)</f>
        <v>0</v>
      </c>
      <c r="EI19" s="7">
        <f>SUM(M19+BZ19)</f>
        <v>0</v>
      </c>
      <c r="EJ19" s="7">
        <f>SUM(N19+CA19)</f>
        <v>0</v>
      </c>
      <c r="EM19" s="189">
        <f>O19+CB19</f>
        <v>0</v>
      </c>
      <c r="EN19" s="203">
        <f>P19+CC19</f>
        <v>0</v>
      </c>
      <c r="EO19" s="189">
        <f>Q19+CD19</f>
        <v>0</v>
      </c>
      <c r="EP19" s="203">
        <f>R19+CE19</f>
        <v>0</v>
      </c>
      <c r="EQ19" s="189">
        <f>S19+CF19</f>
        <v>0</v>
      </c>
      <c r="ER19" s="203">
        <f>T19+CG19</f>
        <v>0</v>
      </c>
      <c r="ES19" s="189">
        <f>U19+CH19</f>
        <v>0</v>
      </c>
      <c r="ET19" s="203">
        <f>V19+CI19</f>
        <v>0</v>
      </c>
      <c r="EU19" s="189">
        <f>W19+CJ19</f>
        <v>0</v>
      </c>
      <c r="EV19" s="190">
        <f>X19+CK19</f>
        <v>0</v>
      </c>
      <c r="EW19" s="190">
        <f>Y19+CL19</f>
        <v>0</v>
      </c>
      <c r="EX19" s="204">
        <f>Z19+CM19</f>
        <v>0</v>
      </c>
      <c r="EY19" s="189">
        <f>AA19+CN19</f>
        <v>0</v>
      </c>
      <c r="EZ19" s="203">
        <f>AB19+CO19</f>
        <v>0</v>
      </c>
      <c r="FA19" s="189">
        <f>AC19+CP19</f>
        <v>0</v>
      </c>
      <c r="FB19" s="203">
        <f>AD19+CQ19</f>
        <v>0</v>
      </c>
      <c r="FC19" s="189">
        <f>AE19+CR19</f>
        <v>0</v>
      </c>
      <c r="FD19" s="203">
        <f>AF19+CS19</f>
        <v>0</v>
      </c>
      <c r="FE19" s="189">
        <f>AG19+CT19</f>
        <v>0</v>
      </c>
      <c r="FF19" s="204">
        <f>AH19+CU19</f>
        <v>0</v>
      </c>
      <c r="FG19" s="190">
        <f>AI19+CV19</f>
        <v>0</v>
      </c>
      <c r="FH19" s="204">
        <f>AJ19+CW19</f>
        <v>0</v>
      </c>
      <c r="FI19" s="189">
        <f>AK19+CX19</f>
        <v>0</v>
      </c>
      <c r="FJ19" s="204">
        <f>AL19+CY19</f>
        <v>0</v>
      </c>
      <c r="FK19" s="190">
        <f>AM19+CZ19</f>
        <v>0</v>
      </c>
      <c r="FL19" s="204">
        <f>AN19+DA19</f>
        <v>0</v>
      </c>
      <c r="FM19" s="189">
        <f>AO19+DB19</f>
        <v>0</v>
      </c>
      <c r="FN19" s="204">
        <f>AP19+DC19</f>
        <v>0</v>
      </c>
      <c r="FO19" s="190">
        <f>AQ19+DD19</f>
        <v>0</v>
      </c>
      <c r="FP19" s="204">
        <f>AR19+DE19</f>
        <v>0</v>
      </c>
      <c r="FQ19" s="190">
        <f>AS19+DF19</f>
        <v>0</v>
      </c>
      <c r="FR19" s="204">
        <f>AT19+DG19</f>
        <v>0</v>
      </c>
      <c r="FS19" s="190">
        <f>AU19+DH19</f>
        <v>0</v>
      </c>
      <c r="FT19" s="204">
        <f>AV19+DI19</f>
        <v>0</v>
      </c>
      <c r="FU19" s="189">
        <f>AW19+DJ19</f>
        <v>0</v>
      </c>
      <c r="FV19" s="204">
        <f>AX19+DK19</f>
        <v>0</v>
      </c>
      <c r="FW19" s="190">
        <f>AY19+DL19</f>
        <v>0</v>
      </c>
      <c r="FX19" s="204">
        <f>AZ19+DM19</f>
        <v>0</v>
      </c>
      <c r="FY19" s="189">
        <f>BA19+DN19</f>
        <v>0</v>
      </c>
      <c r="FZ19" s="203">
        <f>BB19+DO19</f>
        <v>0</v>
      </c>
      <c r="GA19" s="189">
        <f>BC19+DP19</f>
        <v>0</v>
      </c>
      <c r="GB19" s="203">
        <f>BD19+DQ19</f>
        <v>0</v>
      </c>
      <c r="GC19" s="189">
        <f>BE19+DR19</f>
        <v>0</v>
      </c>
      <c r="GD19" s="204">
        <f>BF19+DS19</f>
        <v>0</v>
      </c>
      <c r="GE19" s="190">
        <f>BG19+DT19</f>
        <v>0</v>
      </c>
      <c r="GF19" s="190">
        <f>BH19+DU19</f>
        <v>0</v>
      </c>
      <c r="GG19" s="2"/>
      <c r="GH19" s="54"/>
      <c r="GL19" s="161"/>
      <c r="GM19" s="19"/>
      <c r="GN19" s="1"/>
      <c r="GO19" s="23"/>
      <c r="GP19" s="28"/>
      <c r="GQ19" s="28"/>
      <c r="GR19" s="83"/>
    </row>
    <row r="20" spans="1:200" ht="24.95" customHeight="1" outlineLevel="1" thickBot="1" x14ac:dyDescent="0.4">
      <c r="A20" s="149" t="s">
        <v>39</v>
      </c>
      <c r="D20" s="7"/>
      <c r="E20" s="7"/>
      <c r="F20" s="7"/>
      <c r="G20" s="7"/>
      <c r="H20" s="7"/>
      <c r="I20" s="7"/>
      <c r="J20" s="7"/>
      <c r="K20" s="7"/>
      <c r="L20" s="7"/>
      <c r="M20" s="93">
        <f>SUM(N20+P20+T20+V20+AR20*2)</f>
        <v>0</v>
      </c>
      <c r="N20" s="30"/>
      <c r="O20" s="20"/>
      <c r="P20" s="30"/>
      <c r="Q20" s="20"/>
      <c r="R20" s="30"/>
      <c r="S20" s="20"/>
      <c r="T20" s="30"/>
      <c r="U20" s="20"/>
      <c r="V20" s="94"/>
      <c r="W20" s="20"/>
      <c r="X20" s="20"/>
      <c r="Y20" s="20"/>
      <c r="Z20" s="94"/>
      <c r="AA20" s="20"/>
      <c r="AB20" s="94"/>
      <c r="AC20" s="20"/>
      <c r="AD20" s="94"/>
      <c r="AE20" s="24"/>
      <c r="AF20" s="94"/>
      <c r="AG20" s="20"/>
      <c r="AH20" s="94"/>
      <c r="AI20" s="20"/>
      <c r="AJ20" s="94"/>
      <c r="AK20" s="20"/>
      <c r="AL20" s="94"/>
      <c r="AM20" s="20"/>
      <c r="AN20" s="94"/>
      <c r="AO20" s="20"/>
      <c r="AP20" s="94"/>
      <c r="AQ20" s="20"/>
      <c r="AR20" s="94"/>
      <c r="AS20" s="20"/>
      <c r="AT20" s="94"/>
      <c r="AU20" s="20"/>
      <c r="AV20" s="94"/>
      <c r="AW20" s="20"/>
      <c r="AX20" s="94"/>
      <c r="AY20" s="20"/>
      <c r="AZ20" s="94"/>
      <c r="BA20" s="20"/>
      <c r="BB20" s="94"/>
      <c r="BC20" s="20"/>
      <c r="BD20" s="94"/>
      <c r="BE20" s="20"/>
      <c r="BF20" s="20"/>
      <c r="BG20" s="20">
        <f t="shared" si="7"/>
        <v>0</v>
      </c>
      <c r="BH20" s="20">
        <f t="shared" si="8"/>
        <v>0</v>
      </c>
      <c r="BI20" s="46">
        <f t="shared" si="3"/>
        <v>0</v>
      </c>
      <c r="BJ20" s="7"/>
      <c r="BK20" s="7"/>
      <c r="BN20" s="149" t="s">
        <v>39</v>
      </c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93">
        <f t="shared" si="12"/>
        <v>0</v>
      </c>
      <c r="CA20" s="30"/>
      <c r="CB20" s="20"/>
      <c r="CC20" s="30"/>
      <c r="CD20" s="20"/>
      <c r="CE20" s="30"/>
      <c r="CF20" s="20"/>
      <c r="CG20" s="30"/>
      <c r="CH20" s="20"/>
      <c r="CI20" s="94"/>
      <c r="CJ20" s="20"/>
      <c r="CK20" s="20"/>
      <c r="CL20" s="20"/>
      <c r="CM20" s="94"/>
      <c r="CN20" s="20"/>
      <c r="CO20" s="94"/>
      <c r="CP20" s="20"/>
      <c r="CQ20" s="94"/>
      <c r="CR20" s="24"/>
      <c r="CS20" s="94"/>
      <c r="CT20" s="20"/>
      <c r="CU20" s="94"/>
      <c r="CV20" s="20"/>
      <c r="CW20" s="94"/>
      <c r="CX20" s="20"/>
      <c r="CY20" s="94"/>
      <c r="CZ20" s="20"/>
      <c r="DA20" s="94"/>
      <c r="DB20" s="20"/>
      <c r="DC20" s="94"/>
      <c r="DD20" s="20"/>
      <c r="DE20" s="94"/>
      <c r="DF20" s="20"/>
      <c r="DG20" s="94"/>
      <c r="DH20" s="20"/>
      <c r="DI20" s="94"/>
      <c r="DJ20" s="20"/>
      <c r="DK20" s="94"/>
      <c r="DL20" s="20"/>
      <c r="DM20" s="94"/>
      <c r="DN20" s="20"/>
      <c r="DO20" s="94"/>
      <c r="DP20" s="20"/>
      <c r="DQ20" s="94"/>
      <c r="DR20" s="20"/>
      <c r="DS20" s="20"/>
      <c r="DT20" s="34">
        <f t="shared" si="5"/>
        <v>0</v>
      </c>
      <c r="DU20" s="34">
        <f t="shared" si="6"/>
        <v>0</v>
      </c>
      <c r="DV20" s="7"/>
      <c r="DW20" s="54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>
        <f>SUM(L20+BY20)</f>
        <v>0</v>
      </c>
      <c r="EI20" s="7">
        <f>SUM(M20+BZ20)</f>
        <v>0</v>
      </c>
      <c r="EJ20" s="7">
        <f>SUM(N20+CA20)</f>
        <v>0</v>
      </c>
      <c r="EM20" s="189">
        <f>O20+CB20</f>
        <v>0</v>
      </c>
      <c r="EN20" s="203">
        <f>P20+CC20</f>
        <v>0</v>
      </c>
      <c r="EO20" s="189">
        <f>Q20+CD20</f>
        <v>0</v>
      </c>
      <c r="EP20" s="203">
        <f>R20+CE20</f>
        <v>0</v>
      </c>
      <c r="EQ20" s="189">
        <f>S20+CF20</f>
        <v>0</v>
      </c>
      <c r="ER20" s="203">
        <f>T20+CG20</f>
        <v>0</v>
      </c>
      <c r="ES20" s="189">
        <f>U20+CH20</f>
        <v>0</v>
      </c>
      <c r="ET20" s="203">
        <f>V20+CI20</f>
        <v>0</v>
      </c>
      <c r="EU20" s="189">
        <f>W20+CJ20</f>
        <v>0</v>
      </c>
      <c r="EV20" s="190">
        <f>X20+CK20</f>
        <v>0</v>
      </c>
      <c r="EW20" s="190">
        <f>Y20+CL20</f>
        <v>0</v>
      </c>
      <c r="EX20" s="204">
        <f>Z20+CM20</f>
        <v>0</v>
      </c>
      <c r="EY20" s="189">
        <f>AA20+CN20</f>
        <v>0</v>
      </c>
      <c r="EZ20" s="203">
        <f>AB20+CO20</f>
        <v>0</v>
      </c>
      <c r="FA20" s="189">
        <f>AC20+CP20</f>
        <v>0</v>
      </c>
      <c r="FB20" s="203">
        <f>AD20+CQ20</f>
        <v>0</v>
      </c>
      <c r="FC20" s="189">
        <f>AE20+CR20</f>
        <v>0</v>
      </c>
      <c r="FD20" s="203">
        <f>AF20+CS20</f>
        <v>0</v>
      </c>
      <c r="FE20" s="189">
        <f>AG20+CT20</f>
        <v>0</v>
      </c>
      <c r="FF20" s="204">
        <f>AH20+CU20</f>
        <v>0</v>
      </c>
      <c r="FG20" s="190">
        <f>AI20+CV20</f>
        <v>0</v>
      </c>
      <c r="FH20" s="204">
        <f>AJ20+CW20</f>
        <v>0</v>
      </c>
      <c r="FI20" s="189">
        <f>AK20+CX20</f>
        <v>0</v>
      </c>
      <c r="FJ20" s="204">
        <f>AL20+CY20</f>
        <v>0</v>
      </c>
      <c r="FK20" s="190">
        <f>AM20+CZ20</f>
        <v>0</v>
      </c>
      <c r="FL20" s="204">
        <f>AN20+DA20</f>
        <v>0</v>
      </c>
      <c r="FM20" s="189">
        <f>AO20+DB20</f>
        <v>0</v>
      </c>
      <c r="FN20" s="204">
        <f>AP20+DC20</f>
        <v>0</v>
      </c>
      <c r="FO20" s="190">
        <f>AQ20+DD20</f>
        <v>0</v>
      </c>
      <c r="FP20" s="204">
        <f>AR20+DE20</f>
        <v>0</v>
      </c>
      <c r="FQ20" s="190">
        <f>AS20+DF20</f>
        <v>0</v>
      </c>
      <c r="FR20" s="204">
        <f>AT20+DG20</f>
        <v>0</v>
      </c>
      <c r="FS20" s="190">
        <f>AU20+DH20</f>
        <v>0</v>
      </c>
      <c r="FT20" s="204">
        <f>AV20+DI20</f>
        <v>0</v>
      </c>
      <c r="FU20" s="189">
        <f>AW20+DJ20</f>
        <v>0</v>
      </c>
      <c r="FV20" s="204">
        <f>AX20+DK20</f>
        <v>0</v>
      </c>
      <c r="FW20" s="190">
        <f>AY20+DL20</f>
        <v>0</v>
      </c>
      <c r="FX20" s="204">
        <f>AZ20+DM20</f>
        <v>0</v>
      </c>
      <c r="FY20" s="189">
        <f>BA20+DN20</f>
        <v>0</v>
      </c>
      <c r="FZ20" s="203">
        <f>BB20+DO20</f>
        <v>0</v>
      </c>
      <c r="GA20" s="189">
        <f>BC20+DP20</f>
        <v>0</v>
      </c>
      <c r="GB20" s="203">
        <f>BD20+DQ20</f>
        <v>0</v>
      </c>
      <c r="GC20" s="189">
        <f>BE20+DR20</f>
        <v>0</v>
      </c>
      <c r="GD20" s="204">
        <f>BF20+DS20</f>
        <v>0</v>
      </c>
      <c r="GE20" s="190">
        <f>BG20+DT20</f>
        <v>0</v>
      </c>
      <c r="GF20" s="190">
        <f>BH20+DU20</f>
        <v>0</v>
      </c>
      <c r="GG20" s="2"/>
      <c r="GH20" s="54"/>
      <c r="GL20" s="161"/>
      <c r="GM20" s="19"/>
      <c r="GN20" s="1"/>
      <c r="GO20" s="42"/>
      <c r="GP20" s="28"/>
      <c r="GQ20" s="28"/>
      <c r="GR20" s="83"/>
    </row>
    <row r="21" spans="1:200" ht="24.95" customHeight="1" outlineLevel="1" thickBot="1" x14ac:dyDescent="0.4">
      <c r="A21" s="149" t="s">
        <v>39</v>
      </c>
      <c r="D21" s="7"/>
      <c r="E21" s="7"/>
      <c r="F21" s="7"/>
      <c r="G21" s="7"/>
      <c r="H21" s="7"/>
      <c r="I21" s="7"/>
      <c r="J21" s="7"/>
      <c r="K21" s="7"/>
      <c r="L21" s="7"/>
      <c r="M21" s="93">
        <f>SUM(N21+P21+T21+V21+AR21*2)</f>
        <v>0</v>
      </c>
      <c r="N21" s="30"/>
      <c r="O21" s="20"/>
      <c r="P21" s="30"/>
      <c r="Q21" s="20"/>
      <c r="R21" s="30"/>
      <c r="S21" s="20"/>
      <c r="T21" s="30"/>
      <c r="U21" s="20"/>
      <c r="V21" s="94"/>
      <c r="W21" s="20"/>
      <c r="X21" s="20"/>
      <c r="Y21" s="20"/>
      <c r="Z21" s="94"/>
      <c r="AA21" s="20"/>
      <c r="AB21" s="94"/>
      <c r="AC21" s="20"/>
      <c r="AD21" s="94"/>
      <c r="AE21" s="24"/>
      <c r="AF21" s="94"/>
      <c r="AG21" s="20"/>
      <c r="AH21" s="94"/>
      <c r="AI21" s="20"/>
      <c r="AJ21" s="94"/>
      <c r="AK21" s="20"/>
      <c r="AL21" s="94"/>
      <c r="AM21" s="20"/>
      <c r="AN21" s="94"/>
      <c r="AO21" s="20"/>
      <c r="AP21" s="94"/>
      <c r="AQ21" s="20"/>
      <c r="AR21" s="94"/>
      <c r="AS21" s="20"/>
      <c r="AT21" s="94"/>
      <c r="AU21" s="20"/>
      <c r="AV21" s="94"/>
      <c r="AW21" s="20"/>
      <c r="AX21" s="94"/>
      <c r="AY21" s="20"/>
      <c r="AZ21" s="94"/>
      <c r="BA21" s="20"/>
      <c r="BB21" s="94"/>
      <c r="BC21" s="20"/>
      <c r="BD21" s="94"/>
      <c r="BE21" s="20"/>
      <c r="BF21" s="20"/>
      <c r="BG21" s="20">
        <f t="shared" si="7"/>
        <v>0</v>
      </c>
      <c r="BH21" s="20">
        <f t="shared" si="8"/>
        <v>0</v>
      </c>
      <c r="BI21" s="46">
        <f t="shared" si="3"/>
        <v>0</v>
      </c>
      <c r="BJ21" s="7"/>
      <c r="BK21" s="7"/>
      <c r="BN21" s="149" t="s">
        <v>39</v>
      </c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93">
        <f t="shared" si="12"/>
        <v>0</v>
      </c>
      <c r="CA21" s="30"/>
      <c r="CB21" s="20"/>
      <c r="CC21" s="30"/>
      <c r="CD21" s="20"/>
      <c r="CE21" s="30"/>
      <c r="CF21" s="20"/>
      <c r="CG21" s="30"/>
      <c r="CH21" s="20"/>
      <c r="CI21" s="94"/>
      <c r="CJ21" s="20"/>
      <c r="CK21" s="20"/>
      <c r="CL21" s="20"/>
      <c r="CM21" s="94"/>
      <c r="CN21" s="20"/>
      <c r="CO21" s="94"/>
      <c r="CP21" s="20"/>
      <c r="CQ21" s="94"/>
      <c r="CR21" s="24"/>
      <c r="CS21" s="94"/>
      <c r="CT21" s="20"/>
      <c r="CU21" s="94"/>
      <c r="CV21" s="20"/>
      <c r="CW21" s="94"/>
      <c r="CX21" s="20"/>
      <c r="CY21" s="94"/>
      <c r="CZ21" s="20"/>
      <c r="DA21" s="94"/>
      <c r="DB21" s="20"/>
      <c r="DC21" s="94"/>
      <c r="DD21" s="20"/>
      <c r="DE21" s="94"/>
      <c r="DF21" s="20"/>
      <c r="DG21" s="94"/>
      <c r="DH21" s="20"/>
      <c r="DI21" s="94"/>
      <c r="DJ21" s="20"/>
      <c r="DK21" s="94"/>
      <c r="DL21" s="20"/>
      <c r="DM21" s="94"/>
      <c r="DN21" s="20"/>
      <c r="DO21" s="94"/>
      <c r="DP21" s="20"/>
      <c r="DQ21" s="94"/>
      <c r="DR21" s="20"/>
      <c r="DS21" s="20"/>
      <c r="DT21" s="34">
        <f t="shared" si="5"/>
        <v>0</v>
      </c>
      <c r="DU21" s="34">
        <f t="shared" si="6"/>
        <v>0</v>
      </c>
      <c r="DV21" s="7"/>
      <c r="DW21" s="54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>
        <f>SUM(L21+BY21)</f>
        <v>0</v>
      </c>
      <c r="EI21" s="7">
        <f>SUM(M21+BZ21)</f>
        <v>0</v>
      </c>
      <c r="EJ21" s="7">
        <f>SUM(N21+CA21)</f>
        <v>0</v>
      </c>
      <c r="EM21" s="189">
        <f>O21+CB21</f>
        <v>0</v>
      </c>
      <c r="EN21" s="203">
        <f>P21+CC21</f>
        <v>0</v>
      </c>
      <c r="EO21" s="189">
        <f>Q21+CD21</f>
        <v>0</v>
      </c>
      <c r="EP21" s="203">
        <f>R21+CE21</f>
        <v>0</v>
      </c>
      <c r="EQ21" s="189">
        <f>S21+CF21</f>
        <v>0</v>
      </c>
      <c r="ER21" s="203">
        <f>T21+CG21</f>
        <v>0</v>
      </c>
      <c r="ES21" s="189">
        <f>U21+CH21</f>
        <v>0</v>
      </c>
      <c r="ET21" s="203">
        <f>V21+CI21</f>
        <v>0</v>
      </c>
      <c r="EU21" s="189">
        <f>W21+CJ21</f>
        <v>0</v>
      </c>
      <c r="EV21" s="190">
        <f>X21+CK21</f>
        <v>0</v>
      </c>
      <c r="EW21" s="190">
        <f>Y21+CL21</f>
        <v>0</v>
      </c>
      <c r="EX21" s="204">
        <f>Z21+CM21</f>
        <v>0</v>
      </c>
      <c r="EY21" s="189">
        <f>AA21+CN21</f>
        <v>0</v>
      </c>
      <c r="EZ21" s="203">
        <f>AB21+CO21</f>
        <v>0</v>
      </c>
      <c r="FA21" s="189">
        <f>AC21+CP21</f>
        <v>0</v>
      </c>
      <c r="FB21" s="203">
        <f>AD21+CQ21</f>
        <v>0</v>
      </c>
      <c r="FC21" s="189">
        <f>AE21+CR21</f>
        <v>0</v>
      </c>
      <c r="FD21" s="203">
        <f>AF21+CS21</f>
        <v>0</v>
      </c>
      <c r="FE21" s="189">
        <f>AG21+CT21</f>
        <v>0</v>
      </c>
      <c r="FF21" s="204">
        <f>AH21+CU21</f>
        <v>0</v>
      </c>
      <c r="FG21" s="190">
        <f>AI21+CV21</f>
        <v>0</v>
      </c>
      <c r="FH21" s="204">
        <f>AJ21+CW21</f>
        <v>0</v>
      </c>
      <c r="FI21" s="189">
        <f>AK21+CX21</f>
        <v>0</v>
      </c>
      <c r="FJ21" s="204">
        <f>AL21+CY21</f>
        <v>0</v>
      </c>
      <c r="FK21" s="190">
        <f>AM21+CZ21</f>
        <v>0</v>
      </c>
      <c r="FL21" s="204">
        <f>AN21+DA21</f>
        <v>0</v>
      </c>
      <c r="FM21" s="189">
        <f>AO21+DB21</f>
        <v>0</v>
      </c>
      <c r="FN21" s="204">
        <f>AP21+DC21</f>
        <v>0</v>
      </c>
      <c r="FO21" s="190">
        <f>AQ21+DD21</f>
        <v>0</v>
      </c>
      <c r="FP21" s="204">
        <f>AR21+DE21</f>
        <v>0</v>
      </c>
      <c r="FQ21" s="190">
        <f>AS21+DF21</f>
        <v>0</v>
      </c>
      <c r="FR21" s="204">
        <f>AT21+DG21</f>
        <v>0</v>
      </c>
      <c r="FS21" s="190">
        <f>AU21+DH21</f>
        <v>0</v>
      </c>
      <c r="FT21" s="204">
        <f>AV21+DI21</f>
        <v>0</v>
      </c>
      <c r="FU21" s="189">
        <f>AW21+DJ21</f>
        <v>0</v>
      </c>
      <c r="FV21" s="204">
        <f>AX21+DK21</f>
        <v>0</v>
      </c>
      <c r="FW21" s="190">
        <f>AY21+DL21</f>
        <v>0</v>
      </c>
      <c r="FX21" s="204">
        <f>AZ21+DM21</f>
        <v>0</v>
      </c>
      <c r="FY21" s="189">
        <f>BA21+DN21</f>
        <v>0</v>
      </c>
      <c r="FZ21" s="203">
        <f>BB21+DO21</f>
        <v>0</v>
      </c>
      <c r="GA21" s="189">
        <f>BC21+DP21</f>
        <v>0</v>
      </c>
      <c r="GB21" s="203">
        <f>BD21+DQ21</f>
        <v>0</v>
      </c>
      <c r="GC21" s="189">
        <f>BE21+DR21</f>
        <v>0</v>
      </c>
      <c r="GD21" s="204">
        <f>BF21+DS21</f>
        <v>0</v>
      </c>
      <c r="GE21" s="190">
        <f>BG21+DT21</f>
        <v>0</v>
      </c>
      <c r="GF21" s="190">
        <f>BH21+DU21</f>
        <v>0</v>
      </c>
      <c r="GG21" s="2"/>
      <c r="GH21" s="54"/>
      <c r="GL21" s="161"/>
      <c r="GM21" s="19"/>
      <c r="GN21" s="1"/>
      <c r="GO21" s="23"/>
      <c r="GP21" s="28"/>
      <c r="GQ21" s="28"/>
      <c r="GR21" s="83"/>
    </row>
    <row r="22" spans="1:200" ht="24.95" customHeight="1" outlineLevel="1" thickBot="1" x14ac:dyDescent="0.4">
      <c r="A22" s="149" t="s">
        <v>39</v>
      </c>
      <c r="D22" s="7"/>
      <c r="E22" s="7"/>
      <c r="F22" s="7"/>
      <c r="G22" s="7"/>
      <c r="H22" s="7"/>
      <c r="I22" s="7"/>
      <c r="J22" s="7"/>
      <c r="K22" s="7"/>
      <c r="L22" s="7"/>
      <c r="M22" s="93">
        <f>SUM(N22+P22+T22+V22+AR22*2)</f>
        <v>0</v>
      </c>
      <c r="N22" s="30"/>
      <c r="O22" s="20"/>
      <c r="P22" s="30"/>
      <c r="Q22" s="20"/>
      <c r="R22" s="30"/>
      <c r="S22" s="20"/>
      <c r="T22" s="30"/>
      <c r="U22" s="20"/>
      <c r="V22" s="94"/>
      <c r="W22" s="20"/>
      <c r="X22" s="20"/>
      <c r="Y22" s="20"/>
      <c r="Z22" s="94"/>
      <c r="AA22" s="20"/>
      <c r="AB22" s="94"/>
      <c r="AC22" s="20"/>
      <c r="AD22" s="94"/>
      <c r="AE22" s="24"/>
      <c r="AF22" s="94"/>
      <c r="AG22" s="20"/>
      <c r="AH22" s="94"/>
      <c r="AI22" s="20"/>
      <c r="AJ22" s="94"/>
      <c r="AK22" s="20"/>
      <c r="AL22" s="94"/>
      <c r="AM22" s="20"/>
      <c r="AN22" s="94"/>
      <c r="AO22" s="20"/>
      <c r="AP22" s="94"/>
      <c r="AQ22" s="20"/>
      <c r="AR22" s="94"/>
      <c r="AS22" s="20"/>
      <c r="AT22" s="94"/>
      <c r="AU22" s="20"/>
      <c r="AV22" s="94"/>
      <c r="AW22" s="20"/>
      <c r="AX22" s="94"/>
      <c r="AY22" s="20"/>
      <c r="AZ22" s="94"/>
      <c r="BA22" s="20"/>
      <c r="BB22" s="94"/>
      <c r="BC22" s="20"/>
      <c r="BD22" s="94"/>
      <c r="BE22" s="20"/>
      <c r="BF22" s="20"/>
      <c r="BG22" s="20">
        <f t="shared" si="7"/>
        <v>0</v>
      </c>
      <c r="BH22" s="20">
        <f t="shared" si="8"/>
        <v>0</v>
      </c>
      <c r="BI22" s="46">
        <f t="shared" si="3"/>
        <v>0</v>
      </c>
      <c r="BJ22" s="7"/>
      <c r="BK22" s="7"/>
      <c r="BN22" s="149" t="s">
        <v>39</v>
      </c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93">
        <f t="shared" si="12"/>
        <v>0</v>
      </c>
      <c r="CA22" s="30"/>
      <c r="CB22" s="20"/>
      <c r="CC22" s="30"/>
      <c r="CD22" s="20"/>
      <c r="CE22" s="30"/>
      <c r="CF22" s="20"/>
      <c r="CG22" s="30"/>
      <c r="CH22" s="20"/>
      <c r="CI22" s="94"/>
      <c r="CJ22" s="20"/>
      <c r="CK22" s="20"/>
      <c r="CL22" s="20"/>
      <c r="CM22" s="94"/>
      <c r="CN22" s="20"/>
      <c r="CO22" s="94"/>
      <c r="CP22" s="20"/>
      <c r="CQ22" s="94"/>
      <c r="CR22" s="24"/>
      <c r="CS22" s="94"/>
      <c r="CT22" s="20"/>
      <c r="CU22" s="94"/>
      <c r="CV22" s="20"/>
      <c r="CW22" s="94"/>
      <c r="CX22" s="20"/>
      <c r="CY22" s="94"/>
      <c r="CZ22" s="20"/>
      <c r="DA22" s="94"/>
      <c r="DB22" s="20"/>
      <c r="DC22" s="94"/>
      <c r="DD22" s="20"/>
      <c r="DE22" s="94"/>
      <c r="DF22" s="20"/>
      <c r="DG22" s="94"/>
      <c r="DH22" s="20"/>
      <c r="DI22" s="94"/>
      <c r="DJ22" s="20"/>
      <c r="DK22" s="94"/>
      <c r="DL22" s="20"/>
      <c r="DM22" s="94"/>
      <c r="DN22" s="20"/>
      <c r="DO22" s="94"/>
      <c r="DP22" s="20"/>
      <c r="DQ22" s="94"/>
      <c r="DR22" s="20"/>
      <c r="DS22" s="20"/>
      <c r="DT22" s="34">
        <f t="shared" si="5"/>
        <v>0</v>
      </c>
      <c r="DU22" s="34">
        <f t="shared" si="6"/>
        <v>0</v>
      </c>
      <c r="DV22" s="7"/>
      <c r="DW22" s="54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>
        <f>SUM(L22+BY22)</f>
        <v>0</v>
      </c>
      <c r="EI22" s="7">
        <f>SUM(M22+BZ22)</f>
        <v>0</v>
      </c>
      <c r="EJ22" s="7">
        <f>SUM(N22+CA22)</f>
        <v>0</v>
      </c>
      <c r="EM22" s="189">
        <f>O22+CB22</f>
        <v>0</v>
      </c>
      <c r="EN22" s="203">
        <f>P22+CC22</f>
        <v>0</v>
      </c>
      <c r="EO22" s="189">
        <f>Q22+CD22</f>
        <v>0</v>
      </c>
      <c r="EP22" s="203">
        <f>R22+CE22</f>
        <v>0</v>
      </c>
      <c r="EQ22" s="189">
        <f>S22+CF22</f>
        <v>0</v>
      </c>
      <c r="ER22" s="203">
        <f>T22+CG22</f>
        <v>0</v>
      </c>
      <c r="ES22" s="189">
        <f>U22+CH22</f>
        <v>0</v>
      </c>
      <c r="ET22" s="203">
        <f>V22+CI22</f>
        <v>0</v>
      </c>
      <c r="EU22" s="189">
        <f>W22+CJ22</f>
        <v>0</v>
      </c>
      <c r="EV22" s="190">
        <f>X22+CK22</f>
        <v>0</v>
      </c>
      <c r="EW22" s="190">
        <f>Y22+CL22</f>
        <v>0</v>
      </c>
      <c r="EX22" s="204">
        <f>Z22+CM22</f>
        <v>0</v>
      </c>
      <c r="EY22" s="189">
        <f>AA22+CN22</f>
        <v>0</v>
      </c>
      <c r="EZ22" s="203">
        <f>AB22+CO22</f>
        <v>0</v>
      </c>
      <c r="FA22" s="189">
        <f>AC22+CP22</f>
        <v>0</v>
      </c>
      <c r="FB22" s="203">
        <f>AD22+CQ22</f>
        <v>0</v>
      </c>
      <c r="FC22" s="189">
        <f>AE22+CR22</f>
        <v>0</v>
      </c>
      <c r="FD22" s="203">
        <f>AF22+CS22</f>
        <v>0</v>
      </c>
      <c r="FE22" s="189">
        <f>AG22+CT22</f>
        <v>0</v>
      </c>
      <c r="FF22" s="204">
        <f>AH22+CU22</f>
        <v>0</v>
      </c>
      <c r="FG22" s="190">
        <f>AI22+CV22</f>
        <v>0</v>
      </c>
      <c r="FH22" s="204">
        <f>AJ22+CW22</f>
        <v>0</v>
      </c>
      <c r="FI22" s="189">
        <f>AK22+CX22</f>
        <v>0</v>
      </c>
      <c r="FJ22" s="204">
        <f>AL22+CY22</f>
        <v>0</v>
      </c>
      <c r="FK22" s="190">
        <f>AM22+CZ22</f>
        <v>0</v>
      </c>
      <c r="FL22" s="204">
        <f>AN22+DA22</f>
        <v>0</v>
      </c>
      <c r="FM22" s="189">
        <f>AO22+DB22</f>
        <v>0</v>
      </c>
      <c r="FN22" s="204">
        <f>AP22+DC22</f>
        <v>0</v>
      </c>
      <c r="FO22" s="190">
        <f>AQ22+DD22</f>
        <v>0</v>
      </c>
      <c r="FP22" s="204">
        <f>AR22+DE22</f>
        <v>0</v>
      </c>
      <c r="FQ22" s="190">
        <f>AS22+DF22</f>
        <v>0</v>
      </c>
      <c r="FR22" s="204">
        <f>AT22+DG22</f>
        <v>0</v>
      </c>
      <c r="FS22" s="190">
        <f>AU22+DH22</f>
        <v>0</v>
      </c>
      <c r="FT22" s="204">
        <f>AV22+DI22</f>
        <v>0</v>
      </c>
      <c r="FU22" s="189">
        <f>AW22+DJ22</f>
        <v>0</v>
      </c>
      <c r="FV22" s="204">
        <f>AX22+DK22</f>
        <v>0</v>
      </c>
      <c r="FW22" s="190">
        <f>AY22+DL22</f>
        <v>0</v>
      </c>
      <c r="FX22" s="204">
        <f>AZ22+DM22</f>
        <v>0</v>
      </c>
      <c r="FY22" s="189">
        <f>BA22+DN22</f>
        <v>0</v>
      </c>
      <c r="FZ22" s="203">
        <f>BB22+DO22</f>
        <v>0</v>
      </c>
      <c r="GA22" s="189">
        <f>BC22+DP22</f>
        <v>0</v>
      </c>
      <c r="GB22" s="203">
        <f>BD22+DQ22</f>
        <v>0</v>
      </c>
      <c r="GC22" s="189">
        <f>BE22+DR22</f>
        <v>0</v>
      </c>
      <c r="GD22" s="204">
        <f>BF22+DS22</f>
        <v>0</v>
      </c>
      <c r="GE22" s="190">
        <f>BG22+DT22</f>
        <v>0</v>
      </c>
      <c r="GF22" s="190">
        <f>BH22+DU22</f>
        <v>0</v>
      </c>
      <c r="GG22" s="2"/>
      <c r="GH22" s="54"/>
      <c r="GL22" s="161"/>
      <c r="GM22" s="19"/>
      <c r="GN22" s="1"/>
      <c r="GO22" s="23"/>
      <c r="GP22" s="28"/>
      <c r="GQ22" s="28"/>
      <c r="GR22" s="83"/>
    </row>
    <row r="23" spans="1:200" ht="24.95" customHeight="1" outlineLevel="1" thickBot="1" x14ac:dyDescent="0.4">
      <c r="A23" s="149" t="s">
        <v>39</v>
      </c>
      <c r="D23" s="7"/>
      <c r="E23" s="7"/>
      <c r="F23" s="7"/>
      <c r="G23" s="7"/>
      <c r="H23" s="7"/>
      <c r="I23" s="7"/>
      <c r="J23" s="7"/>
      <c r="K23" s="7"/>
      <c r="L23" s="7"/>
      <c r="M23" s="95">
        <f>SUM(N23+P23+T23+V23+AR23*2)</f>
        <v>0</v>
      </c>
      <c r="N23" s="96"/>
      <c r="O23" s="20"/>
      <c r="P23" s="30"/>
      <c r="Q23" s="20"/>
      <c r="R23" s="30"/>
      <c r="S23" s="20"/>
      <c r="T23" s="30"/>
      <c r="U23" s="20"/>
      <c r="V23" s="94"/>
      <c r="W23" s="20"/>
      <c r="X23" s="20"/>
      <c r="Y23" s="20"/>
      <c r="Z23" s="94"/>
      <c r="AA23" s="20"/>
      <c r="AB23" s="94"/>
      <c r="AC23" s="20"/>
      <c r="AD23" s="94"/>
      <c r="AE23" s="24"/>
      <c r="AF23" s="94"/>
      <c r="AG23" s="20"/>
      <c r="AH23" s="94"/>
      <c r="AI23" s="20"/>
      <c r="AJ23" s="94"/>
      <c r="AK23" s="20"/>
      <c r="AL23" s="94"/>
      <c r="AM23" s="20"/>
      <c r="AN23" s="94"/>
      <c r="AO23" s="20"/>
      <c r="AP23" s="94"/>
      <c r="AQ23" s="20"/>
      <c r="AR23" s="94"/>
      <c r="AS23" s="20"/>
      <c r="AT23" s="94"/>
      <c r="AU23" s="20"/>
      <c r="AV23" s="94"/>
      <c r="AW23" s="20"/>
      <c r="AX23" s="94"/>
      <c r="AY23" s="20"/>
      <c r="AZ23" s="94"/>
      <c r="BA23" s="20"/>
      <c r="BB23" s="94"/>
      <c r="BC23" s="20"/>
      <c r="BD23" s="94"/>
      <c r="BE23" s="20"/>
      <c r="BF23" s="20"/>
      <c r="BG23" s="20">
        <f t="shared" si="7"/>
        <v>0</v>
      </c>
      <c r="BH23" s="20">
        <f t="shared" si="8"/>
        <v>0</v>
      </c>
      <c r="BI23" s="46">
        <f t="shared" si="3"/>
        <v>0</v>
      </c>
      <c r="BJ23" s="8"/>
      <c r="BK23" s="8"/>
      <c r="BN23" s="149" t="s">
        <v>39</v>
      </c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95">
        <f t="shared" si="12"/>
        <v>0</v>
      </c>
      <c r="CA23" s="96"/>
      <c r="CB23" s="20"/>
      <c r="CC23" s="30"/>
      <c r="CD23" s="20"/>
      <c r="CE23" s="30"/>
      <c r="CF23" s="20"/>
      <c r="CG23" s="30"/>
      <c r="CH23" s="20"/>
      <c r="CI23" s="94"/>
      <c r="CJ23" s="20"/>
      <c r="CK23" s="20"/>
      <c r="CL23" s="20"/>
      <c r="CM23" s="94"/>
      <c r="CN23" s="20"/>
      <c r="CO23" s="94"/>
      <c r="CP23" s="20"/>
      <c r="CQ23" s="94"/>
      <c r="CR23" s="24"/>
      <c r="CS23" s="94"/>
      <c r="CT23" s="20"/>
      <c r="CU23" s="94"/>
      <c r="CV23" s="20"/>
      <c r="CW23" s="94"/>
      <c r="CX23" s="20"/>
      <c r="CY23" s="94"/>
      <c r="CZ23" s="20"/>
      <c r="DA23" s="94"/>
      <c r="DB23" s="20"/>
      <c r="DC23" s="94"/>
      <c r="DD23" s="20"/>
      <c r="DE23" s="94"/>
      <c r="DF23" s="20"/>
      <c r="DG23" s="94"/>
      <c r="DH23" s="20"/>
      <c r="DI23" s="94"/>
      <c r="DJ23" s="20"/>
      <c r="DK23" s="94"/>
      <c r="DL23" s="20"/>
      <c r="DM23" s="94"/>
      <c r="DN23" s="20"/>
      <c r="DO23" s="94"/>
      <c r="DP23" s="20"/>
      <c r="DQ23" s="94"/>
      <c r="DR23" s="20"/>
      <c r="DS23" s="20"/>
      <c r="DT23" s="34">
        <f t="shared" si="5"/>
        <v>0</v>
      </c>
      <c r="DU23" s="34">
        <f t="shared" si="6"/>
        <v>0</v>
      </c>
      <c r="DV23" s="7"/>
      <c r="DW23" s="54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>
        <f>SUM(BY23,L23)</f>
        <v>0</v>
      </c>
      <c r="EI23" s="7">
        <f>SUM(BZ23,M23)</f>
        <v>0</v>
      </c>
      <c r="EJ23" s="7">
        <f>SUM(N23+CA23)</f>
        <v>0</v>
      </c>
      <c r="EM23" s="189">
        <f>O23+CB23</f>
        <v>0</v>
      </c>
      <c r="EN23" s="203">
        <f>P23+CC23</f>
        <v>0</v>
      </c>
      <c r="EO23" s="189">
        <f>Q23+CD23</f>
        <v>0</v>
      </c>
      <c r="EP23" s="203">
        <f>R23+CE23</f>
        <v>0</v>
      </c>
      <c r="EQ23" s="189">
        <f>S23+CF23</f>
        <v>0</v>
      </c>
      <c r="ER23" s="203">
        <f>T23+CG23</f>
        <v>0</v>
      </c>
      <c r="ES23" s="189">
        <f>U23+CH23</f>
        <v>0</v>
      </c>
      <c r="ET23" s="203">
        <f>V23+CI23</f>
        <v>0</v>
      </c>
      <c r="EU23" s="189">
        <f>W23+CJ23</f>
        <v>0</v>
      </c>
      <c r="EV23" s="190">
        <f>X23+CK23</f>
        <v>0</v>
      </c>
      <c r="EW23" s="190">
        <f>Y23+CL23</f>
        <v>0</v>
      </c>
      <c r="EX23" s="204">
        <f>Z23+CM23</f>
        <v>0</v>
      </c>
      <c r="EY23" s="189">
        <f>AA23+CN23</f>
        <v>0</v>
      </c>
      <c r="EZ23" s="203">
        <f>AB23+CO23</f>
        <v>0</v>
      </c>
      <c r="FA23" s="189">
        <f>AC23+CP23</f>
        <v>0</v>
      </c>
      <c r="FB23" s="203">
        <f>AD23+CQ23</f>
        <v>0</v>
      </c>
      <c r="FC23" s="189">
        <f>AE23+CR23</f>
        <v>0</v>
      </c>
      <c r="FD23" s="203">
        <f>AF23+CS23</f>
        <v>0</v>
      </c>
      <c r="FE23" s="189">
        <f>AG23+CT23</f>
        <v>0</v>
      </c>
      <c r="FF23" s="204">
        <f>AH23+CU23</f>
        <v>0</v>
      </c>
      <c r="FG23" s="190">
        <f>AI23+CV23</f>
        <v>0</v>
      </c>
      <c r="FH23" s="204">
        <f>AJ23+CW23</f>
        <v>0</v>
      </c>
      <c r="FI23" s="189">
        <f>AK23+CX23</f>
        <v>0</v>
      </c>
      <c r="FJ23" s="204">
        <f>AL23+CY23</f>
        <v>0</v>
      </c>
      <c r="FK23" s="190">
        <f>AM23+CZ23</f>
        <v>0</v>
      </c>
      <c r="FL23" s="204">
        <f>AN23+DA23</f>
        <v>0</v>
      </c>
      <c r="FM23" s="189">
        <f>AO23+DB23</f>
        <v>0</v>
      </c>
      <c r="FN23" s="204">
        <f>AP23+DC23</f>
        <v>0</v>
      </c>
      <c r="FO23" s="190">
        <f>AQ23+DD23</f>
        <v>0</v>
      </c>
      <c r="FP23" s="204">
        <f>AR23+DE23</f>
        <v>0</v>
      </c>
      <c r="FQ23" s="190">
        <f>AS23+DF23</f>
        <v>0</v>
      </c>
      <c r="FR23" s="204">
        <f>AT23+DG23</f>
        <v>0</v>
      </c>
      <c r="FS23" s="190">
        <f>AU23+DH23</f>
        <v>0</v>
      </c>
      <c r="FT23" s="204">
        <f>AV23+DI23</f>
        <v>0</v>
      </c>
      <c r="FU23" s="189">
        <f>AW23+DJ23</f>
        <v>0</v>
      </c>
      <c r="FV23" s="204">
        <f>AX23+DK23</f>
        <v>0</v>
      </c>
      <c r="FW23" s="190">
        <f>AY23+DL23</f>
        <v>0</v>
      </c>
      <c r="FX23" s="204">
        <f>AZ23+DM23</f>
        <v>0</v>
      </c>
      <c r="FY23" s="189">
        <f>BA23+DN23</f>
        <v>0</v>
      </c>
      <c r="FZ23" s="203">
        <f>BB23+DO23</f>
        <v>0</v>
      </c>
      <c r="GA23" s="189">
        <f>BC23+DP23</f>
        <v>0</v>
      </c>
      <c r="GB23" s="203">
        <f>BD23+DQ23</f>
        <v>0</v>
      </c>
      <c r="GC23" s="189">
        <f>BE23+DR23</f>
        <v>0</v>
      </c>
      <c r="GD23" s="204">
        <f>BF23+DS23</f>
        <v>0</v>
      </c>
      <c r="GE23" s="190">
        <f>BG23+DT23</f>
        <v>0</v>
      </c>
      <c r="GF23" s="190">
        <f>BH23+DU23</f>
        <v>0</v>
      </c>
      <c r="GG23" s="4"/>
      <c r="GH23" s="54"/>
      <c r="GL23" s="161"/>
      <c r="GM23" s="19"/>
      <c r="GN23" s="1"/>
      <c r="GO23" s="23"/>
      <c r="GP23" s="28"/>
      <c r="GQ23" s="28"/>
      <c r="GR23" s="83"/>
    </row>
    <row r="24" spans="1:200" ht="24.95" customHeight="1" thickBot="1" x14ac:dyDescent="0.4">
      <c r="A24" s="55">
        <v>2</v>
      </c>
      <c r="B24" s="151" t="s">
        <v>41</v>
      </c>
      <c r="C24" s="151" t="s">
        <v>42</v>
      </c>
      <c r="D24" s="152">
        <v>1</v>
      </c>
      <c r="E24" s="2"/>
      <c r="F24" s="2"/>
      <c r="G24" s="2"/>
      <c r="H24" s="2"/>
      <c r="I24" s="2"/>
      <c r="J24" s="2"/>
      <c r="K24" s="2"/>
      <c r="L24" s="2">
        <f t="shared" ref="L24:BH24" si="13">SUM(L25:L38)</f>
        <v>66</v>
      </c>
      <c r="M24" s="12">
        <f t="shared" si="13"/>
        <v>66</v>
      </c>
      <c r="N24" s="12">
        <f t="shared" si="13"/>
        <v>22</v>
      </c>
      <c r="O24" s="12">
        <f t="shared" si="13"/>
        <v>22</v>
      </c>
      <c r="P24" s="12">
        <f t="shared" si="13"/>
        <v>40</v>
      </c>
      <c r="Q24" s="12">
        <f t="shared" si="13"/>
        <v>76</v>
      </c>
      <c r="R24" s="12">
        <f>SUM(R25:R38)</f>
        <v>4</v>
      </c>
      <c r="S24" s="137">
        <f>SUM(S25:S38)</f>
        <v>8</v>
      </c>
      <c r="T24" s="12">
        <f t="shared" si="13"/>
        <v>0</v>
      </c>
      <c r="U24" s="12">
        <f t="shared" si="13"/>
        <v>0</v>
      </c>
      <c r="V24" s="12">
        <f t="shared" si="13"/>
        <v>0</v>
      </c>
      <c r="W24" s="12">
        <f t="shared" si="13"/>
        <v>0</v>
      </c>
      <c r="X24" s="12">
        <f t="shared" si="13"/>
        <v>0</v>
      </c>
      <c r="Y24" s="12">
        <f t="shared" si="13"/>
        <v>5.5</v>
      </c>
      <c r="Z24" s="12">
        <f t="shared" si="13"/>
        <v>0</v>
      </c>
      <c r="AA24" s="12">
        <f t="shared" si="13"/>
        <v>0</v>
      </c>
      <c r="AB24" s="12">
        <f t="shared" si="13"/>
        <v>0</v>
      </c>
      <c r="AC24" s="12">
        <f t="shared" si="13"/>
        <v>0</v>
      </c>
      <c r="AD24" s="12">
        <f t="shared" si="13"/>
        <v>0</v>
      </c>
      <c r="AE24" s="12">
        <f t="shared" si="13"/>
        <v>0</v>
      </c>
      <c r="AF24" s="12">
        <f t="shared" si="13"/>
        <v>0</v>
      </c>
      <c r="AG24" s="12">
        <f t="shared" si="13"/>
        <v>0</v>
      </c>
      <c r="AH24" s="12">
        <f t="shared" si="13"/>
        <v>0</v>
      </c>
      <c r="AI24" s="137">
        <f t="shared" si="13"/>
        <v>0</v>
      </c>
      <c r="AJ24" s="12">
        <f t="shared" si="13"/>
        <v>0</v>
      </c>
      <c r="AK24" s="12">
        <f t="shared" si="13"/>
        <v>0</v>
      </c>
      <c r="AL24" s="12">
        <f t="shared" si="13"/>
        <v>1</v>
      </c>
      <c r="AM24" s="12">
        <f t="shared" si="13"/>
        <v>112</v>
      </c>
      <c r="AN24" s="12">
        <f>SUM(AN25:AN38)</f>
        <v>0</v>
      </c>
      <c r="AO24" s="12">
        <f t="shared" si="13"/>
        <v>0</v>
      </c>
      <c r="AP24" s="12">
        <f t="shared" si="13"/>
        <v>0</v>
      </c>
      <c r="AQ24" s="12">
        <f t="shared" si="13"/>
        <v>0</v>
      </c>
      <c r="AR24" s="12">
        <f t="shared" si="13"/>
        <v>2</v>
      </c>
      <c r="AS24" s="12">
        <f t="shared" si="13"/>
        <v>12</v>
      </c>
      <c r="AT24" s="12">
        <f>SUM(AT25:AT38)</f>
        <v>0</v>
      </c>
      <c r="AU24" s="12">
        <f>SUM(AU25:AU38)</f>
        <v>0</v>
      </c>
      <c r="AV24" s="12">
        <f t="shared" si="13"/>
        <v>0</v>
      </c>
      <c r="AW24" s="12">
        <f t="shared" si="13"/>
        <v>0</v>
      </c>
      <c r="AX24" s="12">
        <f t="shared" si="13"/>
        <v>0</v>
      </c>
      <c r="AY24" s="12">
        <f t="shared" si="13"/>
        <v>0</v>
      </c>
      <c r="AZ24" s="12">
        <f t="shared" si="13"/>
        <v>0</v>
      </c>
      <c r="BA24" s="12">
        <f t="shared" si="13"/>
        <v>0</v>
      </c>
      <c r="BB24" s="12">
        <f t="shared" si="13"/>
        <v>0</v>
      </c>
      <c r="BC24" s="12">
        <f t="shared" si="13"/>
        <v>0</v>
      </c>
      <c r="BD24" s="12">
        <f t="shared" si="13"/>
        <v>0</v>
      </c>
      <c r="BE24" s="12">
        <f t="shared" si="13"/>
        <v>0</v>
      </c>
      <c r="BF24" s="12">
        <f t="shared" si="13"/>
        <v>235.5</v>
      </c>
      <c r="BG24" s="137">
        <f>SUM(BG25:BG38)</f>
        <v>235.5</v>
      </c>
      <c r="BH24" s="137">
        <f t="shared" si="13"/>
        <v>118</v>
      </c>
      <c r="BI24" s="46"/>
      <c r="BJ24" s="12"/>
      <c r="BK24" s="12"/>
      <c r="BN24" s="55">
        <v>2</v>
      </c>
      <c r="BO24" s="151" t="s">
        <v>41</v>
      </c>
      <c r="BP24" s="151" t="s">
        <v>42</v>
      </c>
      <c r="BQ24" s="152">
        <v>1</v>
      </c>
      <c r="BR24" s="2"/>
      <c r="BS24" s="2"/>
      <c r="BT24" s="2"/>
      <c r="BU24" s="2"/>
      <c r="BV24" s="2"/>
      <c r="BW24" s="2"/>
      <c r="BX24" s="2"/>
      <c r="BY24" s="2">
        <f t="shared" ref="BY24:CD24" si="14">SUM(BY25:BY38)</f>
        <v>152</v>
      </c>
      <c r="BZ24" s="12">
        <f t="shared" si="14"/>
        <v>152</v>
      </c>
      <c r="CA24" s="12">
        <f t="shared" si="14"/>
        <v>40</v>
      </c>
      <c r="CB24" s="137">
        <f>SUM(CB25:CB38)</f>
        <v>30</v>
      </c>
      <c r="CC24" s="12">
        <f t="shared" si="14"/>
        <v>86</v>
      </c>
      <c r="CD24" s="12">
        <f t="shared" si="14"/>
        <v>90</v>
      </c>
      <c r="CE24" s="12">
        <f>SUM(CE25:CE38)</f>
        <v>26</v>
      </c>
      <c r="CF24" s="12">
        <f>SUM(CF25:CF38)</f>
        <v>26</v>
      </c>
      <c r="CG24" s="12">
        <f t="shared" ref="CG24:CZ24" si="15">SUM(CG25:CG38)</f>
        <v>0</v>
      </c>
      <c r="CH24" s="12">
        <f t="shared" si="15"/>
        <v>0</v>
      </c>
      <c r="CI24" s="12">
        <f t="shared" si="15"/>
        <v>0</v>
      </c>
      <c r="CJ24" s="12">
        <f t="shared" si="15"/>
        <v>0</v>
      </c>
      <c r="CK24" s="12">
        <f t="shared" si="15"/>
        <v>2</v>
      </c>
      <c r="CL24" s="12">
        <f t="shared" si="15"/>
        <v>4.8</v>
      </c>
      <c r="CM24" s="12">
        <f t="shared" si="15"/>
        <v>0</v>
      </c>
      <c r="CN24" s="12">
        <f t="shared" si="15"/>
        <v>0</v>
      </c>
      <c r="CO24" s="12">
        <f t="shared" si="15"/>
        <v>4</v>
      </c>
      <c r="CP24" s="12">
        <f t="shared" si="15"/>
        <v>32</v>
      </c>
      <c r="CQ24" s="12">
        <f t="shared" si="15"/>
        <v>0</v>
      </c>
      <c r="CR24" s="12">
        <f t="shared" si="15"/>
        <v>0</v>
      </c>
      <c r="CS24" s="12">
        <f t="shared" si="15"/>
        <v>0</v>
      </c>
      <c r="CT24" s="12">
        <f t="shared" si="15"/>
        <v>0</v>
      </c>
      <c r="CU24" s="12">
        <f t="shared" si="15"/>
        <v>0</v>
      </c>
      <c r="CV24" s="137">
        <f t="shared" si="15"/>
        <v>0</v>
      </c>
      <c r="CW24" s="12">
        <f t="shared" si="15"/>
        <v>0</v>
      </c>
      <c r="CX24" s="12">
        <f t="shared" si="15"/>
        <v>0</v>
      </c>
      <c r="CY24" s="12">
        <f t="shared" si="15"/>
        <v>5</v>
      </c>
      <c r="CZ24" s="12">
        <f t="shared" si="15"/>
        <v>56</v>
      </c>
      <c r="DA24" s="12">
        <f>SUM(DA25:DA38)</f>
        <v>0</v>
      </c>
      <c r="DB24" s="12">
        <f t="shared" ref="DB24:DU24" si="16">SUM(DB25:DB38)</f>
        <v>0</v>
      </c>
      <c r="DC24" s="12">
        <f t="shared" si="16"/>
        <v>1</v>
      </c>
      <c r="DD24" s="12">
        <f t="shared" si="16"/>
        <v>6.67</v>
      </c>
      <c r="DE24" s="12">
        <f t="shared" si="16"/>
        <v>3</v>
      </c>
      <c r="DF24" s="12">
        <f t="shared" si="16"/>
        <v>12.333333333333334</v>
      </c>
      <c r="DG24" s="12">
        <f t="shared" si="16"/>
        <v>0</v>
      </c>
      <c r="DH24" s="12">
        <f t="shared" si="16"/>
        <v>0</v>
      </c>
      <c r="DI24" s="12">
        <f t="shared" si="16"/>
        <v>0</v>
      </c>
      <c r="DJ24" s="12">
        <f t="shared" si="16"/>
        <v>0</v>
      </c>
      <c r="DK24" s="12">
        <f t="shared" si="16"/>
        <v>1</v>
      </c>
      <c r="DL24" s="12">
        <f t="shared" si="16"/>
        <v>8.3333333333333339</v>
      </c>
      <c r="DM24" s="12">
        <f t="shared" si="16"/>
        <v>0</v>
      </c>
      <c r="DN24" s="12">
        <f t="shared" si="16"/>
        <v>0</v>
      </c>
      <c r="DO24" s="12">
        <f t="shared" si="16"/>
        <v>0</v>
      </c>
      <c r="DP24" s="12">
        <f t="shared" si="16"/>
        <v>0</v>
      </c>
      <c r="DQ24" s="12">
        <f t="shared" si="16"/>
        <v>0</v>
      </c>
      <c r="DR24" s="12">
        <f t="shared" si="16"/>
        <v>0</v>
      </c>
      <c r="DS24" s="12">
        <f t="shared" si="16"/>
        <v>268.13666666666666</v>
      </c>
      <c r="DT24" s="137">
        <f>SUM(DT25:DT38)</f>
        <v>268.13666666666666</v>
      </c>
      <c r="DU24" s="137">
        <f t="shared" si="16"/>
        <v>175.33666666666664</v>
      </c>
      <c r="DV24" s="2"/>
      <c r="DW24" s="56"/>
      <c r="DX24" s="151" t="s">
        <v>41</v>
      </c>
      <c r="DY24" s="151" t="s">
        <v>42</v>
      </c>
      <c r="DZ24" s="152">
        <v>1</v>
      </c>
      <c r="EA24" s="2"/>
      <c r="EB24" s="2"/>
      <c r="EC24" s="2"/>
      <c r="ED24" s="2"/>
      <c r="EE24" s="2"/>
      <c r="EF24" s="2"/>
      <c r="EG24" s="2"/>
      <c r="EH24" s="2">
        <f>SUM(EH25:EH40)</f>
        <v>256</v>
      </c>
      <c r="EI24" s="2">
        <f>SUM(EI25:EI40)</f>
        <v>256</v>
      </c>
      <c r="EJ24" s="2">
        <f>SUM(EJ25:EJ40)</f>
        <v>70</v>
      </c>
      <c r="EM24" s="189">
        <f>O24+CB24</f>
        <v>52</v>
      </c>
      <c r="EN24" s="191">
        <f>SUM(EN25:EN40)</f>
        <v>126</v>
      </c>
      <c r="EO24" s="189">
        <f>Q24+CD24</f>
        <v>166</v>
      </c>
      <c r="EP24" s="191">
        <f>SUM(EP25:EP40)</f>
        <v>30</v>
      </c>
      <c r="EQ24" s="189">
        <f>S24+CF24</f>
        <v>34</v>
      </c>
      <c r="ER24" s="191">
        <f>SUM(ER25:ER40)</f>
        <v>0</v>
      </c>
      <c r="ES24" s="189">
        <f>U24+CH24</f>
        <v>0</v>
      </c>
      <c r="ET24" s="191">
        <f>SUM(ET25:ET40)</f>
        <v>0</v>
      </c>
      <c r="EU24" s="189">
        <f>W24+CJ24</f>
        <v>0</v>
      </c>
      <c r="EV24" s="190">
        <f>X24+CK24</f>
        <v>2</v>
      </c>
      <c r="EW24" s="190">
        <f>Y24+CL24</f>
        <v>10.3</v>
      </c>
      <c r="EX24" s="192">
        <f>SUM(EX25:EX40)</f>
        <v>0</v>
      </c>
      <c r="EY24" s="189">
        <f>AA24+CN24</f>
        <v>0</v>
      </c>
      <c r="EZ24" s="191">
        <f>SUM(EZ25:EZ40)</f>
        <v>4</v>
      </c>
      <c r="FA24" s="189">
        <f>AC24+CP24</f>
        <v>32</v>
      </c>
      <c r="FB24" s="191">
        <f>SUM(FB25:FB40)</f>
        <v>0</v>
      </c>
      <c r="FC24" s="189">
        <f>AE24+CR24</f>
        <v>0</v>
      </c>
      <c r="FD24" s="191">
        <f>SUM(FD25:FD40)</f>
        <v>0</v>
      </c>
      <c r="FE24" s="189">
        <f>AG24+CT24</f>
        <v>0</v>
      </c>
      <c r="FF24" s="192">
        <f>SUM(FF25:FF40)</f>
        <v>0</v>
      </c>
      <c r="FG24" s="190">
        <f>AI24+CV24</f>
        <v>0</v>
      </c>
      <c r="FH24" s="192">
        <f>SUM(FH25:FH40)</f>
        <v>0</v>
      </c>
      <c r="FI24" s="189">
        <f>AK24+CX24</f>
        <v>0</v>
      </c>
      <c r="FJ24" s="192">
        <f>SUM(FJ25:FJ40)</f>
        <v>6</v>
      </c>
      <c r="FK24" s="190">
        <f>AM24+CZ24</f>
        <v>168</v>
      </c>
      <c r="FL24" s="192">
        <f>SUM(FL25:FL40)</f>
        <v>0</v>
      </c>
      <c r="FM24" s="189">
        <f>AO24+DB24</f>
        <v>0</v>
      </c>
      <c r="FN24" s="192">
        <f>SUM(FN25:FN40)</f>
        <v>1</v>
      </c>
      <c r="FO24" s="190">
        <f>AQ24+DD24</f>
        <v>6.67</v>
      </c>
      <c r="FP24" s="192">
        <f>SUM(FP25:FP40)</f>
        <v>5</v>
      </c>
      <c r="FQ24" s="190">
        <f>AS24+DF24</f>
        <v>24.333333333333336</v>
      </c>
      <c r="FR24" s="192"/>
      <c r="FS24" s="190">
        <f>AU24+DH24</f>
        <v>0</v>
      </c>
      <c r="FT24" s="192">
        <f>SUM(FT25:FT40)</f>
        <v>0</v>
      </c>
      <c r="FU24" s="189">
        <f>AW24+DJ24</f>
        <v>0</v>
      </c>
      <c r="FV24" s="192">
        <f>SUM(FV25:FV40)</f>
        <v>1</v>
      </c>
      <c r="FW24" s="190">
        <f>AY24+DL24</f>
        <v>8.3333333333333339</v>
      </c>
      <c r="FX24" s="192">
        <f>SUM(FX25:FX40)</f>
        <v>0</v>
      </c>
      <c r="FY24" s="189">
        <f>BA24+DN24</f>
        <v>0</v>
      </c>
      <c r="FZ24" s="191">
        <f>SUM(FZ25:FZ40)</f>
        <v>0</v>
      </c>
      <c r="GA24" s="189">
        <f>BC24+DP24</f>
        <v>0</v>
      </c>
      <c r="GB24" s="191">
        <f>SUM(GB25:GB40)</f>
        <v>0</v>
      </c>
      <c r="GC24" s="189">
        <f>BE24+DR24</f>
        <v>0</v>
      </c>
      <c r="GD24" s="192">
        <f>SUM(GD25:GD40)</f>
        <v>503.63666666666666</v>
      </c>
      <c r="GE24" s="190">
        <f>BG24+DT24</f>
        <v>503.63666666666666</v>
      </c>
      <c r="GF24" s="190">
        <f>BH24+DU24</f>
        <v>293.33666666666664</v>
      </c>
      <c r="GG24" s="2"/>
      <c r="GH24" s="56"/>
      <c r="GK24" s="3">
        <v>500</v>
      </c>
      <c r="GL24" s="161">
        <f>GE24-GK24</f>
        <v>3.6366666666666561</v>
      </c>
      <c r="GM24" s="19"/>
      <c r="GN24" s="18"/>
      <c r="GO24" s="18"/>
      <c r="GP24" s="28"/>
      <c r="GQ24" s="28"/>
      <c r="GR24" s="83"/>
    </row>
    <row r="25" spans="1:200" ht="24.75" customHeight="1" outlineLevel="1" thickBot="1" x14ac:dyDescent="0.4">
      <c r="A25" s="151" t="s">
        <v>41</v>
      </c>
      <c r="B25" s="34"/>
      <c r="C25" s="86"/>
      <c r="D25" s="86"/>
      <c r="E25" s="86"/>
      <c r="F25" s="86"/>
      <c r="G25" s="87"/>
      <c r="H25" s="87"/>
      <c r="I25" s="110"/>
      <c r="J25" s="111"/>
      <c r="K25" s="110"/>
      <c r="L25" s="88"/>
      <c r="M25" s="93"/>
      <c r="N25" s="30"/>
      <c r="O25" s="20"/>
      <c r="P25" s="30"/>
      <c r="Q25" s="20"/>
      <c r="R25" s="30"/>
      <c r="S25" s="20"/>
      <c r="T25" s="30"/>
      <c r="U25" s="20"/>
      <c r="V25" s="94"/>
      <c r="W25" s="20"/>
      <c r="X25" s="20"/>
      <c r="Y25" s="20"/>
      <c r="Z25" s="94"/>
      <c r="AA25" s="20"/>
      <c r="AB25" s="94"/>
      <c r="AC25" s="20"/>
      <c r="AD25" s="94"/>
      <c r="AE25" s="24"/>
      <c r="AF25" s="94"/>
      <c r="AG25" s="20"/>
      <c r="AH25" s="94"/>
      <c r="AI25" s="20"/>
      <c r="AJ25" s="94"/>
      <c r="AK25" s="20"/>
      <c r="AL25" s="94"/>
      <c r="AM25" s="20"/>
      <c r="AN25" s="94"/>
      <c r="AO25" s="20"/>
      <c r="AP25" s="94"/>
      <c r="AQ25" s="20"/>
      <c r="AR25" s="94"/>
      <c r="AS25" s="20"/>
      <c r="AT25" s="94"/>
      <c r="AU25" s="20"/>
      <c r="AV25" s="94"/>
      <c r="AW25" s="20"/>
      <c r="AX25" s="94"/>
      <c r="AY25" s="20"/>
      <c r="AZ25" s="94"/>
      <c r="BA25" s="20"/>
      <c r="BB25" s="94"/>
      <c r="BC25" s="20"/>
      <c r="BD25" s="94"/>
      <c r="BE25" s="20"/>
      <c r="BF25" s="20"/>
      <c r="BG25" s="20">
        <f t="shared" ref="BG25:BG75" si="17">O25+Q25+S25+U25+W25+X25+Y25+AA25+AC25+AE25+AG25+AI25+AK25+AM25+AO25+AQ25+AS25+AU25+AW25+AY25+BA25+BC25+BE25</f>
        <v>0</v>
      </c>
      <c r="BH25" s="20">
        <f t="shared" ref="BH25:BH40" si="18">O25+Q25+S25+U25+W25+X25+AQ25+AS25+AW25+AY25+BA25+BC25</f>
        <v>0</v>
      </c>
      <c r="BI25" s="46">
        <f t="shared" si="3"/>
        <v>0</v>
      </c>
      <c r="BJ25" s="1"/>
      <c r="BK25" s="1"/>
      <c r="BN25" s="151" t="s">
        <v>41</v>
      </c>
      <c r="BO25" s="7" t="s">
        <v>159</v>
      </c>
      <c r="BP25" s="21" t="s">
        <v>68</v>
      </c>
      <c r="BQ25" s="21" t="s">
        <v>111</v>
      </c>
      <c r="BR25" s="21" t="s">
        <v>112</v>
      </c>
      <c r="BS25" s="21" t="s">
        <v>71</v>
      </c>
      <c r="BT25" s="21">
        <v>4</v>
      </c>
      <c r="BU25" s="21">
        <v>15</v>
      </c>
      <c r="BV25" s="21"/>
      <c r="BW25" s="21">
        <v>1</v>
      </c>
      <c r="BX25" s="21">
        <v>1</v>
      </c>
      <c r="BY25" s="11"/>
      <c r="BZ25" s="93">
        <f>SUM(CA25+CC25+CE25+CG25+CI25)</f>
        <v>0</v>
      </c>
      <c r="CA25" s="30"/>
      <c r="CB25" s="20">
        <f>SUM(CA25)*BV25</f>
        <v>0</v>
      </c>
      <c r="CC25" s="30"/>
      <c r="CD25" s="20">
        <f>CC25*BW25</f>
        <v>0</v>
      </c>
      <c r="CE25" s="30"/>
      <c r="CF25" s="20">
        <f>SUM(CE25)*BW25</f>
        <v>0</v>
      </c>
      <c r="CG25" s="30"/>
      <c r="CH25" s="20">
        <f>SUM(CG25)*BX25</f>
        <v>0</v>
      </c>
      <c r="CI25" s="94"/>
      <c r="CJ25" s="20">
        <f>SUM(CI25)*BW25*5</f>
        <v>0</v>
      </c>
      <c r="CK25" s="20">
        <f>SUM(BW25*DK25*2+BX25*DM25*2)</f>
        <v>0</v>
      </c>
      <c r="CL25" s="20">
        <f>SUM(BY25*5/100*BW25)</f>
        <v>0</v>
      </c>
      <c r="CM25" s="94"/>
      <c r="CN25" s="20"/>
      <c r="CO25" s="94">
        <v>4</v>
      </c>
      <c r="CP25" s="20">
        <f>CO25*BX25*8</f>
        <v>32</v>
      </c>
      <c r="CQ25" s="94"/>
      <c r="CR25" s="24">
        <f>SUM(CQ25*BU25*(30+4))</f>
        <v>0</v>
      </c>
      <c r="CS25" s="94"/>
      <c r="CT25" s="20">
        <f>SUM(CS25*BU25*3)</f>
        <v>0</v>
      </c>
      <c r="CU25" s="94"/>
      <c r="CV25" s="20">
        <f>SUM(CU25*BU25/3)</f>
        <v>0</v>
      </c>
      <c r="CW25" s="94"/>
      <c r="CX25" s="20">
        <f>SUM(CW25*BU25*2/3)</f>
        <v>0</v>
      </c>
      <c r="CY25" s="94"/>
      <c r="CZ25" s="20">
        <f>SUM(CY25*BU25)*2</f>
        <v>0</v>
      </c>
      <c r="DA25" s="94"/>
      <c r="DB25" s="20">
        <f>SUM(DA25*BW25)*2</f>
        <v>0</v>
      </c>
      <c r="DC25" s="94">
        <v>1</v>
      </c>
      <c r="DD25" s="20">
        <v>6.67</v>
      </c>
      <c r="DE25" s="94"/>
      <c r="DF25" s="20">
        <f>SUM(BW25*DE25*6)</f>
        <v>0</v>
      </c>
      <c r="DG25" s="94"/>
      <c r="DH25" s="20">
        <f>DG25*BU25/3</f>
        <v>0</v>
      </c>
      <c r="DI25" s="94"/>
      <c r="DJ25" s="20">
        <f>SUM(BW25*DI25*6)</f>
        <v>0</v>
      </c>
      <c r="DK25" s="94"/>
      <c r="DL25" s="20">
        <f>SUM(BW25*DK25*8)</f>
        <v>0</v>
      </c>
      <c r="DM25" s="94"/>
      <c r="DN25" s="20">
        <f>SUM(DM25*BX25*5*6)</f>
        <v>0</v>
      </c>
      <c r="DO25" s="94"/>
      <c r="DP25" s="20">
        <f>SUM(DO25*BX25*4*6)</f>
        <v>0</v>
      </c>
      <c r="DQ25" s="94"/>
      <c r="DR25" s="20">
        <f>SUM(DQ25*50)</f>
        <v>0</v>
      </c>
      <c r="DS25" s="20">
        <f t="shared" ref="DS25:DS30" si="19">CB25+CD25+CF25+CH25+CJ25+CK25+CL25+CN25+CP25+CR25+CT25+CV25+CX25+CZ25+DB25+DD25+DF25+DH25+DJ25+DL25+DN25+DP25+DR25</f>
        <v>38.67</v>
      </c>
      <c r="DT25" s="20">
        <f t="shared" ref="DT25:DT40" si="20">CB25+CD25+CF25+CH25+CJ25+CK25+CL25+CN25+CP25+CR25+CT25+CV25+CX25+CZ25+DB25+DD25+DF25+DH25+DJ25+DL25+DN25+DP25+DR25</f>
        <v>38.67</v>
      </c>
      <c r="DU25" s="20">
        <f t="shared" ref="DU25:DU40" si="21">CB25+CD25+CF25+CH25+CJ25+CK25+DD25+DF25+DJ25+DL25+DN25+DP25</f>
        <v>6.67</v>
      </c>
      <c r="DV25" s="7"/>
      <c r="DW25" s="54"/>
      <c r="DX25" s="34"/>
      <c r="DY25" s="86"/>
      <c r="DZ25" s="86"/>
      <c r="EA25" s="7"/>
      <c r="EB25" s="7"/>
      <c r="EC25" s="7"/>
      <c r="ED25" s="7"/>
      <c r="EE25" s="7"/>
      <c r="EF25" s="7"/>
      <c r="EG25" s="7"/>
      <c r="EH25" s="7">
        <f>SUM(L25+BY25)</f>
        <v>0</v>
      </c>
      <c r="EI25" s="7">
        <f>SUM(M25+BZ25)</f>
        <v>0</v>
      </c>
      <c r="EJ25" s="7">
        <f>SUM(N25+CA25)</f>
        <v>0</v>
      </c>
      <c r="EM25" s="189">
        <f>O25+CB25</f>
        <v>0</v>
      </c>
      <c r="EN25" s="203">
        <f>P25+CC25</f>
        <v>0</v>
      </c>
      <c r="EO25" s="189">
        <f>Q25+CD25</f>
        <v>0</v>
      </c>
      <c r="EP25" s="203">
        <f>R25+CE25</f>
        <v>0</v>
      </c>
      <c r="EQ25" s="189">
        <f>S25+CF25</f>
        <v>0</v>
      </c>
      <c r="ER25" s="203">
        <f>T25+CG25</f>
        <v>0</v>
      </c>
      <c r="ES25" s="189">
        <f>U25+CH25</f>
        <v>0</v>
      </c>
      <c r="ET25" s="203">
        <f>V25+CI25</f>
        <v>0</v>
      </c>
      <c r="EU25" s="189">
        <f>W25+CJ25</f>
        <v>0</v>
      </c>
      <c r="EV25" s="190">
        <f>X25+CK25</f>
        <v>0</v>
      </c>
      <c r="EW25" s="190">
        <f>Y25+CL25</f>
        <v>0</v>
      </c>
      <c r="EX25" s="204">
        <f>Z25+CM25</f>
        <v>0</v>
      </c>
      <c r="EY25" s="189">
        <f>AA25+CN25</f>
        <v>0</v>
      </c>
      <c r="EZ25" s="203">
        <f>AB25+CO25</f>
        <v>4</v>
      </c>
      <c r="FA25" s="189">
        <f>AC25+CP25</f>
        <v>32</v>
      </c>
      <c r="FB25" s="203">
        <f>AD25+CQ25</f>
        <v>0</v>
      </c>
      <c r="FC25" s="189">
        <f>AE25+CR25</f>
        <v>0</v>
      </c>
      <c r="FD25" s="203">
        <f>AF25+CS25</f>
        <v>0</v>
      </c>
      <c r="FE25" s="189">
        <f>AG25+CT25</f>
        <v>0</v>
      </c>
      <c r="FF25" s="204">
        <f>AH25+CU25</f>
        <v>0</v>
      </c>
      <c r="FG25" s="190">
        <f>AI25+CV25</f>
        <v>0</v>
      </c>
      <c r="FH25" s="204">
        <f>AJ25+CW25</f>
        <v>0</v>
      </c>
      <c r="FI25" s="189">
        <f>AK25+CX25</f>
        <v>0</v>
      </c>
      <c r="FJ25" s="204">
        <f>AL25+CY25</f>
        <v>0</v>
      </c>
      <c r="FK25" s="190">
        <f>AM25+CZ25</f>
        <v>0</v>
      </c>
      <c r="FL25" s="204">
        <f>AN25+DA25</f>
        <v>0</v>
      </c>
      <c r="FM25" s="189">
        <f>AO25+DB25</f>
        <v>0</v>
      </c>
      <c r="FN25" s="204">
        <f>AP25+DC25</f>
        <v>1</v>
      </c>
      <c r="FO25" s="190">
        <f>AQ25+DD25</f>
        <v>6.67</v>
      </c>
      <c r="FP25" s="204">
        <f>AR25+DE25</f>
        <v>0</v>
      </c>
      <c r="FQ25" s="190">
        <f>AS25+DF25</f>
        <v>0</v>
      </c>
      <c r="FR25" s="204">
        <f>AT25+DG25</f>
        <v>0</v>
      </c>
      <c r="FS25" s="190">
        <f>AU25+DH25</f>
        <v>0</v>
      </c>
      <c r="FT25" s="204">
        <f>AV25+DI25</f>
        <v>0</v>
      </c>
      <c r="FU25" s="189">
        <f>AW25+DJ25</f>
        <v>0</v>
      </c>
      <c r="FV25" s="204">
        <f>AX25+DK25</f>
        <v>0</v>
      </c>
      <c r="FW25" s="190">
        <f>AY25+DL25</f>
        <v>0</v>
      </c>
      <c r="FX25" s="204">
        <f>AZ25+DM25</f>
        <v>0</v>
      </c>
      <c r="FY25" s="189">
        <f>BA25+DN25</f>
        <v>0</v>
      </c>
      <c r="FZ25" s="203">
        <f>BB25+DO25</f>
        <v>0</v>
      </c>
      <c r="GA25" s="189">
        <f>BC25+DP25</f>
        <v>0</v>
      </c>
      <c r="GB25" s="203">
        <f>BD25+DQ25</f>
        <v>0</v>
      </c>
      <c r="GC25" s="189">
        <f>BE25+DR25</f>
        <v>0</v>
      </c>
      <c r="GD25" s="204">
        <f>BF25+DS25</f>
        <v>38.67</v>
      </c>
      <c r="GE25" s="190">
        <f>BG25+DT25</f>
        <v>38.67</v>
      </c>
      <c r="GF25" s="190">
        <f>BH25+DU25</f>
        <v>6.67</v>
      </c>
      <c r="GG25" s="12"/>
      <c r="GH25" s="54"/>
      <c r="GL25" s="161"/>
      <c r="GM25" s="19"/>
      <c r="GN25" s="1"/>
      <c r="GO25" s="23"/>
      <c r="GP25" s="28"/>
      <c r="GQ25" s="1"/>
      <c r="GR25" s="83"/>
    </row>
    <row r="26" spans="1:200" ht="24.95" customHeight="1" outlineLevel="1" thickBot="1" x14ac:dyDescent="0.4">
      <c r="A26" s="151" t="s">
        <v>41</v>
      </c>
      <c r="B26" s="20" t="s">
        <v>78</v>
      </c>
      <c r="C26" s="98" t="s">
        <v>79</v>
      </c>
      <c r="D26" s="98" t="s">
        <v>80</v>
      </c>
      <c r="E26" s="98" t="s">
        <v>81</v>
      </c>
      <c r="F26" s="91" t="s">
        <v>82</v>
      </c>
      <c r="G26" s="99" t="s">
        <v>83</v>
      </c>
      <c r="H26" s="99">
        <f>23+26+23</f>
        <v>72</v>
      </c>
      <c r="I26" s="99">
        <v>1</v>
      </c>
      <c r="J26" s="99">
        <v>3</v>
      </c>
      <c r="K26" s="99">
        <f>SUM(J26)*2</f>
        <v>6</v>
      </c>
      <c r="L26" s="25">
        <v>2</v>
      </c>
      <c r="M26" s="93">
        <f>SUM(N26+P26+R26+T26+V26)</f>
        <v>2</v>
      </c>
      <c r="N26" s="30">
        <v>2</v>
      </c>
      <c r="O26" s="20">
        <f>SUM(N26)*I26</f>
        <v>2</v>
      </c>
      <c r="P26" s="30"/>
      <c r="Q26" s="20">
        <f>J26*P26</f>
        <v>0</v>
      </c>
      <c r="R26" s="30"/>
      <c r="S26" s="20">
        <f>SUM(R26)*J26</f>
        <v>0</v>
      </c>
      <c r="T26" s="30"/>
      <c r="U26" s="20">
        <f>SUM(T26)*K26</f>
        <v>0</v>
      </c>
      <c r="V26" s="94"/>
      <c r="W26" s="20">
        <f>SUM(V26)*J26*5</f>
        <v>0</v>
      </c>
      <c r="X26" s="20">
        <v>0</v>
      </c>
      <c r="Y26" s="20">
        <f>SUM(L26*15/100*J26)</f>
        <v>0.89999999999999991</v>
      </c>
      <c r="Z26" s="94"/>
      <c r="AA26" s="20"/>
      <c r="AB26" s="94"/>
      <c r="AC26" s="20">
        <f>SUM(AB26)*3*H26/5</f>
        <v>0</v>
      </c>
      <c r="AD26" s="94"/>
      <c r="AE26" s="24">
        <f>SUM(AD26*H26*(15+4))</f>
        <v>0</v>
      </c>
      <c r="AF26" s="94"/>
      <c r="AG26" s="20">
        <f>SUM(AF26*H26*3)</f>
        <v>0</v>
      </c>
      <c r="AH26" s="94"/>
      <c r="AI26" s="20">
        <f>SUM(AH26*H26/3)</f>
        <v>0</v>
      </c>
      <c r="AJ26" s="94"/>
      <c r="AK26" s="20">
        <f>SUM(AJ26*H26*2/3)</f>
        <v>0</v>
      </c>
      <c r="AL26" s="94"/>
      <c r="AM26" s="20">
        <f>SUM(AL26*H26)*2</f>
        <v>0</v>
      </c>
      <c r="AN26" s="94"/>
      <c r="AO26" s="20">
        <f>SUM(AN26*J26)</f>
        <v>0</v>
      </c>
      <c r="AP26" s="94"/>
      <c r="AQ26" s="20">
        <f>SUM(AP26*H26*2)</f>
        <v>0</v>
      </c>
      <c r="AR26" s="94"/>
      <c r="AS26" s="20">
        <f>SUM(J26*AR26*6)</f>
        <v>0</v>
      </c>
      <c r="AT26" s="94"/>
      <c r="AU26" s="20">
        <f>AT26*H26/3</f>
        <v>0</v>
      </c>
      <c r="AV26" s="94"/>
      <c r="AW26" s="20">
        <f>SUM(AV26*H26/3)</f>
        <v>0</v>
      </c>
      <c r="AX26" s="94"/>
      <c r="AY26" s="20">
        <f>SUM(J26*AX26*8)</f>
        <v>0</v>
      </c>
      <c r="AZ26" s="94"/>
      <c r="BA26" s="20">
        <f>SUM(AZ26*K26*5*6)</f>
        <v>0</v>
      </c>
      <c r="BB26" s="94"/>
      <c r="BC26" s="20">
        <f>SUM(BB26*K26*4*6)</f>
        <v>0</v>
      </c>
      <c r="BD26" s="94"/>
      <c r="BE26" s="20">
        <f>SUM(BD26*50)</f>
        <v>0</v>
      </c>
      <c r="BF26" s="20">
        <f>O26+Q26+S26+U26+W26+X26+Y26+AA26+AC26+AE26+AG26+AI26+AK26+AM26+AO26+AQ26+AS26+AU26+AW26+AY26+BA26+BC26+BE26</f>
        <v>2.9</v>
      </c>
      <c r="BG26" s="20">
        <f t="shared" si="17"/>
        <v>2.9</v>
      </c>
      <c r="BH26" s="20">
        <f t="shared" si="18"/>
        <v>2</v>
      </c>
      <c r="BI26" s="46">
        <f t="shared" si="3"/>
        <v>2.9</v>
      </c>
      <c r="BJ26" s="7"/>
      <c r="BK26" s="7"/>
      <c r="BN26" s="151" t="s">
        <v>41</v>
      </c>
      <c r="BO26" s="7" t="s">
        <v>146</v>
      </c>
      <c r="BP26" s="21" t="s">
        <v>147</v>
      </c>
      <c r="BQ26" s="21" t="s">
        <v>69</v>
      </c>
      <c r="BR26" s="21" t="s">
        <v>149</v>
      </c>
      <c r="BS26" s="21" t="s">
        <v>150</v>
      </c>
      <c r="BT26" s="21">
        <v>4</v>
      </c>
      <c r="BU26" s="21">
        <v>1</v>
      </c>
      <c r="BV26" s="21">
        <v>1</v>
      </c>
      <c r="BW26" s="21">
        <v>1</v>
      </c>
      <c r="BX26" s="21">
        <v>1</v>
      </c>
      <c r="BY26" s="11">
        <v>66</v>
      </c>
      <c r="BZ26" s="93">
        <f>SUM(CA26+CC26+CE26+CG26+CI26)</f>
        <v>66</v>
      </c>
      <c r="CA26" s="30">
        <v>24</v>
      </c>
      <c r="CB26" s="20">
        <f>SUM(CA26)*BV26</f>
        <v>24</v>
      </c>
      <c r="CC26" s="30">
        <v>32</v>
      </c>
      <c r="CD26" s="20">
        <f>BW26*CC26</f>
        <v>32</v>
      </c>
      <c r="CE26" s="30">
        <v>10</v>
      </c>
      <c r="CF26" s="20">
        <f>SUM(CE26)*BW26</f>
        <v>10</v>
      </c>
      <c r="CG26" s="30"/>
      <c r="CH26" s="20">
        <f>SUM(CG26)*BX26</f>
        <v>0</v>
      </c>
      <c r="CI26" s="94"/>
      <c r="CJ26" s="20">
        <f>SUM(CI26)*BW26*5</f>
        <v>0</v>
      </c>
      <c r="CK26" s="20">
        <f>SUM(BW26*DK26*2+BX26*DM26*2)</f>
        <v>0</v>
      </c>
      <c r="CL26" s="20"/>
      <c r="CM26" s="94"/>
      <c r="CN26" s="20"/>
      <c r="CO26" s="94"/>
      <c r="CP26" s="20">
        <f>SUM(CO26)*3*BU26/5</f>
        <v>0</v>
      </c>
      <c r="CQ26" s="94"/>
      <c r="CR26" s="24">
        <f>SUM(CQ26*BU26*(30+4))</f>
        <v>0</v>
      </c>
      <c r="CS26" s="94"/>
      <c r="CT26" s="20">
        <f>SUM(CS26*BU26*3)</f>
        <v>0</v>
      </c>
      <c r="CU26" s="94"/>
      <c r="CV26" s="20">
        <f>SUM(CU26*BU26/3)</f>
        <v>0</v>
      </c>
      <c r="CW26" s="94"/>
      <c r="CX26" s="20">
        <f>SUM(CW26*BU26*2/3)</f>
        <v>0</v>
      </c>
      <c r="CY26" s="94">
        <v>2</v>
      </c>
      <c r="CZ26" s="20">
        <f>SUM(CY26*BU26)*2</f>
        <v>4</v>
      </c>
      <c r="DA26" s="94"/>
      <c r="DB26" s="20">
        <f>SUM(DA26*BW26)</f>
        <v>0</v>
      </c>
      <c r="DC26" s="94"/>
      <c r="DD26" s="20">
        <f>SUM(DC26*BU26*2)</f>
        <v>0</v>
      </c>
      <c r="DE26" s="94"/>
      <c r="DF26" s="20">
        <f>SUM(DE26*BW26*2)</f>
        <v>0</v>
      </c>
      <c r="DG26" s="94"/>
      <c r="DH26" s="20">
        <f>DG26*BU26/3</f>
        <v>0</v>
      </c>
      <c r="DI26" s="94"/>
      <c r="DJ26" s="20">
        <f>SUM(DI26*BU26/3)</f>
        <v>0</v>
      </c>
      <c r="DK26" s="94"/>
      <c r="DL26" s="20">
        <f>SUM(DK26*BU26/3)</f>
        <v>0</v>
      </c>
      <c r="DM26" s="94"/>
      <c r="DN26" s="20">
        <f>SUM(DM26*BX26*5*6)</f>
        <v>0</v>
      </c>
      <c r="DO26" s="94"/>
      <c r="DP26" s="20">
        <f>SUM(DO26*BX26*4*6)</f>
        <v>0</v>
      </c>
      <c r="DQ26" s="94">
        <v>0</v>
      </c>
      <c r="DR26" s="20">
        <f>SUM(DQ26*50)/2</f>
        <v>0</v>
      </c>
      <c r="DS26" s="20">
        <f t="shared" si="19"/>
        <v>70</v>
      </c>
      <c r="DT26" s="20">
        <f t="shared" si="20"/>
        <v>70</v>
      </c>
      <c r="DU26" s="20">
        <f t="shared" si="21"/>
        <v>66</v>
      </c>
      <c r="DV26" s="7"/>
      <c r="DW26" s="54"/>
      <c r="DX26" s="20"/>
      <c r="DY26" s="98"/>
      <c r="DZ26" s="98"/>
      <c r="EA26" s="7"/>
      <c r="EB26" s="7"/>
      <c r="EC26" s="7"/>
      <c r="ED26" s="7"/>
      <c r="EE26" s="7"/>
      <c r="EF26" s="7"/>
      <c r="EG26" s="7"/>
      <c r="EH26" s="7">
        <f>SUM(L43+BY26)</f>
        <v>106</v>
      </c>
      <c r="EI26" s="7">
        <f>SUM(M43+BZ26)</f>
        <v>106</v>
      </c>
      <c r="EJ26" s="7">
        <f>SUM(N43+CA26)</f>
        <v>34</v>
      </c>
      <c r="EM26" s="189">
        <f>O26+CB26</f>
        <v>26</v>
      </c>
      <c r="EN26" s="203">
        <f>P26+CC26</f>
        <v>32</v>
      </c>
      <c r="EO26" s="189">
        <f>Q26+CD26</f>
        <v>32</v>
      </c>
      <c r="EP26" s="203">
        <f>R26+CE26</f>
        <v>10</v>
      </c>
      <c r="EQ26" s="189">
        <f>S26+CF26</f>
        <v>10</v>
      </c>
      <c r="ER26" s="203">
        <f>T26+CG26</f>
        <v>0</v>
      </c>
      <c r="ES26" s="189">
        <f>U26+CH26</f>
        <v>0</v>
      </c>
      <c r="ET26" s="203">
        <f>V26+CI26</f>
        <v>0</v>
      </c>
      <c r="EU26" s="189">
        <f>W26+CJ26</f>
        <v>0</v>
      </c>
      <c r="EV26" s="190">
        <f>X26+CK26</f>
        <v>0</v>
      </c>
      <c r="EW26" s="190">
        <f>Y26+CL26</f>
        <v>0.89999999999999991</v>
      </c>
      <c r="EX26" s="204">
        <f>Z26+CM26</f>
        <v>0</v>
      </c>
      <c r="EY26" s="189">
        <f>AA26+CN26</f>
        <v>0</v>
      </c>
      <c r="EZ26" s="203">
        <f>AB26+CO26</f>
        <v>0</v>
      </c>
      <c r="FA26" s="189">
        <f>AC26+CP26</f>
        <v>0</v>
      </c>
      <c r="FB26" s="203">
        <f>AD26+CQ26</f>
        <v>0</v>
      </c>
      <c r="FC26" s="189">
        <f>AE26+CR26</f>
        <v>0</v>
      </c>
      <c r="FD26" s="203">
        <f>AF26+CS26</f>
        <v>0</v>
      </c>
      <c r="FE26" s="189">
        <f>AG26+CT26</f>
        <v>0</v>
      </c>
      <c r="FF26" s="204">
        <f>AH26+CU26</f>
        <v>0</v>
      </c>
      <c r="FG26" s="190">
        <f>AI26+CV26</f>
        <v>0</v>
      </c>
      <c r="FH26" s="204">
        <f>AJ26+CW26</f>
        <v>0</v>
      </c>
      <c r="FI26" s="189">
        <f>AK26+CX26</f>
        <v>0</v>
      </c>
      <c r="FJ26" s="204">
        <f>AL26+CY26</f>
        <v>2</v>
      </c>
      <c r="FK26" s="190">
        <f>AM26+CZ26</f>
        <v>4</v>
      </c>
      <c r="FL26" s="204">
        <f>AN26+DA26</f>
        <v>0</v>
      </c>
      <c r="FM26" s="189">
        <f>AO26+DB26</f>
        <v>0</v>
      </c>
      <c r="FN26" s="204">
        <f>AP26+DC26</f>
        <v>0</v>
      </c>
      <c r="FO26" s="190">
        <f>AQ26+DD26</f>
        <v>0</v>
      </c>
      <c r="FP26" s="204">
        <f>AR26+DE26</f>
        <v>0</v>
      </c>
      <c r="FQ26" s="190">
        <f>AS26+DF26</f>
        <v>0</v>
      </c>
      <c r="FR26" s="204">
        <f>AT26+DG26</f>
        <v>0</v>
      </c>
      <c r="FS26" s="190">
        <f>AU26+DH26</f>
        <v>0</v>
      </c>
      <c r="FT26" s="204">
        <f>AV26+DI26</f>
        <v>0</v>
      </c>
      <c r="FU26" s="189">
        <f>AW26+DJ26</f>
        <v>0</v>
      </c>
      <c r="FV26" s="204">
        <f>AX26+DK26</f>
        <v>0</v>
      </c>
      <c r="FW26" s="190">
        <f>AY26+DL26</f>
        <v>0</v>
      </c>
      <c r="FX26" s="204">
        <f>AZ26+DM26</f>
        <v>0</v>
      </c>
      <c r="FY26" s="189">
        <f>BA26+DN26</f>
        <v>0</v>
      </c>
      <c r="FZ26" s="203">
        <f>BB26+DO26</f>
        <v>0</v>
      </c>
      <c r="GA26" s="189">
        <f>BC26+DP26</f>
        <v>0</v>
      </c>
      <c r="GB26" s="203">
        <f>BD26+DQ26</f>
        <v>0</v>
      </c>
      <c r="GC26" s="189">
        <f>BE26+DR26</f>
        <v>0</v>
      </c>
      <c r="GD26" s="204">
        <f>BF26+DS26</f>
        <v>72.900000000000006</v>
      </c>
      <c r="GE26" s="190">
        <f>BG26+DT26</f>
        <v>72.900000000000006</v>
      </c>
      <c r="GF26" s="190">
        <f>BH26+DU26</f>
        <v>68</v>
      </c>
      <c r="GG26" s="2"/>
      <c r="GH26" s="54"/>
      <c r="GL26" s="161"/>
      <c r="GM26" s="19"/>
      <c r="GN26" s="1"/>
      <c r="GO26" s="23"/>
      <c r="GP26" s="28"/>
      <c r="GQ26" s="1"/>
      <c r="GR26" s="83"/>
    </row>
    <row r="27" spans="1:200" ht="24.95" customHeight="1" outlineLevel="1" thickBot="1" x14ac:dyDescent="0.4">
      <c r="A27" s="151" t="s">
        <v>41</v>
      </c>
      <c r="B27" s="20" t="s">
        <v>78</v>
      </c>
      <c r="C27" s="98" t="s">
        <v>84</v>
      </c>
      <c r="D27" s="98" t="s">
        <v>85</v>
      </c>
      <c r="E27" s="98" t="s">
        <v>81</v>
      </c>
      <c r="F27" s="91" t="s">
        <v>86</v>
      </c>
      <c r="G27" s="99">
        <v>5</v>
      </c>
      <c r="H27" s="99">
        <v>31</v>
      </c>
      <c r="I27" s="99">
        <v>1</v>
      </c>
      <c r="J27" s="99">
        <v>2</v>
      </c>
      <c r="K27" s="99">
        <f>SUM(J27)*2</f>
        <v>4</v>
      </c>
      <c r="L27" s="25">
        <v>4</v>
      </c>
      <c r="M27" s="93">
        <f>SUM(N27+P27+R27+T27+V27)</f>
        <v>4</v>
      </c>
      <c r="N27" s="30">
        <v>2</v>
      </c>
      <c r="O27" s="20">
        <f>SUM(N27)*I27</f>
        <v>2</v>
      </c>
      <c r="P27" s="30">
        <v>2</v>
      </c>
      <c r="Q27" s="20"/>
      <c r="R27" s="30"/>
      <c r="S27" s="20"/>
      <c r="T27" s="30"/>
      <c r="U27" s="20"/>
      <c r="V27" s="94"/>
      <c r="W27" s="20"/>
      <c r="X27" s="20"/>
      <c r="Y27" s="20"/>
      <c r="Z27" s="94"/>
      <c r="AA27" s="20"/>
      <c r="AB27" s="94"/>
      <c r="AC27" s="20"/>
      <c r="AD27" s="94"/>
      <c r="AE27" s="24"/>
      <c r="AF27" s="94"/>
      <c r="AG27" s="20"/>
      <c r="AH27" s="94"/>
      <c r="AI27" s="20"/>
      <c r="AJ27" s="94"/>
      <c r="AK27" s="20"/>
      <c r="AL27" s="94"/>
      <c r="AM27" s="20"/>
      <c r="AN27" s="94"/>
      <c r="AO27" s="20"/>
      <c r="AP27" s="94"/>
      <c r="AQ27" s="20"/>
      <c r="AR27" s="94">
        <v>1</v>
      </c>
      <c r="AS27" s="20"/>
      <c r="AT27" s="94"/>
      <c r="AU27" s="20"/>
      <c r="AV27" s="94"/>
      <c r="AW27" s="20"/>
      <c r="AX27" s="94"/>
      <c r="AY27" s="20"/>
      <c r="AZ27" s="94"/>
      <c r="BA27" s="20"/>
      <c r="BB27" s="94"/>
      <c r="BC27" s="20"/>
      <c r="BD27" s="94"/>
      <c r="BE27" s="20"/>
      <c r="BF27" s="20">
        <f>O27+Q27+S27+U27+W27+X27+Y27+AA27+AC27+AE27+AG27+AI27+AK27+AM27+AO27+AQ27+AS27+AU27+AW27+AY27+BA27+BC27+BE27</f>
        <v>2</v>
      </c>
      <c r="BG27" s="20">
        <f t="shared" si="17"/>
        <v>2</v>
      </c>
      <c r="BH27" s="20">
        <f t="shared" si="18"/>
        <v>2</v>
      </c>
      <c r="BI27" s="46">
        <f t="shared" si="3"/>
        <v>2</v>
      </c>
      <c r="BJ27" s="7"/>
      <c r="BK27" s="7"/>
      <c r="BN27" s="151" t="s">
        <v>41</v>
      </c>
      <c r="BO27" s="20" t="s">
        <v>72</v>
      </c>
      <c r="BP27" s="98" t="s">
        <v>68</v>
      </c>
      <c r="BQ27" s="98" t="s">
        <v>80</v>
      </c>
      <c r="BR27" s="98" t="s">
        <v>81</v>
      </c>
      <c r="BS27" s="91" t="s">
        <v>131</v>
      </c>
      <c r="BT27" s="99">
        <v>6</v>
      </c>
      <c r="BU27" s="99">
        <f>21+17</f>
        <v>38</v>
      </c>
      <c r="BV27" s="99">
        <v>1</v>
      </c>
      <c r="BW27" s="99">
        <v>2</v>
      </c>
      <c r="BX27" s="99">
        <f>SUM(BW27)*2</f>
        <v>4</v>
      </c>
      <c r="BY27" s="25">
        <v>6</v>
      </c>
      <c r="BZ27" s="93">
        <f>SUM(CA27+CC27+CE27+CG27+CI27)</f>
        <v>6</v>
      </c>
      <c r="CA27" s="30">
        <v>2</v>
      </c>
      <c r="CB27" s="20">
        <f>SUM(CA27)*BV27</f>
        <v>2</v>
      </c>
      <c r="CC27" s="30">
        <v>4</v>
      </c>
      <c r="CD27" s="20">
        <f>BW27*CC27</f>
        <v>8</v>
      </c>
      <c r="CE27" s="30"/>
      <c r="CF27" s="20">
        <f>SUM(CE27)*BW27</f>
        <v>0</v>
      </c>
      <c r="CG27" s="30"/>
      <c r="CH27" s="20">
        <f>SUM(CG27)*BX27</f>
        <v>0</v>
      </c>
      <c r="CI27" s="94"/>
      <c r="CJ27" s="20">
        <f>SUM(CI27)*BW27*5</f>
        <v>0</v>
      </c>
      <c r="CK27" s="20">
        <f>SUM(BW27*DK27*2+BX27*DM27*2)</f>
        <v>0</v>
      </c>
      <c r="CL27" s="20">
        <f>SUM(BY27*15/100*BW27)</f>
        <v>1.8</v>
      </c>
      <c r="CM27" s="94"/>
      <c r="CN27" s="20"/>
      <c r="CO27" s="94"/>
      <c r="CP27" s="20">
        <f>SUM(CO27)*3*BU27/5</f>
        <v>0</v>
      </c>
      <c r="CQ27" s="94"/>
      <c r="CR27" s="24">
        <f>SUM(CQ27*BU27*(30+4))</f>
        <v>0</v>
      </c>
      <c r="CS27" s="94"/>
      <c r="CT27" s="20">
        <f>SUM(CS27*BU27*3)</f>
        <v>0</v>
      </c>
      <c r="CU27" s="94"/>
      <c r="CV27" s="20">
        <f>SUM(CU27*BU27/3)</f>
        <v>0</v>
      </c>
      <c r="CW27" s="94"/>
      <c r="CX27" s="20">
        <f>SUM(CW27*BU27*2/3)</f>
        <v>0</v>
      </c>
      <c r="CY27" s="94"/>
      <c r="CZ27" s="20">
        <f>SUM(CY27*BU27)</f>
        <v>0</v>
      </c>
      <c r="DA27" s="94"/>
      <c r="DB27" s="20">
        <f>SUM(DA27*BW27)</f>
        <v>0</v>
      </c>
      <c r="DC27" s="94"/>
      <c r="DD27" s="20">
        <f>SUM(DC27*BU27*2)</f>
        <v>0</v>
      </c>
      <c r="DE27" s="94">
        <v>1</v>
      </c>
      <c r="DF27" s="20">
        <f>DE27*BW27*6</f>
        <v>12</v>
      </c>
      <c r="DG27" s="94"/>
      <c r="DH27" s="20">
        <f>DG27*BU27/3</f>
        <v>0</v>
      </c>
      <c r="DI27" s="94"/>
      <c r="DJ27" s="20">
        <f>SUM(DI27*6*BW27)</f>
        <v>0</v>
      </c>
      <c r="DK27" s="94"/>
      <c r="DL27" s="20">
        <f>SUM(BW27*DK27*8)</f>
        <v>0</v>
      </c>
      <c r="DM27" s="94"/>
      <c r="DN27" s="20">
        <f>SUM(DM27*BX27*5*6)</f>
        <v>0</v>
      </c>
      <c r="DO27" s="94"/>
      <c r="DP27" s="20">
        <f>SUM(DO27*BX27*4*6)</f>
        <v>0</v>
      </c>
      <c r="DQ27" s="94"/>
      <c r="DR27" s="20">
        <f>SUM(DQ27*50)</f>
        <v>0</v>
      </c>
      <c r="DS27" s="20">
        <f t="shared" si="19"/>
        <v>23.8</v>
      </c>
      <c r="DT27" s="20">
        <f t="shared" si="20"/>
        <v>23.8</v>
      </c>
      <c r="DU27" s="20">
        <f t="shared" si="21"/>
        <v>22</v>
      </c>
      <c r="DV27" s="7"/>
      <c r="DW27" s="54"/>
      <c r="DX27" s="20"/>
      <c r="DY27" s="98"/>
      <c r="DZ27" s="98"/>
      <c r="EA27" s="7"/>
      <c r="EB27" s="7"/>
      <c r="EC27" s="7"/>
      <c r="ED27" s="7"/>
      <c r="EE27" s="7"/>
      <c r="EF27" s="7"/>
      <c r="EG27" s="7"/>
      <c r="EH27" s="7">
        <f>SUM(L27+BY27)</f>
        <v>10</v>
      </c>
      <c r="EI27" s="7">
        <f>SUM(M27+BZ27)</f>
        <v>10</v>
      </c>
      <c r="EJ27" s="7">
        <f>SUM(N27+CA27)</f>
        <v>4</v>
      </c>
      <c r="EM27" s="189">
        <f>O27+CB27</f>
        <v>4</v>
      </c>
      <c r="EN27" s="203">
        <f>P27+CC27</f>
        <v>6</v>
      </c>
      <c r="EO27" s="189">
        <f>Q27+CD27</f>
        <v>8</v>
      </c>
      <c r="EP27" s="203">
        <f>R27+CE27</f>
        <v>0</v>
      </c>
      <c r="EQ27" s="189">
        <f>S27+CF27</f>
        <v>0</v>
      </c>
      <c r="ER27" s="203">
        <f>T27+CG27</f>
        <v>0</v>
      </c>
      <c r="ES27" s="189">
        <f>U27+CH27</f>
        <v>0</v>
      </c>
      <c r="ET27" s="203">
        <f>V27+CI27</f>
        <v>0</v>
      </c>
      <c r="EU27" s="189">
        <f>W27+CJ27</f>
        <v>0</v>
      </c>
      <c r="EV27" s="190">
        <f>X27+CK27</f>
        <v>0</v>
      </c>
      <c r="EW27" s="190">
        <f>Y27+CL27</f>
        <v>1.8</v>
      </c>
      <c r="EX27" s="204">
        <f>Z27+CM27</f>
        <v>0</v>
      </c>
      <c r="EY27" s="189">
        <f>AA27+CN27</f>
        <v>0</v>
      </c>
      <c r="EZ27" s="203">
        <f>AB27+CO27</f>
        <v>0</v>
      </c>
      <c r="FA27" s="189">
        <f>AC27+CP27</f>
        <v>0</v>
      </c>
      <c r="FB27" s="203">
        <f>AD27+CQ27</f>
        <v>0</v>
      </c>
      <c r="FC27" s="189">
        <f>AE27+CR27</f>
        <v>0</v>
      </c>
      <c r="FD27" s="203">
        <f>AF27+CS27</f>
        <v>0</v>
      </c>
      <c r="FE27" s="189">
        <f>AG27+CT27</f>
        <v>0</v>
      </c>
      <c r="FF27" s="204">
        <f>AH27+CU27</f>
        <v>0</v>
      </c>
      <c r="FG27" s="190">
        <f>AI27+CV27</f>
        <v>0</v>
      </c>
      <c r="FH27" s="204">
        <f>AJ27+CW27</f>
        <v>0</v>
      </c>
      <c r="FI27" s="189">
        <f>AK27+CX27</f>
        <v>0</v>
      </c>
      <c r="FJ27" s="204">
        <f>AL27+CY27</f>
        <v>0</v>
      </c>
      <c r="FK27" s="190">
        <f>AM27+CZ27</f>
        <v>0</v>
      </c>
      <c r="FL27" s="204">
        <f>AN27+DA27</f>
        <v>0</v>
      </c>
      <c r="FM27" s="189">
        <f>AO27+DB27</f>
        <v>0</v>
      </c>
      <c r="FN27" s="204">
        <f>AP27+DC27</f>
        <v>0</v>
      </c>
      <c r="FO27" s="190">
        <f>AQ27+DD27</f>
        <v>0</v>
      </c>
      <c r="FP27" s="204">
        <f>AR27+DE27</f>
        <v>2</v>
      </c>
      <c r="FQ27" s="190">
        <f>AS27+DF27</f>
        <v>12</v>
      </c>
      <c r="FR27" s="204">
        <f>AT27+DG27</f>
        <v>0</v>
      </c>
      <c r="FS27" s="190">
        <f>AU27+DH27</f>
        <v>0</v>
      </c>
      <c r="FT27" s="204">
        <f>AV27+DI27</f>
        <v>0</v>
      </c>
      <c r="FU27" s="189">
        <f>AW27+DJ27</f>
        <v>0</v>
      </c>
      <c r="FV27" s="204">
        <f>AX27+DK27</f>
        <v>0</v>
      </c>
      <c r="FW27" s="190">
        <f>AY27+DL27</f>
        <v>0</v>
      </c>
      <c r="FX27" s="204">
        <f>AZ27+DM27</f>
        <v>0</v>
      </c>
      <c r="FY27" s="189">
        <f>BA27+DN27</f>
        <v>0</v>
      </c>
      <c r="FZ27" s="203">
        <f>BB27+DO27</f>
        <v>0</v>
      </c>
      <c r="GA27" s="189">
        <f>BC27+DP27</f>
        <v>0</v>
      </c>
      <c r="GB27" s="203">
        <f>BD27+DQ27</f>
        <v>0</v>
      </c>
      <c r="GC27" s="189">
        <f>BE27+DR27</f>
        <v>0</v>
      </c>
      <c r="GD27" s="204">
        <f>BF27+DS27</f>
        <v>25.8</v>
      </c>
      <c r="GE27" s="190">
        <f>BG27+DT27</f>
        <v>25.8</v>
      </c>
      <c r="GF27" s="190">
        <f>BH27+DU27</f>
        <v>24</v>
      </c>
      <c r="GG27" s="2"/>
      <c r="GH27" s="54"/>
      <c r="GL27" s="161"/>
      <c r="GM27" s="19"/>
      <c r="GN27" s="1"/>
      <c r="GO27" s="23"/>
      <c r="GP27" s="28"/>
      <c r="GQ27" s="1"/>
      <c r="GR27" s="83"/>
    </row>
    <row r="28" spans="1:200" ht="24.95" customHeight="1" outlineLevel="1" thickBot="1" x14ac:dyDescent="0.4">
      <c r="A28" s="151" t="s">
        <v>41</v>
      </c>
      <c r="B28" s="20" t="s">
        <v>74</v>
      </c>
      <c r="C28" s="98" t="s">
        <v>120</v>
      </c>
      <c r="D28" s="98" t="s">
        <v>69</v>
      </c>
      <c r="E28" s="98" t="s">
        <v>121</v>
      </c>
      <c r="F28" s="91" t="s">
        <v>122</v>
      </c>
      <c r="G28" s="99">
        <v>1</v>
      </c>
      <c r="H28" s="99">
        <v>54</v>
      </c>
      <c r="I28" s="99">
        <v>1</v>
      </c>
      <c r="J28" s="99">
        <v>2</v>
      </c>
      <c r="K28" s="99">
        <f>SUM(J28)*2</f>
        <v>4</v>
      </c>
      <c r="L28" s="25">
        <v>20</v>
      </c>
      <c r="M28" s="93">
        <f>SUM(N28+P28+R28+T28+V28)</f>
        <v>20</v>
      </c>
      <c r="N28" s="30">
        <v>8</v>
      </c>
      <c r="O28" s="20">
        <f>SUM(N28)*I28</f>
        <v>8</v>
      </c>
      <c r="P28" s="30">
        <v>10</v>
      </c>
      <c r="Q28" s="20">
        <f>J28*P28</f>
        <v>20</v>
      </c>
      <c r="R28" s="30">
        <v>2</v>
      </c>
      <c r="S28" s="20">
        <f>SUM(R28)*J28</f>
        <v>4</v>
      </c>
      <c r="T28" s="30"/>
      <c r="U28" s="20">
        <f>SUM(T28)*K28</f>
        <v>0</v>
      </c>
      <c r="V28" s="94"/>
      <c r="W28" s="20">
        <f>SUM(V28)*J28*3</f>
        <v>0</v>
      </c>
      <c r="X28" s="20">
        <f>2/8*J28*AX28</f>
        <v>0</v>
      </c>
      <c r="Y28" s="20">
        <v>0.6</v>
      </c>
      <c r="Z28" s="94"/>
      <c r="AA28" s="20"/>
      <c r="AB28" s="94"/>
      <c r="AC28" s="20">
        <f>SUM(AB28)*3*H28/5</f>
        <v>0</v>
      </c>
      <c r="AD28" s="94"/>
      <c r="AE28" s="24">
        <f>SUM(AD28*H28*(30+4))</f>
        <v>0</v>
      </c>
      <c r="AF28" s="94"/>
      <c r="AG28" s="20">
        <f>SUM(AF28*H28*3)</f>
        <v>0</v>
      </c>
      <c r="AH28" s="94"/>
      <c r="AI28" s="20">
        <f>SUM(AH28*H28/3)</f>
        <v>0</v>
      </c>
      <c r="AJ28" s="94"/>
      <c r="AK28" s="20">
        <f>SUM(AJ28*H28*2/3)</f>
        <v>0</v>
      </c>
      <c r="AL28" s="94"/>
      <c r="AM28" s="20">
        <f>SUM(AL28*H28)</f>
        <v>0</v>
      </c>
      <c r="AN28" s="94"/>
      <c r="AO28" s="20">
        <f>SUM(AN28*J28)</f>
        <v>0</v>
      </c>
      <c r="AP28" s="94"/>
      <c r="AQ28" s="20">
        <f>SUM(AP28*H28*2)</f>
        <v>0</v>
      </c>
      <c r="AR28" s="94"/>
      <c r="AS28" s="20">
        <f>SUM(J28*AR28*6)</f>
        <v>0</v>
      </c>
      <c r="AT28" s="94"/>
      <c r="AU28" s="20">
        <f>AT28*H28/3</f>
        <v>0</v>
      </c>
      <c r="AV28" s="94"/>
      <c r="AW28" s="20">
        <f>SUM(AV28*H28/3)</f>
        <v>0</v>
      </c>
      <c r="AX28" s="94"/>
      <c r="AY28" s="20">
        <f>AX28*J28*8/2</f>
        <v>0</v>
      </c>
      <c r="AZ28" s="94"/>
      <c r="BA28" s="20">
        <f>SUM(AZ28*K28*5*6)</f>
        <v>0</v>
      </c>
      <c r="BB28" s="94"/>
      <c r="BC28" s="20">
        <f>SUM(BB28*K28*4*6)</f>
        <v>0</v>
      </c>
      <c r="BD28" s="94"/>
      <c r="BE28" s="20">
        <f>SUM(BD28*50)</f>
        <v>0</v>
      </c>
      <c r="BF28" s="20">
        <f>O28+Q28+S28+U28+W28+X28+Y28+AA28+AC28+AE28+AG28+AI28+AK28+AM28+AO28+AQ28+AS28+AU28+AW28+AY28+BA28+BC28+BE28</f>
        <v>32.6</v>
      </c>
      <c r="BG28" s="20">
        <f>BC28+BA28+AY28+AW28+AS28+AQ28+X28+W28+U28+S28+Q28+O28+Y28</f>
        <v>32.6</v>
      </c>
      <c r="BH28" s="20">
        <f t="shared" si="18"/>
        <v>32</v>
      </c>
      <c r="BI28" s="46">
        <f t="shared" si="3"/>
        <v>32.6</v>
      </c>
      <c r="BJ28" s="7"/>
      <c r="BK28" s="7"/>
      <c r="BN28" s="151" t="s">
        <v>41</v>
      </c>
      <c r="BO28" s="20" t="s">
        <v>146</v>
      </c>
      <c r="BP28" s="98" t="s">
        <v>147</v>
      </c>
      <c r="BQ28" s="98" t="s">
        <v>151</v>
      </c>
      <c r="BR28" s="98" t="s">
        <v>149</v>
      </c>
      <c r="BS28" s="91" t="s">
        <v>150</v>
      </c>
      <c r="BT28" s="99">
        <v>2</v>
      </c>
      <c r="BU28" s="99">
        <v>1</v>
      </c>
      <c r="BV28" s="99">
        <v>1</v>
      </c>
      <c r="BW28" s="99">
        <v>1</v>
      </c>
      <c r="BX28" s="99">
        <v>1</v>
      </c>
      <c r="BY28" s="25">
        <v>20</v>
      </c>
      <c r="BZ28" s="93">
        <f>SUM(CA28+CC28+CE28+CG28+CI28)</f>
        <v>20</v>
      </c>
      <c r="CA28" s="30">
        <v>10</v>
      </c>
      <c r="CB28" s="20"/>
      <c r="CC28" s="30">
        <v>4</v>
      </c>
      <c r="CD28" s="20">
        <f>BW28*CC28</f>
        <v>4</v>
      </c>
      <c r="CE28" s="30">
        <v>6</v>
      </c>
      <c r="CF28" s="20">
        <f>SUM(CE28)*BW28</f>
        <v>6</v>
      </c>
      <c r="CG28" s="30"/>
      <c r="CH28" s="20">
        <f>SUM(CG28)*BX28</f>
        <v>0</v>
      </c>
      <c r="CI28" s="94"/>
      <c r="CJ28" s="20">
        <f>SUM(CI28)*BW28*5</f>
        <v>0</v>
      </c>
      <c r="CK28" s="20">
        <f>SUM(BW28*DK28*2+BX28*DM28*2)</f>
        <v>0</v>
      </c>
      <c r="CL28" s="20"/>
      <c r="CM28" s="94"/>
      <c r="CN28" s="20"/>
      <c r="CO28" s="94"/>
      <c r="CP28" s="20">
        <f>SUM(CO28)*3*BU28/5</f>
        <v>0</v>
      </c>
      <c r="CQ28" s="94"/>
      <c r="CR28" s="24">
        <f>SUM(CQ28*BU28*(30+4))</f>
        <v>0</v>
      </c>
      <c r="CS28" s="94"/>
      <c r="CT28" s="20">
        <f>SUM(CS28*BU28*3)</f>
        <v>0</v>
      </c>
      <c r="CU28" s="94"/>
      <c r="CV28" s="20">
        <f>SUM(CU28*BU28/3)</f>
        <v>0</v>
      </c>
      <c r="CW28" s="94"/>
      <c r="CX28" s="20">
        <f>SUM(CW28*BU28*2/3)</f>
        <v>0</v>
      </c>
      <c r="CY28" s="94">
        <v>1</v>
      </c>
      <c r="CZ28" s="20">
        <f>SUM(CY28*BU28)*2</f>
        <v>2</v>
      </c>
      <c r="DA28" s="94"/>
      <c r="DB28" s="20">
        <f>SUM(DA28*BW28)</f>
        <v>0</v>
      </c>
      <c r="DC28" s="94"/>
      <c r="DD28" s="20">
        <f>SUM(DC28*BU28*2)</f>
        <v>0</v>
      </c>
      <c r="DE28" s="94">
        <v>1</v>
      </c>
      <c r="DF28" s="20">
        <f>DE28*BU28/3</f>
        <v>0.33333333333333331</v>
      </c>
      <c r="DG28" s="94"/>
      <c r="DH28" s="20">
        <f>DG28*BU28/3</f>
        <v>0</v>
      </c>
      <c r="DI28" s="94"/>
      <c r="DJ28" s="20">
        <f>SUM(DI28*BU28/3)</f>
        <v>0</v>
      </c>
      <c r="DK28" s="94"/>
      <c r="DL28" s="20">
        <f>SUM(DK28*BU28/3)</f>
        <v>0</v>
      </c>
      <c r="DM28" s="94"/>
      <c r="DN28" s="20">
        <f>SUM(DM28*BX28*5*6)</f>
        <v>0</v>
      </c>
      <c r="DO28" s="94"/>
      <c r="DP28" s="20">
        <f>SUM(DO28*BX28*4*6)</f>
        <v>0</v>
      </c>
      <c r="DQ28" s="94">
        <v>0</v>
      </c>
      <c r="DR28" s="20">
        <f>SUM(DQ28*50)/2</f>
        <v>0</v>
      </c>
      <c r="DS28" s="20">
        <f t="shared" si="19"/>
        <v>12.333333333333334</v>
      </c>
      <c r="DT28" s="20">
        <f t="shared" si="20"/>
        <v>12.333333333333334</v>
      </c>
      <c r="DU28" s="20">
        <f t="shared" si="21"/>
        <v>10.333333333333334</v>
      </c>
      <c r="DV28" s="7"/>
      <c r="DW28" s="54"/>
      <c r="DX28" s="20"/>
      <c r="DY28" s="98"/>
      <c r="DZ28" s="98"/>
      <c r="EA28" s="7"/>
      <c r="EB28" s="7"/>
      <c r="EC28" s="7"/>
      <c r="ED28" s="7"/>
      <c r="EE28" s="7"/>
      <c r="EF28" s="7"/>
      <c r="EG28" s="7"/>
      <c r="EH28" s="7">
        <f>SUM(L28+BY28)</f>
        <v>40</v>
      </c>
      <c r="EI28" s="7">
        <f>SUM(M28+BZ28)</f>
        <v>40</v>
      </c>
      <c r="EJ28" s="7">
        <f>SUM(N28+CA28)</f>
        <v>18</v>
      </c>
      <c r="EM28" s="189">
        <f>O28+CB28</f>
        <v>8</v>
      </c>
      <c r="EN28" s="203">
        <f>P28+CC28</f>
        <v>14</v>
      </c>
      <c r="EO28" s="189">
        <f>Q28+CD28</f>
        <v>24</v>
      </c>
      <c r="EP28" s="203">
        <f>R28+CE28</f>
        <v>8</v>
      </c>
      <c r="EQ28" s="189">
        <f>S28+CF28</f>
        <v>10</v>
      </c>
      <c r="ER28" s="203">
        <f>T28+CG28</f>
        <v>0</v>
      </c>
      <c r="ES28" s="189">
        <f>U28+CH28</f>
        <v>0</v>
      </c>
      <c r="ET28" s="203">
        <f>V28+CI28</f>
        <v>0</v>
      </c>
      <c r="EU28" s="189">
        <f>W28+CJ28</f>
        <v>0</v>
      </c>
      <c r="EV28" s="190">
        <f>X28+CK28</f>
        <v>0</v>
      </c>
      <c r="EW28" s="190">
        <f>Y28+CL28</f>
        <v>0.6</v>
      </c>
      <c r="EX28" s="204">
        <f>Z28+CM28</f>
        <v>0</v>
      </c>
      <c r="EY28" s="189">
        <f>AA28+CN28</f>
        <v>0</v>
      </c>
      <c r="EZ28" s="203">
        <f>AB28+CO28</f>
        <v>0</v>
      </c>
      <c r="FA28" s="189">
        <f>AC28+CP28</f>
        <v>0</v>
      </c>
      <c r="FB28" s="203">
        <f>AD28+CQ28</f>
        <v>0</v>
      </c>
      <c r="FC28" s="189">
        <f>AE28+CR28</f>
        <v>0</v>
      </c>
      <c r="FD28" s="203">
        <f>AF28+CS28</f>
        <v>0</v>
      </c>
      <c r="FE28" s="189">
        <f>AG28+CT28</f>
        <v>0</v>
      </c>
      <c r="FF28" s="204">
        <f>AH28+CU28</f>
        <v>0</v>
      </c>
      <c r="FG28" s="190">
        <f>AI28+CV28</f>
        <v>0</v>
      </c>
      <c r="FH28" s="204">
        <f>AJ28+CW28</f>
        <v>0</v>
      </c>
      <c r="FI28" s="189">
        <f>AK28+CX28</f>
        <v>0</v>
      </c>
      <c r="FJ28" s="204">
        <f>AL28+CY28</f>
        <v>1</v>
      </c>
      <c r="FK28" s="190">
        <f>AM28+CZ28</f>
        <v>2</v>
      </c>
      <c r="FL28" s="204">
        <f>AN28+DA28</f>
        <v>0</v>
      </c>
      <c r="FM28" s="189">
        <f>AO28+DB28</f>
        <v>0</v>
      </c>
      <c r="FN28" s="204">
        <f>AP28+DC28</f>
        <v>0</v>
      </c>
      <c r="FO28" s="190">
        <f>AQ28+DD28</f>
        <v>0</v>
      </c>
      <c r="FP28" s="204">
        <f>AR28+DE28</f>
        <v>1</v>
      </c>
      <c r="FQ28" s="190">
        <f>AS28+DF28</f>
        <v>0.33333333333333331</v>
      </c>
      <c r="FR28" s="204">
        <f>AT28+DG28</f>
        <v>0</v>
      </c>
      <c r="FS28" s="190">
        <f>AU28+DH28</f>
        <v>0</v>
      </c>
      <c r="FT28" s="204">
        <f>AV28+DI28</f>
        <v>0</v>
      </c>
      <c r="FU28" s="189">
        <f>AW28+DJ28</f>
        <v>0</v>
      </c>
      <c r="FV28" s="204">
        <f>AX28+DK28</f>
        <v>0</v>
      </c>
      <c r="FW28" s="190">
        <f>AY28+DL28</f>
        <v>0</v>
      </c>
      <c r="FX28" s="204">
        <f>AZ28+DM28</f>
        <v>0</v>
      </c>
      <c r="FY28" s="189">
        <f>BA28+DN28</f>
        <v>0</v>
      </c>
      <c r="FZ28" s="203">
        <f>BB28+DO28</f>
        <v>0</v>
      </c>
      <c r="GA28" s="189">
        <f>BC28+DP28</f>
        <v>0</v>
      </c>
      <c r="GB28" s="203">
        <f>BD28+DQ28</f>
        <v>0</v>
      </c>
      <c r="GC28" s="189">
        <f>BE28+DR28</f>
        <v>0</v>
      </c>
      <c r="GD28" s="204">
        <f>BF28+DS28</f>
        <v>44.933333333333337</v>
      </c>
      <c r="GE28" s="190">
        <f>BG28+DT28</f>
        <v>44.933333333333337</v>
      </c>
      <c r="GF28" s="190">
        <f>BH28+DU28</f>
        <v>42.333333333333336</v>
      </c>
      <c r="GG28" s="2"/>
      <c r="GH28" s="54"/>
      <c r="GL28" s="161"/>
      <c r="GM28" s="19"/>
      <c r="GN28" s="1"/>
      <c r="GO28" s="23"/>
      <c r="GP28" s="28"/>
      <c r="GQ28" s="1"/>
      <c r="GR28" s="83"/>
    </row>
    <row r="29" spans="1:200" ht="24.95" customHeight="1" outlineLevel="1" thickBot="1" x14ac:dyDescent="0.4">
      <c r="A29" s="151" t="s">
        <v>41</v>
      </c>
      <c r="B29" s="1" t="s">
        <v>72</v>
      </c>
      <c r="C29" s="18" t="s">
        <v>79</v>
      </c>
      <c r="D29" s="23" t="s">
        <v>69</v>
      </c>
      <c r="E29" s="23" t="s">
        <v>117</v>
      </c>
      <c r="F29" s="23" t="s">
        <v>119</v>
      </c>
      <c r="G29" s="23">
        <v>3</v>
      </c>
      <c r="H29" s="23">
        <v>56</v>
      </c>
      <c r="I29" s="23">
        <v>1</v>
      </c>
      <c r="J29" s="23">
        <v>2</v>
      </c>
      <c r="K29" s="23">
        <f>SUM(J29)*2</f>
        <v>4</v>
      </c>
      <c r="L29" s="1">
        <v>40</v>
      </c>
      <c r="M29" s="93">
        <f>SUM(N29+P29+R29+T29+V29)</f>
        <v>40</v>
      </c>
      <c r="N29" s="30">
        <v>10</v>
      </c>
      <c r="O29" s="20">
        <f>SUM(N29)*I29</f>
        <v>10</v>
      </c>
      <c r="P29" s="30">
        <v>28</v>
      </c>
      <c r="Q29" s="20">
        <f>J29*P29</f>
        <v>56</v>
      </c>
      <c r="R29" s="30">
        <v>2</v>
      </c>
      <c r="S29" s="20">
        <f>SUM(R29)*J29</f>
        <v>4</v>
      </c>
      <c r="T29" s="30"/>
      <c r="U29" s="20">
        <f>SUM(T29)*K29</f>
        <v>0</v>
      </c>
      <c r="V29" s="94"/>
      <c r="W29" s="20">
        <f>SUM(V29)*J29*5</f>
        <v>0</v>
      </c>
      <c r="X29" s="20">
        <f>SUM(J29*AX29*2+K29*AZ29*2)</f>
        <v>0</v>
      </c>
      <c r="Y29" s="20">
        <f>SUM(L29*5/100*J29)</f>
        <v>4</v>
      </c>
      <c r="Z29" s="94"/>
      <c r="AA29" s="20"/>
      <c r="AB29" s="94"/>
      <c r="AC29" s="20">
        <f>SUM(AB29)*3*H29/5</f>
        <v>0</v>
      </c>
      <c r="AD29" s="94"/>
      <c r="AE29" s="24">
        <f>SUM(AD29*H29*(30+4))</f>
        <v>0</v>
      </c>
      <c r="AF29" s="94"/>
      <c r="AG29" s="20">
        <f>SUM(AF29*H29*3)</f>
        <v>0</v>
      </c>
      <c r="AH29" s="94"/>
      <c r="AI29" s="20">
        <f>SUM(AH29*H29/3)</f>
        <v>0</v>
      </c>
      <c r="AJ29" s="94"/>
      <c r="AK29" s="20">
        <f>SUM(AJ29*H29*2/3)</f>
        <v>0</v>
      </c>
      <c r="AL29" s="94">
        <v>1</v>
      </c>
      <c r="AM29" s="20">
        <f>SUM(AL29*H29)*2</f>
        <v>112</v>
      </c>
      <c r="AN29" s="94"/>
      <c r="AO29" s="20">
        <f>SUM(AN29*J29)</f>
        <v>0</v>
      </c>
      <c r="AP29" s="94"/>
      <c r="AQ29" s="20">
        <f>SUM(AP29*H29*2)</f>
        <v>0</v>
      </c>
      <c r="AR29" s="94">
        <v>1</v>
      </c>
      <c r="AS29" s="20">
        <f>AR29*J29*6</f>
        <v>12</v>
      </c>
      <c r="AT29" s="94"/>
      <c r="AU29" s="20">
        <f>AT29*H29/3</f>
        <v>0</v>
      </c>
      <c r="AV29" s="94"/>
      <c r="AW29" s="20">
        <f>SUM(AV29*6*J29)</f>
        <v>0</v>
      </c>
      <c r="AX29" s="94"/>
      <c r="AY29" s="20">
        <f>SUM(J29*AX29*8)</f>
        <v>0</v>
      </c>
      <c r="AZ29" s="94"/>
      <c r="BA29" s="20">
        <f>SUM(AZ29*K29*5*6)</f>
        <v>0</v>
      </c>
      <c r="BB29" s="94"/>
      <c r="BC29" s="20">
        <f>SUM(BB29*K29*4*6)</f>
        <v>0</v>
      </c>
      <c r="BD29" s="94"/>
      <c r="BE29" s="20">
        <f>SUM(BD29*50)</f>
        <v>0</v>
      </c>
      <c r="BF29" s="20">
        <f>O29+Q29+S29+U29+W29+X29+Y29+AA29+AC29+AE29+AG29+AI29+AK29+AM29+AO29+AQ29+AS29+AU29+AW29+AY29+BA29+BC29+BE29</f>
        <v>198</v>
      </c>
      <c r="BG29" s="20">
        <f t="shared" si="17"/>
        <v>198</v>
      </c>
      <c r="BH29" s="20">
        <f t="shared" si="18"/>
        <v>82</v>
      </c>
      <c r="BI29" s="46">
        <f t="shared" si="3"/>
        <v>198</v>
      </c>
      <c r="BJ29" s="7"/>
      <c r="BK29" s="7"/>
      <c r="BN29" s="151" t="s">
        <v>41</v>
      </c>
      <c r="BO29" s="1" t="s">
        <v>78</v>
      </c>
      <c r="BP29" s="18" t="s">
        <v>68</v>
      </c>
      <c r="BQ29" s="23" t="s">
        <v>142</v>
      </c>
      <c r="BR29" s="23" t="s">
        <v>112</v>
      </c>
      <c r="BS29" s="23" t="s">
        <v>113</v>
      </c>
      <c r="BT29" s="23">
        <v>8</v>
      </c>
      <c r="BU29" s="23">
        <v>25</v>
      </c>
      <c r="BV29" s="23">
        <v>1</v>
      </c>
      <c r="BW29" s="23">
        <v>1</v>
      </c>
      <c r="BX29" s="23">
        <f>SUM(BW29)*2</f>
        <v>2</v>
      </c>
      <c r="BY29" s="1">
        <v>60</v>
      </c>
      <c r="BZ29" s="93">
        <f>SUM(CA29+CC29+CE29+CG29+CI29)</f>
        <v>60</v>
      </c>
      <c r="CA29" s="30">
        <v>4</v>
      </c>
      <c r="CB29" s="20">
        <f>SUM(CA29)*BV29</f>
        <v>4</v>
      </c>
      <c r="CC29" s="30">
        <v>46</v>
      </c>
      <c r="CD29" s="20">
        <f>BW29*CC29</f>
        <v>46</v>
      </c>
      <c r="CE29" s="30">
        <v>10</v>
      </c>
      <c r="CF29" s="20">
        <f>SUM(CE29)*BW29</f>
        <v>10</v>
      </c>
      <c r="CG29" s="30"/>
      <c r="CH29" s="20">
        <f>SUM(CG29)*BX29</f>
        <v>0</v>
      </c>
      <c r="CI29" s="94"/>
      <c r="CJ29" s="20">
        <f>SUM(CI29)*BW29*5</f>
        <v>0</v>
      </c>
      <c r="CK29" s="20">
        <f>SUM(BW29*DK29*2+BX29*DM29*2)</f>
        <v>2</v>
      </c>
      <c r="CL29" s="20">
        <f>SUM(BY29*5/100*BW29)</f>
        <v>3</v>
      </c>
      <c r="CM29" s="94"/>
      <c r="CN29" s="20"/>
      <c r="CO29" s="94"/>
      <c r="CP29" s="20">
        <f>SUM(CO29)*3*BU29/5</f>
        <v>0</v>
      </c>
      <c r="CQ29" s="94"/>
      <c r="CR29" s="24">
        <f>SUM(CQ29*BU29*(30+4))</f>
        <v>0</v>
      </c>
      <c r="CS29" s="94"/>
      <c r="CT29" s="20">
        <f>SUM(CS29*BU29*3)</f>
        <v>0</v>
      </c>
      <c r="CU29" s="94"/>
      <c r="CV29" s="20">
        <f>SUM(CU29*BU29/3)</f>
        <v>0</v>
      </c>
      <c r="CW29" s="94"/>
      <c r="CX29" s="20">
        <f>SUM(CW29*BU29*2/3)</f>
        <v>0</v>
      </c>
      <c r="CY29" s="94">
        <v>1</v>
      </c>
      <c r="CZ29" s="20">
        <f>SUM(CY29*BU29)*2</f>
        <v>50</v>
      </c>
      <c r="DA29" s="94"/>
      <c r="DB29" s="20">
        <f>SUM(DA29*BW29)</f>
        <v>0</v>
      </c>
      <c r="DC29" s="94"/>
      <c r="DD29" s="20">
        <f>SUM(DC29*BU29*2)</f>
        <v>0</v>
      </c>
      <c r="DE29" s="94"/>
      <c r="DF29" s="20">
        <f>SUM(BW29*DE29*8)</f>
        <v>0</v>
      </c>
      <c r="DG29" s="94"/>
      <c r="DH29" s="20">
        <f>DG29*BU29/3</f>
        <v>0</v>
      </c>
      <c r="DI29" s="94"/>
      <c r="DJ29" s="20">
        <f>SUM(DI29*BU29/3)</f>
        <v>0</v>
      </c>
      <c r="DK29" s="94">
        <v>1</v>
      </c>
      <c r="DL29" s="20">
        <f>SUM(DK29*BU29/3)</f>
        <v>8.3333333333333339</v>
      </c>
      <c r="DM29" s="94"/>
      <c r="DN29" s="20">
        <f>SUM(DM29*BX29*5*6)</f>
        <v>0</v>
      </c>
      <c r="DO29" s="94"/>
      <c r="DP29" s="20">
        <f>SUM(DO29*BX29*4*6)</f>
        <v>0</v>
      </c>
      <c r="DQ29" s="94"/>
      <c r="DR29" s="20">
        <f>SUM(DQ29*50)</f>
        <v>0</v>
      </c>
      <c r="DS29" s="20">
        <f t="shared" si="19"/>
        <v>123.33333333333333</v>
      </c>
      <c r="DT29" s="20">
        <f t="shared" si="20"/>
        <v>123.33333333333333</v>
      </c>
      <c r="DU29" s="20">
        <f t="shared" si="21"/>
        <v>70.333333333333329</v>
      </c>
      <c r="DV29" s="7"/>
      <c r="DW29" s="54"/>
      <c r="DX29" s="1"/>
      <c r="DY29" s="18"/>
      <c r="DZ29" s="23"/>
      <c r="EA29" s="7"/>
      <c r="EB29" s="7"/>
      <c r="EC29" s="7"/>
      <c r="ED29" s="7"/>
      <c r="EE29" s="7"/>
      <c r="EF29" s="7"/>
      <c r="EG29" s="7"/>
      <c r="EH29" s="7">
        <f>SUM(L29+BY29)</f>
        <v>100</v>
      </c>
      <c r="EI29" s="7">
        <f>SUM(M29+BZ29)</f>
        <v>100</v>
      </c>
      <c r="EJ29" s="7">
        <f>SUM(N29+CA29)</f>
        <v>14</v>
      </c>
      <c r="EM29" s="189">
        <f>O29+CB29</f>
        <v>14</v>
      </c>
      <c r="EN29" s="203">
        <f>P29+CC29</f>
        <v>74</v>
      </c>
      <c r="EO29" s="189">
        <f>Q29+CD29</f>
        <v>102</v>
      </c>
      <c r="EP29" s="203">
        <f>R29+CE29</f>
        <v>12</v>
      </c>
      <c r="EQ29" s="189">
        <f>S29+CF29</f>
        <v>14</v>
      </c>
      <c r="ER29" s="203">
        <f>T29+CG29</f>
        <v>0</v>
      </c>
      <c r="ES29" s="189">
        <f>U29+CH29</f>
        <v>0</v>
      </c>
      <c r="ET29" s="203">
        <f>V29+CI29</f>
        <v>0</v>
      </c>
      <c r="EU29" s="189">
        <f>W29+CJ29</f>
        <v>0</v>
      </c>
      <c r="EV29" s="190">
        <f>X29+CK29</f>
        <v>2</v>
      </c>
      <c r="EW29" s="190">
        <f>Y29+CL29</f>
        <v>7</v>
      </c>
      <c r="EX29" s="204">
        <f>Z29+CM29</f>
        <v>0</v>
      </c>
      <c r="EY29" s="189">
        <f>AA29+CN29</f>
        <v>0</v>
      </c>
      <c r="EZ29" s="203">
        <f>AB29+CO29</f>
        <v>0</v>
      </c>
      <c r="FA29" s="189">
        <f>AC29+CP29</f>
        <v>0</v>
      </c>
      <c r="FB29" s="203">
        <f>AD29+CQ29</f>
        <v>0</v>
      </c>
      <c r="FC29" s="189">
        <f>AE29+CR29</f>
        <v>0</v>
      </c>
      <c r="FD29" s="203">
        <f>AF29+CS29</f>
        <v>0</v>
      </c>
      <c r="FE29" s="189">
        <f>AG29+CT29</f>
        <v>0</v>
      </c>
      <c r="FF29" s="204">
        <f>AH29+CU29</f>
        <v>0</v>
      </c>
      <c r="FG29" s="190">
        <f>AI29+CV29</f>
        <v>0</v>
      </c>
      <c r="FH29" s="204">
        <f>AJ29+CW29</f>
        <v>0</v>
      </c>
      <c r="FI29" s="189">
        <f>AK29+CX29</f>
        <v>0</v>
      </c>
      <c r="FJ29" s="204">
        <f>AL29+CY29</f>
        <v>2</v>
      </c>
      <c r="FK29" s="190">
        <f>AM29+CZ29</f>
        <v>162</v>
      </c>
      <c r="FL29" s="204">
        <f>AN29+DA29</f>
        <v>0</v>
      </c>
      <c r="FM29" s="189">
        <f>AO29+DB29</f>
        <v>0</v>
      </c>
      <c r="FN29" s="204">
        <f>AP29+DC29</f>
        <v>0</v>
      </c>
      <c r="FO29" s="190">
        <f>AQ29+DD29</f>
        <v>0</v>
      </c>
      <c r="FP29" s="204">
        <f>AR29+DE29</f>
        <v>1</v>
      </c>
      <c r="FQ29" s="190">
        <f>AS29+DF29</f>
        <v>12</v>
      </c>
      <c r="FR29" s="204">
        <f>AT29+DG29</f>
        <v>0</v>
      </c>
      <c r="FS29" s="190">
        <f>AU29+DH29</f>
        <v>0</v>
      </c>
      <c r="FT29" s="204">
        <f>AV29+DI29</f>
        <v>0</v>
      </c>
      <c r="FU29" s="189">
        <f>AW29+DJ29</f>
        <v>0</v>
      </c>
      <c r="FV29" s="204">
        <f>AX29+DK29</f>
        <v>1</v>
      </c>
      <c r="FW29" s="190">
        <f>AY29+DL29</f>
        <v>8.3333333333333339</v>
      </c>
      <c r="FX29" s="204">
        <f>AZ29+DM29</f>
        <v>0</v>
      </c>
      <c r="FY29" s="189">
        <f>BA29+DN29</f>
        <v>0</v>
      </c>
      <c r="FZ29" s="203">
        <f>BB29+DO29</f>
        <v>0</v>
      </c>
      <c r="GA29" s="189">
        <f>BC29+DP29</f>
        <v>0</v>
      </c>
      <c r="GB29" s="203">
        <f>BD29+DQ29</f>
        <v>0</v>
      </c>
      <c r="GC29" s="189">
        <f>BE29+DR29</f>
        <v>0</v>
      </c>
      <c r="GD29" s="204">
        <f>BF29+DS29</f>
        <v>321.33333333333331</v>
      </c>
      <c r="GE29" s="190">
        <f>BG29+DT29</f>
        <v>321.33333333333331</v>
      </c>
      <c r="GF29" s="190">
        <f>BH29+DU29</f>
        <v>152.33333333333331</v>
      </c>
      <c r="GG29" s="2"/>
      <c r="GH29" s="54"/>
      <c r="GL29" s="161"/>
      <c r="GM29" s="19"/>
      <c r="GN29" s="1"/>
      <c r="GO29" s="23"/>
      <c r="GP29" s="28"/>
      <c r="GQ29" s="1"/>
      <c r="GR29" s="83"/>
    </row>
    <row r="30" spans="1:200" ht="24.95" customHeight="1" outlineLevel="1" thickBot="1" x14ac:dyDescent="0.4">
      <c r="A30" s="151" t="s">
        <v>41</v>
      </c>
      <c r="B30" s="1"/>
      <c r="C30" s="18"/>
      <c r="D30" s="23"/>
      <c r="E30" s="23"/>
      <c r="F30" s="23"/>
      <c r="G30" s="23"/>
      <c r="H30" s="23"/>
      <c r="I30" s="23"/>
      <c r="J30" s="23"/>
      <c r="K30" s="23"/>
      <c r="L30" s="1"/>
      <c r="M30" s="93">
        <f t="shared" ref="M30:M40" si="22">SUM(N30+P30+T30+V30+AR30*2)</f>
        <v>0</v>
      </c>
      <c r="N30" s="30"/>
      <c r="O30" s="20"/>
      <c r="P30" s="30"/>
      <c r="Q30" s="20"/>
      <c r="R30" s="30"/>
      <c r="S30" s="20"/>
      <c r="T30" s="30"/>
      <c r="U30" s="20"/>
      <c r="V30" s="94"/>
      <c r="W30" s="20"/>
      <c r="X30" s="20"/>
      <c r="Y30" s="20"/>
      <c r="Z30" s="94"/>
      <c r="AA30" s="20"/>
      <c r="AB30" s="94"/>
      <c r="AC30" s="20"/>
      <c r="AD30" s="94"/>
      <c r="AE30" s="24"/>
      <c r="AF30" s="94"/>
      <c r="AG30" s="20"/>
      <c r="AH30" s="94"/>
      <c r="AI30" s="20"/>
      <c r="AJ30" s="94"/>
      <c r="AK30" s="20"/>
      <c r="AL30" s="94"/>
      <c r="AM30" s="20"/>
      <c r="AN30" s="94"/>
      <c r="AO30" s="20"/>
      <c r="AP30" s="94"/>
      <c r="AQ30" s="20"/>
      <c r="AR30" s="94"/>
      <c r="AS30" s="20"/>
      <c r="AT30" s="94"/>
      <c r="AU30" s="20"/>
      <c r="AV30" s="94"/>
      <c r="AW30" s="20"/>
      <c r="AX30" s="94"/>
      <c r="AY30" s="20"/>
      <c r="AZ30" s="94"/>
      <c r="BA30" s="20"/>
      <c r="BB30" s="94"/>
      <c r="BC30" s="20"/>
      <c r="BD30" s="94"/>
      <c r="BE30" s="20"/>
      <c r="BF30" s="20"/>
      <c r="BG30" s="20">
        <f t="shared" si="17"/>
        <v>0</v>
      </c>
      <c r="BH30" s="20">
        <f t="shared" si="18"/>
        <v>0</v>
      </c>
      <c r="BI30" s="46">
        <f t="shared" si="3"/>
        <v>0</v>
      </c>
      <c r="BJ30" s="7"/>
      <c r="BK30" s="7"/>
      <c r="BN30" s="151" t="s">
        <v>41</v>
      </c>
      <c r="BO30" s="1"/>
      <c r="BP30" s="18"/>
      <c r="BQ30" s="23"/>
      <c r="BR30" s="23"/>
      <c r="BS30" s="23"/>
      <c r="BT30" s="23"/>
      <c r="BU30" s="23"/>
      <c r="BV30" s="23"/>
      <c r="BW30" s="23"/>
      <c r="BX30" s="23"/>
      <c r="BY30" s="1"/>
      <c r="BZ30" s="93"/>
      <c r="CA30" s="30"/>
      <c r="CB30" s="20"/>
      <c r="CC30" s="30"/>
      <c r="CD30" s="20"/>
      <c r="CE30" s="30"/>
      <c r="CF30" s="20"/>
      <c r="CG30" s="30"/>
      <c r="CH30" s="20"/>
      <c r="CI30" s="94"/>
      <c r="CJ30" s="20"/>
      <c r="CK30" s="20"/>
      <c r="CL30" s="20"/>
      <c r="CM30" s="94"/>
      <c r="CN30" s="20"/>
      <c r="CO30" s="94"/>
      <c r="CP30" s="20"/>
      <c r="CQ30" s="94"/>
      <c r="CR30" s="24"/>
      <c r="CS30" s="94"/>
      <c r="CT30" s="20"/>
      <c r="CU30" s="94"/>
      <c r="CV30" s="20"/>
      <c r="CW30" s="94"/>
      <c r="CX30" s="20"/>
      <c r="CY30" s="94">
        <v>1</v>
      </c>
      <c r="CZ30" s="20"/>
      <c r="DA30" s="94"/>
      <c r="DB30" s="20"/>
      <c r="DC30" s="94"/>
      <c r="DD30" s="20"/>
      <c r="DE30" s="94">
        <v>1</v>
      </c>
      <c r="DF30" s="20"/>
      <c r="DG30" s="94"/>
      <c r="DH30" s="20"/>
      <c r="DI30" s="94"/>
      <c r="DJ30" s="20"/>
      <c r="DK30" s="94"/>
      <c r="DL30" s="20"/>
      <c r="DM30" s="94"/>
      <c r="DN30" s="20"/>
      <c r="DO30" s="94"/>
      <c r="DP30" s="20"/>
      <c r="DQ30" s="94"/>
      <c r="DR30" s="20"/>
      <c r="DS30" s="20">
        <f t="shared" si="19"/>
        <v>0</v>
      </c>
      <c r="DT30" s="20">
        <f t="shared" si="20"/>
        <v>0</v>
      </c>
      <c r="DU30" s="20">
        <f t="shared" si="21"/>
        <v>0</v>
      </c>
      <c r="DV30" s="7"/>
      <c r="DW30" s="54"/>
      <c r="DX30" s="1"/>
      <c r="DY30" s="18"/>
      <c r="DZ30" s="23"/>
      <c r="EA30" s="7"/>
      <c r="EB30" s="7"/>
      <c r="EC30" s="7"/>
      <c r="ED30" s="7"/>
      <c r="EE30" s="7"/>
      <c r="EF30" s="7"/>
      <c r="EG30" s="7"/>
      <c r="EH30" s="7">
        <f>SUM(L30+BY30)</f>
        <v>0</v>
      </c>
      <c r="EI30" s="7">
        <f>SUM(M30+BZ30)</f>
        <v>0</v>
      </c>
      <c r="EJ30" s="7">
        <f>SUM(N30+CA30)</f>
        <v>0</v>
      </c>
      <c r="EM30" s="189">
        <f>O30+CB30</f>
        <v>0</v>
      </c>
      <c r="EN30" s="203">
        <f>P30+CC30</f>
        <v>0</v>
      </c>
      <c r="EO30" s="189">
        <f>Q30+CD30</f>
        <v>0</v>
      </c>
      <c r="EP30" s="203">
        <f>R30+CE30</f>
        <v>0</v>
      </c>
      <c r="EQ30" s="189">
        <f>S30+CF30</f>
        <v>0</v>
      </c>
      <c r="ER30" s="203">
        <f>T30+CG30</f>
        <v>0</v>
      </c>
      <c r="ES30" s="189">
        <f>U30+CH30</f>
        <v>0</v>
      </c>
      <c r="ET30" s="203">
        <f>V30+CI30</f>
        <v>0</v>
      </c>
      <c r="EU30" s="189">
        <f>W30+CJ30</f>
        <v>0</v>
      </c>
      <c r="EV30" s="190">
        <f>X30+CK30</f>
        <v>0</v>
      </c>
      <c r="EW30" s="190">
        <f>Y30+CL30</f>
        <v>0</v>
      </c>
      <c r="EX30" s="204">
        <f>Z30+CM30</f>
        <v>0</v>
      </c>
      <c r="EY30" s="189">
        <f>AA30+CN30</f>
        <v>0</v>
      </c>
      <c r="EZ30" s="203">
        <f>AB30+CO30</f>
        <v>0</v>
      </c>
      <c r="FA30" s="189">
        <f>AC30+CP30</f>
        <v>0</v>
      </c>
      <c r="FB30" s="203">
        <f>AD30+CQ30</f>
        <v>0</v>
      </c>
      <c r="FC30" s="189">
        <f>AE30+CR30</f>
        <v>0</v>
      </c>
      <c r="FD30" s="203">
        <f>AF30+CS30</f>
        <v>0</v>
      </c>
      <c r="FE30" s="189">
        <f>AG30+CT30</f>
        <v>0</v>
      </c>
      <c r="FF30" s="204">
        <f>AH30+CU30</f>
        <v>0</v>
      </c>
      <c r="FG30" s="190">
        <f>AI30+CV30</f>
        <v>0</v>
      </c>
      <c r="FH30" s="204">
        <f>AJ30+CW30</f>
        <v>0</v>
      </c>
      <c r="FI30" s="189">
        <f>AK30+CX30</f>
        <v>0</v>
      </c>
      <c r="FJ30" s="204">
        <f>AL30+CY30</f>
        <v>1</v>
      </c>
      <c r="FK30" s="190">
        <f>AM30+CZ30</f>
        <v>0</v>
      </c>
      <c r="FL30" s="204">
        <f>AN30+DA30</f>
        <v>0</v>
      </c>
      <c r="FM30" s="189">
        <f>AO30+DB30</f>
        <v>0</v>
      </c>
      <c r="FN30" s="204">
        <f>AP30+DC30</f>
        <v>0</v>
      </c>
      <c r="FO30" s="190">
        <f>AQ30+DD30</f>
        <v>0</v>
      </c>
      <c r="FP30" s="204">
        <f>AR30+DE30</f>
        <v>1</v>
      </c>
      <c r="FQ30" s="190">
        <f>AS30+DF30</f>
        <v>0</v>
      </c>
      <c r="FR30" s="204">
        <f>AT30+DG30</f>
        <v>0</v>
      </c>
      <c r="FS30" s="190">
        <f>AU30+DH30</f>
        <v>0</v>
      </c>
      <c r="FT30" s="204">
        <f>AV30+DI30</f>
        <v>0</v>
      </c>
      <c r="FU30" s="189">
        <f>AW30+DJ30</f>
        <v>0</v>
      </c>
      <c r="FV30" s="204">
        <f>AX30+DK30</f>
        <v>0</v>
      </c>
      <c r="FW30" s="190">
        <f>AY30+DL30</f>
        <v>0</v>
      </c>
      <c r="FX30" s="204">
        <f>AZ30+DM30</f>
        <v>0</v>
      </c>
      <c r="FY30" s="189">
        <f>BA30+DN30</f>
        <v>0</v>
      </c>
      <c r="FZ30" s="203">
        <f>BB30+DO30</f>
        <v>0</v>
      </c>
      <c r="GA30" s="189">
        <f>BC30+DP30</f>
        <v>0</v>
      </c>
      <c r="GB30" s="203">
        <f>BD30+DQ30</f>
        <v>0</v>
      </c>
      <c r="GC30" s="189">
        <f>BE30+DR30</f>
        <v>0</v>
      </c>
      <c r="GD30" s="204">
        <f>BF30+DS30</f>
        <v>0</v>
      </c>
      <c r="GE30" s="190">
        <f>BG30+DT30</f>
        <v>0</v>
      </c>
      <c r="GF30" s="190">
        <f>BH30+DU30</f>
        <v>0</v>
      </c>
      <c r="GG30" s="2"/>
      <c r="GH30" s="54"/>
      <c r="GL30" s="161"/>
      <c r="GM30" s="19"/>
      <c r="GN30" s="1"/>
      <c r="GO30" s="23"/>
      <c r="GP30" s="28"/>
      <c r="GQ30" s="1"/>
      <c r="GR30" s="83"/>
    </row>
    <row r="31" spans="1:200" ht="24.95" customHeight="1" outlineLevel="1" thickBot="1" x14ac:dyDescent="0.4">
      <c r="A31" s="151" t="s">
        <v>41</v>
      </c>
      <c r="B31" s="1"/>
      <c r="C31" s="18"/>
      <c r="D31" s="23"/>
      <c r="E31" s="23"/>
      <c r="F31" s="23"/>
      <c r="G31" s="23"/>
      <c r="H31" s="23"/>
      <c r="I31" s="23"/>
      <c r="J31" s="23"/>
      <c r="K31" s="23"/>
      <c r="L31" s="1"/>
      <c r="M31" s="93">
        <f t="shared" si="22"/>
        <v>0</v>
      </c>
      <c r="N31" s="30"/>
      <c r="O31" s="20"/>
      <c r="P31" s="30"/>
      <c r="Q31" s="20"/>
      <c r="R31" s="30"/>
      <c r="S31" s="20"/>
      <c r="T31" s="30"/>
      <c r="U31" s="20"/>
      <c r="V31" s="94"/>
      <c r="W31" s="20"/>
      <c r="X31" s="20"/>
      <c r="Y31" s="20"/>
      <c r="Z31" s="94"/>
      <c r="AA31" s="20"/>
      <c r="AB31" s="94"/>
      <c r="AC31" s="20"/>
      <c r="AD31" s="94"/>
      <c r="AE31" s="24"/>
      <c r="AF31" s="94"/>
      <c r="AG31" s="20"/>
      <c r="AH31" s="94"/>
      <c r="AI31" s="20"/>
      <c r="AJ31" s="94"/>
      <c r="AK31" s="20"/>
      <c r="AL31" s="94"/>
      <c r="AM31" s="20"/>
      <c r="AN31" s="94"/>
      <c r="AO31" s="20"/>
      <c r="AP31" s="94"/>
      <c r="AQ31" s="20"/>
      <c r="AR31" s="94"/>
      <c r="AS31" s="20"/>
      <c r="AT31" s="94"/>
      <c r="AU31" s="20"/>
      <c r="AV31" s="94"/>
      <c r="AW31" s="20"/>
      <c r="AX31" s="94"/>
      <c r="AY31" s="20"/>
      <c r="AZ31" s="94"/>
      <c r="BA31" s="20"/>
      <c r="BB31" s="94"/>
      <c r="BC31" s="20"/>
      <c r="BD31" s="94"/>
      <c r="BE31" s="20"/>
      <c r="BF31" s="20"/>
      <c r="BG31" s="20">
        <f t="shared" si="17"/>
        <v>0</v>
      </c>
      <c r="BH31" s="20">
        <f t="shared" si="18"/>
        <v>0</v>
      </c>
      <c r="BI31" s="46">
        <f t="shared" si="3"/>
        <v>0</v>
      </c>
      <c r="BJ31" s="7"/>
      <c r="BK31" s="7"/>
      <c r="BN31" s="151" t="s">
        <v>41</v>
      </c>
      <c r="BO31" s="1"/>
      <c r="BP31" s="18"/>
      <c r="BQ31" s="23"/>
      <c r="BR31" s="23"/>
      <c r="BS31" s="23"/>
      <c r="BT31" s="23"/>
      <c r="BU31" s="23"/>
      <c r="BV31" s="23"/>
      <c r="BW31" s="23"/>
      <c r="BX31" s="23"/>
      <c r="BY31" s="1"/>
      <c r="BZ31" s="93">
        <f t="shared" ref="BZ31:BZ40" si="23">SUM(CA31+CC31+CG31+CI31+DE31*2)</f>
        <v>0</v>
      </c>
      <c r="CA31" s="30"/>
      <c r="CB31" s="20"/>
      <c r="CC31" s="30"/>
      <c r="CD31" s="20"/>
      <c r="CE31" s="30"/>
      <c r="CF31" s="20"/>
      <c r="CG31" s="30"/>
      <c r="CH31" s="20"/>
      <c r="CI31" s="94"/>
      <c r="CJ31" s="20"/>
      <c r="CK31" s="20"/>
      <c r="CL31" s="20"/>
      <c r="CM31" s="94"/>
      <c r="CN31" s="20"/>
      <c r="CO31" s="94"/>
      <c r="CP31" s="20"/>
      <c r="CQ31" s="94"/>
      <c r="CR31" s="24"/>
      <c r="CS31" s="94"/>
      <c r="CT31" s="20"/>
      <c r="CU31" s="94"/>
      <c r="CV31" s="20"/>
      <c r="CW31" s="94"/>
      <c r="CX31" s="20"/>
      <c r="CY31" s="94"/>
      <c r="CZ31" s="20"/>
      <c r="DA31" s="94"/>
      <c r="DB31" s="20"/>
      <c r="DC31" s="94"/>
      <c r="DD31" s="20"/>
      <c r="DE31" s="94"/>
      <c r="DF31" s="20"/>
      <c r="DG31" s="94"/>
      <c r="DH31" s="20"/>
      <c r="DI31" s="94"/>
      <c r="DJ31" s="20"/>
      <c r="DK31" s="94"/>
      <c r="DL31" s="20"/>
      <c r="DM31" s="94"/>
      <c r="DN31" s="20"/>
      <c r="DO31" s="94"/>
      <c r="DP31" s="20"/>
      <c r="DQ31" s="94"/>
      <c r="DR31" s="20"/>
      <c r="DS31" s="20"/>
      <c r="DT31" s="20">
        <f t="shared" si="20"/>
        <v>0</v>
      </c>
      <c r="DU31" s="20">
        <f t="shared" si="21"/>
        <v>0</v>
      </c>
      <c r="DV31" s="7"/>
      <c r="DW31" s="54"/>
      <c r="DX31" s="1"/>
      <c r="DY31" s="18"/>
      <c r="DZ31" s="23"/>
      <c r="EA31" s="7"/>
      <c r="EB31" s="7"/>
      <c r="EC31" s="7"/>
      <c r="ED31" s="7"/>
      <c r="EE31" s="7"/>
      <c r="EF31" s="7"/>
      <c r="EG31" s="7"/>
      <c r="EH31" s="7">
        <f>SUM(L31+BY31)</f>
        <v>0</v>
      </c>
      <c r="EI31" s="7">
        <f>SUM(M31+BZ31)</f>
        <v>0</v>
      </c>
      <c r="EJ31" s="7">
        <f>SUM(N31+CA31)</f>
        <v>0</v>
      </c>
      <c r="EM31" s="189">
        <f>O31+CB31</f>
        <v>0</v>
      </c>
      <c r="EN31" s="203">
        <f>P31+CC31</f>
        <v>0</v>
      </c>
      <c r="EO31" s="189">
        <f>Q31+CD31</f>
        <v>0</v>
      </c>
      <c r="EP31" s="203">
        <f>R31+CE31</f>
        <v>0</v>
      </c>
      <c r="EQ31" s="189">
        <f>S31+CF31</f>
        <v>0</v>
      </c>
      <c r="ER31" s="203">
        <f>T31+CG31</f>
        <v>0</v>
      </c>
      <c r="ES31" s="189">
        <f>U31+CH31</f>
        <v>0</v>
      </c>
      <c r="ET31" s="203">
        <f>V31+CI31</f>
        <v>0</v>
      </c>
      <c r="EU31" s="189">
        <f>W31+CJ31</f>
        <v>0</v>
      </c>
      <c r="EV31" s="190">
        <f>X31+CK31</f>
        <v>0</v>
      </c>
      <c r="EW31" s="190">
        <f>Y31+CL31</f>
        <v>0</v>
      </c>
      <c r="EX31" s="204">
        <f>Z31+CM31</f>
        <v>0</v>
      </c>
      <c r="EY31" s="189">
        <f>AA31+CN31</f>
        <v>0</v>
      </c>
      <c r="EZ31" s="203">
        <f>AB31+CO31</f>
        <v>0</v>
      </c>
      <c r="FA31" s="189">
        <f>AC31+CP31</f>
        <v>0</v>
      </c>
      <c r="FB31" s="203">
        <f>AD31+CQ31</f>
        <v>0</v>
      </c>
      <c r="FC31" s="189">
        <f>AE31+CR31</f>
        <v>0</v>
      </c>
      <c r="FD31" s="203">
        <f>AF31+CS31</f>
        <v>0</v>
      </c>
      <c r="FE31" s="189">
        <f>AG31+CT31</f>
        <v>0</v>
      </c>
      <c r="FF31" s="204">
        <f>AH31+CU31</f>
        <v>0</v>
      </c>
      <c r="FG31" s="190">
        <f>AI31+CV31</f>
        <v>0</v>
      </c>
      <c r="FH31" s="204">
        <f>AJ31+CW31</f>
        <v>0</v>
      </c>
      <c r="FI31" s="189">
        <f>AK31+CX31</f>
        <v>0</v>
      </c>
      <c r="FJ31" s="204">
        <f>AL31+CY31</f>
        <v>0</v>
      </c>
      <c r="FK31" s="190">
        <f>AM31+CZ31</f>
        <v>0</v>
      </c>
      <c r="FL31" s="204">
        <f>AN31+DA31</f>
        <v>0</v>
      </c>
      <c r="FM31" s="189">
        <f>AO31+DB31</f>
        <v>0</v>
      </c>
      <c r="FN31" s="204">
        <f>AP31+DC31</f>
        <v>0</v>
      </c>
      <c r="FO31" s="190">
        <f>AQ31+DD31</f>
        <v>0</v>
      </c>
      <c r="FP31" s="204">
        <f>AR31+DE31</f>
        <v>0</v>
      </c>
      <c r="FQ31" s="190">
        <f>AS31+DF31</f>
        <v>0</v>
      </c>
      <c r="FR31" s="204">
        <f>AT31+DG31</f>
        <v>0</v>
      </c>
      <c r="FS31" s="190">
        <f>AU31+DH31</f>
        <v>0</v>
      </c>
      <c r="FT31" s="204">
        <f>AV31+DI31</f>
        <v>0</v>
      </c>
      <c r="FU31" s="189">
        <f>AW31+DJ31</f>
        <v>0</v>
      </c>
      <c r="FV31" s="204">
        <f>AX31+DK31</f>
        <v>0</v>
      </c>
      <c r="FW31" s="190">
        <f>AY31+DL31</f>
        <v>0</v>
      </c>
      <c r="FX31" s="204">
        <f>AZ31+DM31</f>
        <v>0</v>
      </c>
      <c r="FY31" s="189">
        <f>BA31+DN31</f>
        <v>0</v>
      </c>
      <c r="FZ31" s="203">
        <f>BB31+DO31</f>
        <v>0</v>
      </c>
      <c r="GA31" s="189">
        <f>BC31+DP31</f>
        <v>0</v>
      </c>
      <c r="GB31" s="203">
        <f>BD31+DQ31</f>
        <v>0</v>
      </c>
      <c r="GC31" s="189">
        <f>BE31+DR31</f>
        <v>0</v>
      </c>
      <c r="GD31" s="204">
        <f>BF31+DS31</f>
        <v>0</v>
      </c>
      <c r="GE31" s="190">
        <f>BG31+DT31</f>
        <v>0</v>
      </c>
      <c r="GF31" s="190">
        <f>BH31+DU31</f>
        <v>0</v>
      </c>
      <c r="GG31" s="2"/>
      <c r="GH31" s="54"/>
      <c r="GL31" s="161"/>
      <c r="GM31" s="19"/>
      <c r="GN31" s="1"/>
      <c r="GO31" s="23"/>
      <c r="GP31" s="28"/>
      <c r="GQ31" s="7"/>
      <c r="GR31" s="83"/>
    </row>
    <row r="32" spans="1:200" ht="24.95" customHeight="1" outlineLevel="1" thickBot="1" x14ac:dyDescent="0.4">
      <c r="A32" s="151" t="s">
        <v>41</v>
      </c>
      <c r="B32" s="17"/>
      <c r="C32" s="18"/>
      <c r="D32" s="7"/>
      <c r="E32" s="7"/>
      <c r="F32" s="7"/>
      <c r="G32" s="7"/>
      <c r="H32" s="7"/>
      <c r="I32" s="7"/>
      <c r="J32" s="7"/>
      <c r="K32" s="7"/>
      <c r="L32" s="7"/>
      <c r="M32" s="93">
        <f t="shared" si="22"/>
        <v>0</v>
      </c>
      <c r="N32" s="30"/>
      <c r="O32" s="20"/>
      <c r="P32" s="30"/>
      <c r="Q32" s="20"/>
      <c r="R32" s="30"/>
      <c r="S32" s="20"/>
      <c r="T32" s="30"/>
      <c r="U32" s="20"/>
      <c r="V32" s="94"/>
      <c r="W32" s="20"/>
      <c r="X32" s="20"/>
      <c r="Y32" s="20"/>
      <c r="Z32" s="94"/>
      <c r="AA32" s="20"/>
      <c r="AB32" s="94"/>
      <c r="AC32" s="20"/>
      <c r="AD32" s="94"/>
      <c r="AE32" s="24"/>
      <c r="AF32" s="94"/>
      <c r="AG32" s="20"/>
      <c r="AH32" s="94"/>
      <c r="AI32" s="20"/>
      <c r="AJ32" s="94"/>
      <c r="AK32" s="20"/>
      <c r="AL32" s="94"/>
      <c r="AM32" s="20"/>
      <c r="AN32" s="94"/>
      <c r="AO32" s="20"/>
      <c r="AP32" s="94"/>
      <c r="AQ32" s="20"/>
      <c r="AR32" s="94"/>
      <c r="AS32" s="20"/>
      <c r="AT32" s="94"/>
      <c r="AU32" s="20"/>
      <c r="AV32" s="94"/>
      <c r="AW32" s="20"/>
      <c r="AX32" s="94"/>
      <c r="AY32" s="20"/>
      <c r="AZ32" s="94"/>
      <c r="BA32" s="20"/>
      <c r="BB32" s="94"/>
      <c r="BC32" s="20"/>
      <c r="BD32" s="94"/>
      <c r="BE32" s="20"/>
      <c r="BF32" s="20"/>
      <c r="BG32" s="20">
        <f t="shared" si="17"/>
        <v>0</v>
      </c>
      <c r="BH32" s="20">
        <f t="shared" si="18"/>
        <v>0</v>
      </c>
      <c r="BI32" s="46">
        <f t="shared" si="3"/>
        <v>0</v>
      </c>
      <c r="BJ32" s="7"/>
      <c r="BK32" s="7"/>
      <c r="BN32" s="151" t="s">
        <v>41</v>
      </c>
      <c r="BO32" s="17"/>
      <c r="BP32" s="18"/>
      <c r="BQ32" s="7"/>
      <c r="BR32" s="7"/>
      <c r="BS32" s="7"/>
      <c r="BT32" s="7"/>
      <c r="BU32" s="7"/>
      <c r="BV32" s="7"/>
      <c r="BW32" s="7"/>
      <c r="BX32" s="7"/>
      <c r="BY32" s="7"/>
      <c r="BZ32" s="93">
        <f t="shared" si="23"/>
        <v>0</v>
      </c>
      <c r="CA32" s="30"/>
      <c r="CB32" s="20"/>
      <c r="CC32" s="30"/>
      <c r="CD32" s="20"/>
      <c r="CE32" s="30"/>
      <c r="CF32" s="20"/>
      <c r="CG32" s="30"/>
      <c r="CH32" s="20"/>
      <c r="CI32" s="94"/>
      <c r="CJ32" s="20"/>
      <c r="CK32" s="20"/>
      <c r="CL32" s="20"/>
      <c r="CM32" s="94"/>
      <c r="CN32" s="20"/>
      <c r="CO32" s="94"/>
      <c r="CP32" s="20"/>
      <c r="CQ32" s="94"/>
      <c r="CR32" s="24"/>
      <c r="CS32" s="94"/>
      <c r="CT32" s="20"/>
      <c r="CU32" s="94"/>
      <c r="CV32" s="20"/>
      <c r="CW32" s="94"/>
      <c r="CX32" s="20"/>
      <c r="CY32" s="94"/>
      <c r="CZ32" s="20"/>
      <c r="DA32" s="94"/>
      <c r="DB32" s="20"/>
      <c r="DC32" s="94"/>
      <c r="DD32" s="20"/>
      <c r="DE32" s="94"/>
      <c r="DF32" s="20"/>
      <c r="DG32" s="94"/>
      <c r="DH32" s="20"/>
      <c r="DI32" s="94"/>
      <c r="DJ32" s="20"/>
      <c r="DK32" s="94"/>
      <c r="DL32" s="20"/>
      <c r="DM32" s="94"/>
      <c r="DN32" s="20"/>
      <c r="DO32" s="94"/>
      <c r="DP32" s="20"/>
      <c r="DQ32" s="94"/>
      <c r="DR32" s="20"/>
      <c r="DS32" s="20"/>
      <c r="DT32" s="20">
        <f t="shared" si="20"/>
        <v>0</v>
      </c>
      <c r="DU32" s="20">
        <f t="shared" si="21"/>
        <v>0</v>
      </c>
      <c r="DV32" s="7"/>
      <c r="DW32" s="54"/>
      <c r="DX32" s="17"/>
      <c r="DY32" s="18"/>
      <c r="DZ32" s="7"/>
      <c r="EA32" s="7"/>
      <c r="EB32" s="7"/>
      <c r="EC32" s="7"/>
      <c r="ED32" s="7"/>
      <c r="EE32" s="7"/>
      <c r="EF32" s="7"/>
      <c r="EG32" s="7"/>
      <c r="EH32" s="7">
        <f>SUM(L32+BY32)</f>
        <v>0</v>
      </c>
      <c r="EI32" s="7">
        <f>SUM(M32+BZ32)</f>
        <v>0</v>
      </c>
      <c r="EJ32" s="7">
        <f>SUM(N32+CA32)</f>
        <v>0</v>
      </c>
      <c r="EM32" s="189">
        <f>O32+CB32</f>
        <v>0</v>
      </c>
      <c r="EN32" s="203">
        <f>P32+CC32</f>
        <v>0</v>
      </c>
      <c r="EO32" s="189">
        <f>Q32+CD32</f>
        <v>0</v>
      </c>
      <c r="EP32" s="203">
        <f>R32+CE32</f>
        <v>0</v>
      </c>
      <c r="EQ32" s="189">
        <f>S32+CF32</f>
        <v>0</v>
      </c>
      <c r="ER32" s="203">
        <f>T32+CG32</f>
        <v>0</v>
      </c>
      <c r="ES32" s="189">
        <f>U32+CH32</f>
        <v>0</v>
      </c>
      <c r="ET32" s="203">
        <f>V32+CI32</f>
        <v>0</v>
      </c>
      <c r="EU32" s="189">
        <f>W32+CJ32</f>
        <v>0</v>
      </c>
      <c r="EV32" s="190">
        <f>X32+CK32</f>
        <v>0</v>
      </c>
      <c r="EW32" s="190">
        <f>Y32+CL32</f>
        <v>0</v>
      </c>
      <c r="EX32" s="204">
        <f>Z32+CM32</f>
        <v>0</v>
      </c>
      <c r="EY32" s="189">
        <f>AA32+CN32</f>
        <v>0</v>
      </c>
      <c r="EZ32" s="203">
        <f>AB32+CO32</f>
        <v>0</v>
      </c>
      <c r="FA32" s="189">
        <f>AC32+CP32</f>
        <v>0</v>
      </c>
      <c r="FB32" s="203">
        <f>AD32+CQ32</f>
        <v>0</v>
      </c>
      <c r="FC32" s="189">
        <f>AE32+CR32</f>
        <v>0</v>
      </c>
      <c r="FD32" s="203">
        <f>AF32+CS32</f>
        <v>0</v>
      </c>
      <c r="FE32" s="189">
        <f>AG32+CT32</f>
        <v>0</v>
      </c>
      <c r="FF32" s="204">
        <f>AH32+CU32</f>
        <v>0</v>
      </c>
      <c r="FG32" s="190">
        <f>AI32+CV32</f>
        <v>0</v>
      </c>
      <c r="FH32" s="204">
        <f>AJ32+CW32</f>
        <v>0</v>
      </c>
      <c r="FI32" s="189">
        <f>AK32+CX32</f>
        <v>0</v>
      </c>
      <c r="FJ32" s="204">
        <f>AL32+CY32</f>
        <v>0</v>
      </c>
      <c r="FK32" s="190">
        <f>AM32+CZ32</f>
        <v>0</v>
      </c>
      <c r="FL32" s="204">
        <f>AN32+DA32</f>
        <v>0</v>
      </c>
      <c r="FM32" s="189">
        <f>AO32+DB32</f>
        <v>0</v>
      </c>
      <c r="FN32" s="204">
        <f>AP32+DC32</f>
        <v>0</v>
      </c>
      <c r="FO32" s="190">
        <f>AQ32+DD32</f>
        <v>0</v>
      </c>
      <c r="FP32" s="204">
        <f>AR32+DE32</f>
        <v>0</v>
      </c>
      <c r="FQ32" s="190">
        <f>AS32+DF32</f>
        <v>0</v>
      </c>
      <c r="FR32" s="204">
        <f>AT32+DG32</f>
        <v>0</v>
      </c>
      <c r="FS32" s="190">
        <f>AU32+DH32</f>
        <v>0</v>
      </c>
      <c r="FT32" s="204">
        <f>AV32+DI32</f>
        <v>0</v>
      </c>
      <c r="FU32" s="189">
        <f>AW32+DJ32</f>
        <v>0</v>
      </c>
      <c r="FV32" s="204">
        <f>AX32+DK32</f>
        <v>0</v>
      </c>
      <c r="FW32" s="190">
        <f>AY32+DL32</f>
        <v>0</v>
      </c>
      <c r="FX32" s="204">
        <f>AZ32+DM32</f>
        <v>0</v>
      </c>
      <c r="FY32" s="189">
        <f>BA32+DN32</f>
        <v>0</v>
      </c>
      <c r="FZ32" s="203">
        <f>BB32+DO32</f>
        <v>0</v>
      </c>
      <c r="GA32" s="189">
        <f>BC32+DP32</f>
        <v>0</v>
      </c>
      <c r="GB32" s="203">
        <f>BD32+DQ32</f>
        <v>0</v>
      </c>
      <c r="GC32" s="189">
        <f>BE32+DR32</f>
        <v>0</v>
      </c>
      <c r="GD32" s="204">
        <f>BF32+DS32</f>
        <v>0</v>
      </c>
      <c r="GE32" s="190">
        <f>BG32+DT32</f>
        <v>0</v>
      </c>
      <c r="GF32" s="190">
        <f>BH32+DU32</f>
        <v>0</v>
      </c>
      <c r="GG32" s="2"/>
      <c r="GH32" s="54"/>
      <c r="GL32" s="161"/>
      <c r="GM32" s="19"/>
      <c r="GN32" s="1"/>
      <c r="GO32" s="23"/>
      <c r="GP32" s="28"/>
      <c r="GQ32" s="7"/>
      <c r="GR32" s="83"/>
    </row>
    <row r="33" spans="1:200" ht="24.95" customHeight="1" outlineLevel="1" thickBot="1" x14ac:dyDescent="0.4">
      <c r="A33" s="151" t="s">
        <v>41</v>
      </c>
      <c r="B33" s="17"/>
      <c r="C33" s="18"/>
      <c r="D33" s="7"/>
      <c r="E33" s="7"/>
      <c r="F33" s="7"/>
      <c r="G33" s="7"/>
      <c r="H33" s="7"/>
      <c r="I33" s="7"/>
      <c r="J33" s="7"/>
      <c r="K33" s="7"/>
      <c r="L33" s="7"/>
      <c r="M33" s="93">
        <f t="shared" si="22"/>
        <v>0</v>
      </c>
      <c r="N33" s="30"/>
      <c r="O33" s="20"/>
      <c r="P33" s="30"/>
      <c r="Q33" s="20"/>
      <c r="R33" s="30"/>
      <c r="S33" s="20"/>
      <c r="T33" s="30"/>
      <c r="U33" s="20"/>
      <c r="V33" s="94"/>
      <c r="W33" s="20"/>
      <c r="X33" s="20"/>
      <c r="Y33" s="20"/>
      <c r="Z33" s="94"/>
      <c r="AA33" s="20"/>
      <c r="AB33" s="94"/>
      <c r="AC33" s="20"/>
      <c r="AD33" s="94"/>
      <c r="AE33" s="24"/>
      <c r="AF33" s="94"/>
      <c r="AG33" s="20"/>
      <c r="AH33" s="94"/>
      <c r="AI33" s="20"/>
      <c r="AJ33" s="94"/>
      <c r="AK33" s="20"/>
      <c r="AL33" s="94"/>
      <c r="AM33" s="20"/>
      <c r="AN33" s="94"/>
      <c r="AO33" s="20"/>
      <c r="AP33" s="94"/>
      <c r="AQ33" s="20"/>
      <c r="AR33" s="94"/>
      <c r="AS33" s="20"/>
      <c r="AT33" s="94"/>
      <c r="AU33" s="20"/>
      <c r="AV33" s="94"/>
      <c r="AW33" s="20"/>
      <c r="AX33" s="94"/>
      <c r="AY33" s="20"/>
      <c r="AZ33" s="94"/>
      <c r="BA33" s="20"/>
      <c r="BB33" s="94"/>
      <c r="BC33" s="20"/>
      <c r="BD33" s="94"/>
      <c r="BE33" s="20"/>
      <c r="BF33" s="20"/>
      <c r="BG33" s="20">
        <f t="shared" si="17"/>
        <v>0</v>
      </c>
      <c r="BH33" s="20">
        <f t="shared" si="18"/>
        <v>0</v>
      </c>
      <c r="BI33" s="46">
        <f t="shared" si="3"/>
        <v>0</v>
      </c>
      <c r="BJ33" s="7"/>
      <c r="BK33" s="7"/>
      <c r="BN33" s="151" t="s">
        <v>41</v>
      </c>
      <c r="BO33" s="17"/>
      <c r="BP33" s="18"/>
      <c r="BQ33" s="7"/>
      <c r="BR33" s="7"/>
      <c r="BS33" s="7"/>
      <c r="BT33" s="7"/>
      <c r="BU33" s="7"/>
      <c r="BV33" s="7"/>
      <c r="BW33" s="7"/>
      <c r="BX33" s="7"/>
      <c r="BY33" s="7"/>
      <c r="BZ33" s="93">
        <f t="shared" si="23"/>
        <v>0</v>
      </c>
      <c r="CA33" s="30"/>
      <c r="CB33" s="20"/>
      <c r="CC33" s="30"/>
      <c r="CD33" s="20"/>
      <c r="CE33" s="30"/>
      <c r="CF33" s="20"/>
      <c r="CG33" s="30"/>
      <c r="CH33" s="20"/>
      <c r="CI33" s="94"/>
      <c r="CJ33" s="20"/>
      <c r="CK33" s="20"/>
      <c r="CL33" s="20"/>
      <c r="CM33" s="94"/>
      <c r="CN33" s="20"/>
      <c r="CO33" s="94"/>
      <c r="CP33" s="20"/>
      <c r="CQ33" s="94"/>
      <c r="CR33" s="24"/>
      <c r="CS33" s="94"/>
      <c r="CT33" s="20"/>
      <c r="CU33" s="94"/>
      <c r="CV33" s="20"/>
      <c r="CW33" s="94"/>
      <c r="CX33" s="20"/>
      <c r="CY33" s="94"/>
      <c r="CZ33" s="20"/>
      <c r="DA33" s="94"/>
      <c r="DB33" s="20"/>
      <c r="DC33" s="94"/>
      <c r="DD33" s="20"/>
      <c r="DE33" s="94"/>
      <c r="DF33" s="20"/>
      <c r="DG33" s="94"/>
      <c r="DH33" s="20"/>
      <c r="DI33" s="94"/>
      <c r="DJ33" s="20"/>
      <c r="DK33" s="94"/>
      <c r="DL33" s="20"/>
      <c r="DM33" s="94"/>
      <c r="DN33" s="20"/>
      <c r="DO33" s="94"/>
      <c r="DP33" s="20"/>
      <c r="DQ33" s="94"/>
      <c r="DR33" s="20"/>
      <c r="DS33" s="20"/>
      <c r="DT33" s="20">
        <f t="shared" si="20"/>
        <v>0</v>
      </c>
      <c r="DU33" s="20">
        <f t="shared" si="21"/>
        <v>0</v>
      </c>
      <c r="DV33" s="7"/>
      <c r="DW33" s="54"/>
      <c r="DX33" s="17"/>
      <c r="DY33" s="18"/>
      <c r="DZ33" s="7"/>
      <c r="EA33" s="7"/>
      <c r="EB33" s="7"/>
      <c r="EC33" s="7"/>
      <c r="ED33" s="7"/>
      <c r="EE33" s="7"/>
      <c r="EF33" s="7"/>
      <c r="EG33" s="7"/>
      <c r="EH33" s="7">
        <f>SUM(L33+BY33)</f>
        <v>0</v>
      </c>
      <c r="EI33" s="7">
        <f>SUM(M33+BZ33)</f>
        <v>0</v>
      </c>
      <c r="EJ33" s="7">
        <f>SUM(N33+CA33)</f>
        <v>0</v>
      </c>
      <c r="EM33" s="189">
        <f>O33+CB33</f>
        <v>0</v>
      </c>
      <c r="EN33" s="203">
        <f>P33+CC33</f>
        <v>0</v>
      </c>
      <c r="EO33" s="189">
        <f>Q33+CD33</f>
        <v>0</v>
      </c>
      <c r="EP33" s="203">
        <f>R33+CE33</f>
        <v>0</v>
      </c>
      <c r="EQ33" s="189">
        <f>S33+CF33</f>
        <v>0</v>
      </c>
      <c r="ER33" s="203">
        <f>T33+CG33</f>
        <v>0</v>
      </c>
      <c r="ES33" s="189">
        <f>U33+CH33</f>
        <v>0</v>
      </c>
      <c r="ET33" s="203">
        <f>V33+CI33</f>
        <v>0</v>
      </c>
      <c r="EU33" s="189">
        <f>W33+CJ33</f>
        <v>0</v>
      </c>
      <c r="EV33" s="190">
        <f>X33+CK33</f>
        <v>0</v>
      </c>
      <c r="EW33" s="190">
        <f>Y33+CL33</f>
        <v>0</v>
      </c>
      <c r="EX33" s="204">
        <f>Z33+CM33</f>
        <v>0</v>
      </c>
      <c r="EY33" s="189">
        <f>AA33+CN33</f>
        <v>0</v>
      </c>
      <c r="EZ33" s="203">
        <f>AB33+CO33</f>
        <v>0</v>
      </c>
      <c r="FA33" s="189">
        <f>AC33+CP33</f>
        <v>0</v>
      </c>
      <c r="FB33" s="203">
        <f>AD33+CQ33</f>
        <v>0</v>
      </c>
      <c r="FC33" s="189">
        <f>AE33+CR33</f>
        <v>0</v>
      </c>
      <c r="FD33" s="203">
        <f>AF33+CS33</f>
        <v>0</v>
      </c>
      <c r="FE33" s="189">
        <f>AG33+CT33</f>
        <v>0</v>
      </c>
      <c r="FF33" s="204">
        <f>AH33+CU33</f>
        <v>0</v>
      </c>
      <c r="FG33" s="190">
        <f>AI33+CV33</f>
        <v>0</v>
      </c>
      <c r="FH33" s="204">
        <f>AJ33+CW33</f>
        <v>0</v>
      </c>
      <c r="FI33" s="189">
        <f>AK33+CX33</f>
        <v>0</v>
      </c>
      <c r="FJ33" s="204">
        <f>AL33+CY33</f>
        <v>0</v>
      </c>
      <c r="FK33" s="190">
        <f>AM33+CZ33</f>
        <v>0</v>
      </c>
      <c r="FL33" s="204">
        <f>AN33+DA33</f>
        <v>0</v>
      </c>
      <c r="FM33" s="189">
        <f>AO33+DB33</f>
        <v>0</v>
      </c>
      <c r="FN33" s="204">
        <f>AP33+DC33</f>
        <v>0</v>
      </c>
      <c r="FO33" s="190">
        <f>AQ33+DD33</f>
        <v>0</v>
      </c>
      <c r="FP33" s="204">
        <f>AR33+DE33</f>
        <v>0</v>
      </c>
      <c r="FQ33" s="190">
        <f>AS33+DF33</f>
        <v>0</v>
      </c>
      <c r="FR33" s="204">
        <f>AT33+DG33</f>
        <v>0</v>
      </c>
      <c r="FS33" s="190">
        <f>AU33+DH33</f>
        <v>0</v>
      </c>
      <c r="FT33" s="204">
        <f>AV33+DI33</f>
        <v>0</v>
      </c>
      <c r="FU33" s="189">
        <f>AW33+DJ33</f>
        <v>0</v>
      </c>
      <c r="FV33" s="204">
        <f>AX33+DK33</f>
        <v>0</v>
      </c>
      <c r="FW33" s="190">
        <f>AY33+DL33</f>
        <v>0</v>
      </c>
      <c r="FX33" s="204">
        <f>AZ33+DM33</f>
        <v>0</v>
      </c>
      <c r="FY33" s="189">
        <f>BA33+DN33</f>
        <v>0</v>
      </c>
      <c r="FZ33" s="203">
        <f>BB33+DO33</f>
        <v>0</v>
      </c>
      <c r="GA33" s="189">
        <f>BC33+DP33</f>
        <v>0</v>
      </c>
      <c r="GB33" s="203">
        <f>BD33+DQ33</f>
        <v>0</v>
      </c>
      <c r="GC33" s="189">
        <f>BE33+DR33</f>
        <v>0</v>
      </c>
      <c r="GD33" s="204">
        <f>BF33+DS33</f>
        <v>0</v>
      </c>
      <c r="GE33" s="190">
        <f>BG33+DT33</f>
        <v>0</v>
      </c>
      <c r="GF33" s="190">
        <f>BH33+DU33</f>
        <v>0</v>
      </c>
      <c r="GG33" s="2"/>
      <c r="GH33" s="54"/>
      <c r="GL33" s="161"/>
      <c r="GM33" s="19"/>
      <c r="GN33" s="1"/>
      <c r="GO33" s="23"/>
      <c r="GP33" s="28"/>
      <c r="GQ33" s="7"/>
      <c r="GR33" s="83"/>
    </row>
    <row r="34" spans="1:200" ht="24.95" customHeight="1" outlineLevel="1" thickBot="1" x14ac:dyDescent="0.4">
      <c r="A34" s="151" t="s">
        <v>41</v>
      </c>
      <c r="B34" s="17"/>
      <c r="C34" s="18"/>
      <c r="D34" s="7"/>
      <c r="E34" s="7"/>
      <c r="F34" s="7"/>
      <c r="G34" s="7"/>
      <c r="H34" s="7"/>
      <c r="I34" s="7"/>
      <c r="J34" s="7"/>
      <c r="K34" s="7"/>
      <c r="L34" s="7"/>
      <c r="M34" s="93">
        <f t="shared" si="22"/>
        <v>0</v>
      </c>
      <c r="N34" s="30"/>
      <c r="O34" s="20"/>
      <c r="P34" s="30"/>
      <c r="Q34" s="20"/>
      <c r="R34" s="30"/>
      <c r="S34" s="20"/>
      <c r="T34" s="30"/>
      <c r="U34" s="20"/>
      <c r="V34" s="94"/>
      <c r="W34" s="20"/>
      <c r="X34" s="20"/>
      <c r="Y34" s="20"/>
      <c r="Z34" s="94"/>
      <c r="AA34" s="20"/>
      <c r="AB34" s="94"/>
      <c r="AC34" s="20"/>
      <c r="AD34" s="94"/>
      <c r="AE34" s="24"/>
      <c r="AF34" s="94"/>
      <c r="AG34" s="20"/>
      <c r="AH34" s="94"/>
      <c r="AI34" s="20"/>
      <c r="AJ34" s="94"/>
      <c r="AK34" s="20"/>
      <c r="AL34" s="94"/>
      <c r="AM34" s="20"/>
      <c r="AN34" s="94"/>
      <c r="AO34" s="20"/>
      <c r="AP34" s="94"/>
      <c r="AQ34" s="20"/>
      <c r="AR34" s="94"/>
      <c r="AS34" s="20"/>
      <c r="AT34" s="94"/>
      <c r="AU34" s="20"/>
      <c r="AV34" s="94"/>
      <c r="AW34" s="20"/>
      <c r="AX34" s="94"/>
      <c r="AY34" s="20"/>
      <c r="AZ34" s="94"/>
      <c r="BA34" s="20"/>
      <c r="BB34" s="94"/>
      <c r="BC34" s="20"/>
      <c r="BD34" s="94"/>
      <c r="BE34" s="20"/>
      <c r="BF34" s="20"/>
      <c r="BG34" s="20">
        <f t="shared" si="17"/>
        <v>0</v>
      </c>
      <c r="BH34" s="20">
        <f t="shared" si="18"/>
        <v>0</v>
      </c>
      <c r="BI34" s="46">
        <f t="shared" si="3"/>
        <v>0</v>
      </c>
      <c r="BJ34" s="7"/>
      <c r="BK34" s="7"/>
      <c r="BN34" s="151" t="s">
        <v>41</v>
      </c>
      <c r="BO34" s="17"/>
      <c r="BP34" s="18"/>
      <c r="BQ34" s="7"/>
      <c r="BR34" s="7"/>
      <c r="BS34" s="7"/>
      <c r="BT34" s="7"/>
      <c r="BU34" s="7"/>
      <c r="BV34" s="7"/>
      <c r="BW34" s="7"/>
      <c r="BX34" s="7"/>
      <c r="BY34" s="7"/>
      <c r="BZ34" s="93">
        <f t="shared" si="23"/>
        <v>0</v>
      </c>
      <c r="CA34" s="30"/>
      <c r="CB34" s="20"/>
      <c r="CC34" s="30"/>
      <c r="CD34" s="20"/>
      <c r="CE34" s="30"/>
      <c r="CF34" s="20"/>
      <c r="CG34" s="30"/>
      <c r="CH34" s="20"/>
      <c r="CI34" s="94"/>
      <c r="CJ34" s="20"/>
      <c r="CK34" s="20"/>
      <c r="CL34" s="20"/>
      <c r="CM34" s="94"/>
      <c r="CN34" s="20"/>
      <c r="CO34" s="94"/>
      <c r="CP34" s="20"/>
      <c r="CQ34" s="94"/>
      <c r="CR34" s="24"/>
      <c r="CS34" s="94"/>
      <c r="CT34" s="20"/>
      <c r="CU34" s="94"/>
      <c r="CV34" s="20"/>
      <c r="CW34" s="94"/>
      <c r="CX34" s="20"/>
      <c r="CY34" s="94"/>
      <c r="CZ34" s="20"/>
      <c r="DA34" s="94"/>
      <c r="DB34" s="20"/>
      <c r="DC34" s="94"/>
      <c r="DD34" s="20"/>
      <c r="DE34" s="94"/>
      <c r="DF34" s="20"/>
      <c r="DG34" s="94"/>
      <c r="DH34" s="20"/>
      <c r="DI34" s="94"/>
      <c r="DJ34" s="20"/>
      <c r="DK34" s="94"/>
      <c r="DL34" s="20"/>
      <c r="DM34" s="94"/>
      <c r="DN34" s="20"/>
      <c r="DO34" s="94"/>
      <c r="DP34" s="20"/>
      <c r="DQ34" s="94"/>
      <c r="DR34" s="20"/>
      <c r="DS34" s="20"/>
      <c r="DT34" s="20">
        <f t="shared" si="20"/>
        <v>0</v>
      </c>
      <c r="DU34" s="20">
        <f t="shared" si="21"/>
        <v>0</v>
      </c>
      <c r="DV34" s="7"/>
      <c r="DW34" s="54"/>
      <c r="DX34" s="17"/>
      <c r="DY34" s="18"/>
      <c r="DZ34" s="7"/>
      <c r="EA34" s="7"/>
      <c r="EB34" s="7"/>
      <c r="EC34" s="7"/>
      <c r="ED34" s="7"/>
      <c r="EE34" s="7"/>
      <c r="EF34" s="7"/>
      <c r="EG34" s="7"/>
      <c r="EH34" s="7">
        <f>SUM(L34+BY34)</f>
        <v>0</v>
      </c>
      <c r="EI34" s="7">
        <f>SUM(M34+BZ34)</f>
        <v>0</v>
      </c>
      <c r="EJ34" s="7">
        <f>SUM(N34+CA34)</f>
        <v>0</v>
      </c>
      <c r="EM34" s="189">
        <f>O34+CB34</f>
        <v>0</v>
      </c>
      <c r="EN34" s="203">
        <f>P34+CC34</f>
        <v>0</v>
      </c>
      <c r="EO34" s="189">
        <f>Q34+CD34</f>
        <v>0</v>
      </c>
      <c r="EP34" s="203">
        <f>R34+CE34</f>
        <v>0</v>
      </c>
      <c r="EQ34" s="189">
        <f>S34+CF34</f>
        <v>0</v>
      </c>
      <c r="ER34" s="203">
        <f>T34+CG34</f>
        <v>0</v>
      </c>
      <c r="ES34" s="189">
        <f>U34+CH34</f>
        <v>0</v>
      </c>
      <c r="ET34" s="203">
        <f>V34+CI34</f>
        <v>0</v>
      </c>
      <c r="EU34" s="189">
        <f>W34+CJ34</f>
        <v>0</v>
      </c>
      <c r="EV34" s="190">
        <f>X34+CK34</f>
        <v>0</v>
      </c>
      <c r="EW34" s="190">
        <f>Y34+CL34</f>
        <v>0</v>
      </c>
      <c r="EX34" s="204">
        <f>Z34+CM34</f>
        <v>0</v>
      </c>
      <c r="EY34" s="189">
        <f>AA34+CN34</f>
        <v>0</v>
      </c>
      <c r="EZ34" s="203">
        <f>AB34+CO34</f>
        <v>0</v>
      </c>
      <c r="FA34" s="189">
        <f>AC34+CP34</f>
        <v>0</v>
      </c>
      <c r="FB34" s="203">
        <f>AD34+CQ34</f>
        <v>0</v>
      </c>
      <c r="FC34" s="189">
        <f>AE34+CR34</f>
        <v>0</v>
      </c>
      <c r="FD34" s="203">
        <f>AF34+CS34</f>
        <v>0</v>
      </c>
      <c r="FE34" s="189">
        <f>AG34+CT34</f>
        <v>0</v>
      </c>
      <c r="FF34" s="204">
        <f>AH34+CU34</f>
        <v>0</v>
      </c>
      <c r="FG34" s="190">
        <f>AI34+CV34</f>
        <v>0</v>
      </c>
      <c r="FH34" s="204">
        <f>AJ34+CW34</f>
        <v>0</v>
      </c>
      <c r="FI34" s="189">
        <f>AK34+CX34</f>
        <v>0</v>
      </c>
      <c r="FJ34" s="204">
        <f>AL34+CY34</f>
        <v>0</v>
      </c>
      <c r="FK34" s="190">
        <f>AM34+CZ34</f>
        <v>0</v>
      </c>
      <c r="FL34" s="204">
        <f>AN34+DA34</f>
        <v>0</v>
      </c>
      <c r="FM34" s="189">
        <f>AO34+DB34</f>
        <v>0</v>
      </c>
      <c r="FN34" s="204">
        <f>AP34+DC34</f>
        <v>0</v>
      </c>
      <c r="FO34" s="190">
        <f>AQ34+DD34</f>
        <v>0</v>
      </c>
      <c r="FP34" s="204">
        <f>AR34+DE34</f>
        <v>0</v>
      </c>
      <c r="FQ34" s="190">
        <f>AS34+DF34</f>
        <v>0</v>
      </c>
      <c r="FR34" s="204">
        <f>AT34+DG34</f>
        <v>0</v>
      </c>
      <c r="FS34" s="190">
        <f>AU34+DH34</f>
        <v>0</v>
      </c>
      <c r="FT34" s="204">
        <f>AV34+DI34</f>
        <v>0</v>
      </c>
      <c r="FU34" s="189">
        <f>AW34+DJ34</f>
        <v>0</v>
      </c>
      <c r="FV34" s="204">
        <f>AX34+DK34</f>
        <v>0</v>
      </c>
      <c r="FW34" s="190">
        <f>AY34+DL34</f>
        <v>0</v>
      </c>
      <c r="FX34" s="204">
        <f>AZ34+DM34</f>
        <v>0</v>
      </c>
      <c r="FY34" s="189">
        <f>BA34+DN34</f>
        <v>0</v>
      </c>
      <c r="FZ34" s="203">
        <f>BB34+DO34</f>
        <v>0</v>
      </c>
      <c r="GA34" s="189">
        <f>BC34+DP34</f>
        <v>0</v>
      </c>
      <c r="GB34" s="203">
        <f>BD34+DQ34</f>
        <v>0</v>
      </c>
      <c r="GC34" s="189">
        <f>BE34+DR34</f>
        <v>0</v>
      </c>
      <c r="GD34" s="204">
        <f>BF34+DS34</f>
        <v>0</v>
      </c>
      <c r="GE34" s="190">
        <f>BG34+DT34</f>
        <v>0</v>
      </c>
      <c r="GF34" s="190">
        <f>BH34+DU34</f>
        <v>0</v>
      </c>
      <c r="GG34" s="2"/>
      <c r="GH34" s="54"/>
      <c r="GL34" s="161"/>
      <c r="GM34" s="19"/>
      <c r="GN34" s="1"/>
      <c r="GO34" s="23"/>
      <c r="GP34" s="28"/>
      <c r="GQ34" s="7"/>
      <c r="GR34" s="83"/>
    </row>
    <row r="35" spans="1:200" ht="24.95" customHeight="1" outlineLevel="1" thickBot="1" x14ac:dyDescent="0.4">
      <c r="A35" s="151" t="s">
        <v>41</v>
      </c>
      <c r="B35" s="17"/>
      <c r="C35" s="18"/>
      <c r="D35" s="7"/>
      <c r="E35" s="7"/>
      <c r="F35" s="7"/>
      <c r="G35" s="7"/>
      <c r="H35" s="7"/>
      <c r="I35" s="7"/>
      <c r="J35" s="7"/>
      <c r="K35" s="7"/>
      <c r="L35" s="7"/>
      <c r="M35" s="93">
        <f t="shared" si="22"/>
        <v>0</v>
      </c>
      <c r="N35" s="30"/>
      <c r="O35" s="20"/>
      <c r="P35" s="30"/>
      <c r="Q35" s="20"/>
      <c r="R35" s="30"/>
      <c r="S35" s="20"/>
      <c r="T35" s="30"/>
      <c r="U35" s="20"/>
      <c r="V35" s="94"/>
      <c r="W35" s="20"/>
      <c r="X35" s="20"/>
      <c r="Y35" s="20"/>
      <c r="Z35" s="94"/>
      <c r="AA35" s="20"/>
      <c r="AB35" s="94"/>
      <c r="AC35" s="20"/>
      <c r="AD35" s="94"/>
      <c r="AE35" s="24"/>
      <c r="AF35" s="94"/>
      <c r="AG35" s="20"/>
      <c r="AH35" s="94"/>
      <c r="AI35" s="20"/>
      <c r="AJ35" s="94"/>
      <c r="AK35" s="20"/>
      <c r="AL35" s="94"/>
      <c r="AM35" s="20"/>
      <c r="AN35" s="94"/>
      <c r="AO35" s="20"/>
      <c r="AP35" s="94"/>
      <c r="AQ35" s="20"/>
      <c r="AR35" s="94"/>
      <c r="AS35" s="20"/>
      <c r="AT35" s="94"/>
      <c r="AU35" s="20"/>
      <c r="AV35" s="94"/>
      <c r="AW35" s="20"/>
      <c r="AX35" s="94"/>
      <c r="AY35" s="20"/>
      <c r="AZ35" s="94"/>
      <c r="BA35" s="20"/>
      <c r="BB35" s="94"/>
      <c r="BC35" s="20"/>
      <c r="BD35" s="94"/>
      <c r="BE35" s="20"/>
      <c r="BF35" s="20"/>
      <c r="BG35" s="20">
        <f t="shared" si="17"/>
        <v>0</v>
      </c>
      <c r="BH35" s="20">
        <f t="shared" si="18"/>
        <v>0</v>
      </c>
      <c r="BI35" s="46">
        <f t="shared" si="3"/>
        <v>0</v>
      </c>
      <c r="BJ35" s="7"/>
      <c r="BK35" s="7"/>
      <c r="BN35" s="151" t="s">
        <v>41</v>
      </c>
      <c r="BO35" s="17"/>
      <c r="BP35" s="18"/>
      <c r="BQ35" s="7"/>
      <c r="BR35" s="7"/>
      <c r="BS35" s="7"/>
      <c r="BT35" s="7"/>
      <c r="BU35" s="7"/>
      <c r="BV35" s="7"/>
      <c r="BW35" s="7"/>
      <c r="BX35" s="7"/>
      <c r="BY35" s="7"/>
      <c r="BZ35" s="93">
        <f t="shared" si="23"/>
        <v>0</v>
      </c>
      <c r="CA35" s="30"/>
      <c r="CB35" s="20"/>
      <c r="CC35" s="30"/>
      <c r="CD35" s="20"/>
      <c r="CE35" s="30"/>
      <c r="CF35" s="20"/>
      <c r="CG35" s="30"/>
      <c r="CH35" s="20"/>
      <c r="CI35" s="94"/>
      <c r="CJ35" s="20"/>
      <c r="CK35" s="20"/>
      <c r="CL35" s="20"/>
      <c r="CM35" s="94"/>
      <c r="CN35" s="20"/>
      <c r="CO35" s="94"/>
      <c r="CP35" s="20"/>
      <c r="CQ35" s="94"/>
      <c r="CR35" s="24"/>
      <c r="CS35" s="94"/>
      <c r="CT35" s="20"/>
      <c r="CU35" s="94"/>
      <c r="CV35" s="20"/>
      <c r="CW35" s="94"/>
      <c r="CX35" s="20"/>
      <c r="CY35" s="94"/>
      <c r="CZ35" s="20"/>
      <c r="DA35" s="94"/>
      <c r="DB35" s="20"/>
      <c r="DC35" s="94"/>
      <c r="DD35" s="20"/>
      <c r="DE35" s="94"/>
      <c r="DF35" s="20"/>
      <c r="DG35" s="94"/>
      <c r="DH35" s="20"/>
      <c r="DI35" s="94"/>
      <c r="DJ35" s="20"/>
      <c r="DK35" s="94"/>
      <c r="DL35" s="20"/>
      <c r="DM35" s="94"/>
      <c r="DN35" s="20"/>
      <c r="DO35" s="94"/>
      <c r="DP35" s="20"/>
      <c r="DQ35" s="94"/>
      <c r="DR35" s="20"/>
      <c r="DS35" s="20"/>
      <c r="DT35" s="20">
        <f t="shared" si="20"/>
        <v>0</v>
      </c>
      <c r="DU35" s="20">
        <f t="shared" si="21"/>
        <v>0</v>
      </c>
      <c r="DV35" s="7"/>
      <c r="DW35" s="54"/>
      <c r="DX35" s="17"/>
      <c r="DY35" s="18"/>
      <c r="DZ35" s="7"/>
      <c r="EA35" s="7"/>
      <c r="EB35" s="7"/>
      <c r="EC35" s="7"/>
      <c r="ED35" s="7"/>
      <c r="EE35" s="7"/>
      <c r="EF35" s="7"/>
      <c r="EG35" s="7"/>
      <c r="EH35" s="7">
        <f>SUM(L35+BY35)</f>
        <v>0</v>
      </c>
      <c r="EI35" s="7">
        <f>SUM(M35+BZ35)</f>
        <v>0</v>
      </c>
      <c r="EJ35" s="7">
        <f>SUM(N35+CA35)</f>
        <v>0</v>
      </c>
      <c r="EM35" s="189">
        <f>O35+CB35</f>
        <v>0</v>
      </c>
      <c r="EN35" s="203">
        <f>P35+CC35</f>
        <v>0</v>
      </c>
      <c r="EO35" s="189">
        <f>Q35+CD35</f>
        <v>0</v>
      </c>
      <c r="EP35" s="203">
        <f>R35+CE35</f>
        <v>0</v>
      </c>
      <c r="EQ35" s="189">
        <f>S35+CF35</f>
        <v>0</v>
      </c>
      <c r="ER35" s="203">
        <f>T35+CG35</f>
        <v>0</v>
      </c>
      <c r="ES35" s="189">
        <f>U35+CH35</f>
        <v>0</v>
      </c>
      <c r="ET35" s="203">
        <f>V35+CI35</f>
        <v>0</v>
      </c>
      <c r="EU35" s="189">
        <f>W35+CJ35</f>
        <v>0</v>
      </c>
      <c r="EV35" s="190">
        <f>X35+CK35</f>
        <v>0</v>
      </c>
      <c r="EW35" s="190">
        <f>Y35+CL35</f>
        <v>0</v>
      </c>
      <c r="EX35" s="204">
        <f>Z35+CM35</f>
        <v>0</v>
      </c>
      <c r="EY35" s="189">
        <f>AA35+CN35</f>
        <v>0</v>
      </c>
      <c r="EZ35" s="203">
        <f>AB35+CO35</f>
        <v>0</v>
      </c>
      <c r="FA35" s="189">
        <f>AC35+CP35</f>
        <v>0</v>
      </c>
      <c r="FB35" s="203">
        <f>AD35+CQ35</f>
        <v>0</v>
      </c>
      <c r="FC35" s="189">
        <f>AE35+CR35</f>
        <v>0</v>
      </c>
      <c r="FD35" s="203">
        <f>AF35+CS35</f>
        <v>0</v>
      </c>
      <c r="FE35" s="189">
        <f>AG35+CT35</f>
        <v>0</v>
      </c>
      <c r="FF35" s="204">
        <f>AH35+CU35</f>
        <v>0</v>
      </c>
      <c r="FG35" s="190">
        <f>AI35+CV35</f>
        <v>0</v>
      </c>
      <c r="FH35" s="204">
        <f>AJ35+CW35</f>
        <v>0</v>
      </c>
      <c r="FI35" s="189">
        <f>AK35+CX35</f>
        <v>0</v>
      </c>
      <c r="FJ35" s="204">
        <f>AL35+CY35</f>
        <v>0</v>
      </c>
      <c r="FK35" s="190">
        <f>AM35+CZ35</f>
        <v>0</v>
      </c>
      <c r="FL35" s="204">
        <f>AN35+DA35</f>
        <v>0</v>
      </c>
      <c r="FM35" s="189">
        <f>AO35+DB35</f>
        <v>0</v>
      </c>
      <c r="FN35" s="204">
        <f>AP35+DC35</f>
        <v>0</v>
      </c>
      <c r="FO35" s="190">
        <f>AQ35+DD35</f>
        <v>0</v>
      </c>
      <c r="FP35" s="204">
        <f>AR35+DE35</f>
        <v>0</v>
      </c>
      <c r="FQ35" s="190">
        <f>AS35+DF35</f>
        <v>0</v>
      </c>
      <c r="FR35" s="204">
        <f>AT35+DG35</f>
        <v>0</v>
      </c>
      <c r="FS35" s="190">
        <f>AU35+DH35</f>
        <v>0</v>
      </c>
      <c r="FT35" s="204">
        <f>AV35+DI35</f>
        <v>0</v>
      </c>
      <c r="FU35" s="189">
        <f>AW35+DJ35</f>
        <v>0</v>
      </c>
      <c r="FV35" s="204">
        <f>AX35+DK35</f>
        <v>0</v>
      </c>
      <c r="FW35" s="190">
        <f>AY35+DL35</f>
        <v>0</v>
      </c>
      <c r="FX35" s="204">
        <f>AZ35+DM35</f>
        <v>0</v>
      </c>
      <c r="FY35" s="189">
        <f>BA35+DN35</f>
        <v>0</v>
      </c>
      <c r="FZ35" s="203">
        <f>BB35+DO35</f>
        <v>0</v>
      </c>
      <c r="GA35" s="189">
        <f>BC35+DP35</f>
        <v>0</v>
      </c>
      <c r="GB35" s="203">
        <f>BD35+DQ35</f>
        <v>0</v>
      </c>
      <c r="GC35" s="189">
        <f>BE35+DR35</f>
        <v>0</v>
      </c>
      <c r="GD35" s="204">
        <f>BF35+DS35</f>
        <v>0</v>
      </c>
      <c r="GE35" s="190">
        <f>BG35+DT35</f>
        <v>0</v>
      </c>
      <c r="GF35" s="190">
        <f>BH35+DU35</f>
        <v>0</v>
      </c>
      <c r="GG35" s="2"/>
      <c r="GH35" s="54"/>
      <c r="GL35" s="161"/>
      <c r="GM35" s="19"/>
      <c r="GN35" s="1"/>
      <c r="GO35" s="23"/>
      <c r="GP35" s="28"/>
      <c r="GQ35" s="7"/>
      <c r="GR35" s="83"/>
    </row>
    <row r="36" spans="1:200" ht="24.95" customHeight="1" outlineLevel="1" thickBot="1" x14ac:dyDescent="0.4">
      <c r="A36" s="151" t="s">
        <v>41</v>
      </c>
      <c r="B36" s="17"/>
      <c r="C36" s="18"/>
      <c r="D36" s="7"/>
      <c r="E36" s="7"/>
      <c r="F36" s="7"/>
      <c r="G36" s="7"/>
      <c r="H36" s="7"/>
      <c r="I36" s="7"/>
      <c r="J36" s="7"/>
      <c r="K36" s="7"/>
      <c r="L36" s="7"/>
      <c r="M36" s="93">
        <f t="shared" si="22"/>
        <v>0</v>
      </c>
      <c r="N36" s="30"/>
      <c r="O36" s="20"/>
      <c r="P36" s="30"/>
      <c r="Q36" s="20"/>
      <c r="R36" s="30"/>
      <c r="S36" s="20"/>
      <c r="T36" s="30"/>
      <c r="U36" s="20"/>
      <c r="V36" s="94"/>
      <c r="W36" s="20"/>
      <c r="X36" s="20"/>
      <c r="Y36" s="20"/>
      <c r="Z36" s="94"/>
      <c r="AA36" s="20"/>
      <c r="AB36" s="94"/>
      <c r="AC36" s="20"/>
      <c r="AD36" s="94"/>
      <c r="AE36" s="24"/>
      <c r="AF36" s="94"/>
      <c r="AG36" s="20"/>
      <c r="AH36" s="94"/>
      <c r="AI36" s="20"/>
      <c r="AJ36" s="94"/>
      <c r="AK36" s="20"/>
      <c r="AL36" s="94"/>
      <c r="AM36" s="20"/>
      <c r="AN36" s="94"/>
      <c r="AO36" s="20"/>
      <c r="AP36" s="94"/>
      <c r="AQ36" s="20"/>
      <c r="AR36" s="94"/>
      <c r="AS36" s="20"/>
      <c r="AT36" s="94"/>
      <c r="AU36" s="20"/>
      <c r="AV36" s="94"/>
      <c r="AW36" s="20"/>
      <c r="AX36" s="94"/>
      <c r="AY36" s="20"/>
      <c r="AZ36" s="94"/>
      <c r="BA36" s="20"/>
      <c r="BB36" s="94"/>
      <c r="BC36" s="20"/>
      <c r="BD36" s="94"/>
      <c r="BE36" s="20"/>
      <c r="BF36" s="20"/>
      <c r="BG36" s="20">
        <f t="shared" si="17"/>
        <v>0</v>
      </c>
      <c r="BH36" s="20">
        <f t="shared" si="18"/>
        <v>0</v>
      </c>
      <c r="BI36" s="46">
        <f t="shared" si="3"/>
        <v>0</v>
      </c>
      <c r="BJ36" s="7"/>
      <c r="BK36" s="7"/>
      <c r="BN36" s="151" t="s">
        <v>41</v>
      </c>
      <c r="BO36" s="17"/>
      <c r="BP36" s="18"/>
      <c r="BQ36" s="7"/>
      <c r="BR36" s="7"/>
      <c r="BS36" s="7"/>
      <c r="BT36" s="7"/>
      <c r="BU36" s="7"/>
      <c r="BV36" s="7"/>
      <c r="BW36" s="7"/>
      <c r="BX36" s="7"/>
      <c r="BY36" s="7"/>
      <c r="BZ36" s="93">
        <f t="shared" si="23"/>
        <v>0</v>
      </c>
      <c r="CA36" s="30"/>
      <c r="CB36" s="20"/>
      <c r="CC36" s="30"/>
      <c r="CD36" s="20"/>
      <c r="CE36" s="30"/>
      <c r="CF36" s="20"/>
      <c r="CG36" s="30"/>
      <c r="CH36" s="20"/>
      <c r="CI36" s="94"/>
      <c r="CJ36" s="20"/>
      <c r="CK36" s="20"/>
      <c r="CL36" s="20"/>
      <c r="CM36" s="94"/>
      <c r="CN36" s="20"/>
      <c r="CO36" s="94"/>
      <c r="CP36" s="20"/>
      <c r="CQ36" s="94"/>
      <c r="CR36" s="24"/>
      <c r="CS36" s="94"/>
      <c r="CT36" s="20"/>
      <c r="CU36" s="94"/>
      <c r="CV36" s="20"/>
      <c r="CW36" s="94"/>
      <c r="CX36" s="20"/>
      <c r="CY36" s="94"/>
      <c r="CZ36" s="20"/>
      <c r="DA36" s="94"/>
      <c r="DB36" s="20"/>
      <c r="DC36" s="94"/>
      <c r="DD36" s="20"/>
      <c r="DE36" s="94"/>
      <c r="DF36" s="20"/>
      <c r="DG36" s="94"/>
      <c r="DH36" s="20"/>
      <c r="DI36" s="94"/>
      <c r="DJ36" s="20"/>
      <c r="DK36" s="94"/>
      <c r="DL36" s="20"/>
      <c r="DM36" s="94"/>
      <c r="DN36" s="20"/>
      <c r="DO36" s="94"/>
      <c r="DP36" s="20"/>
      <c r="DQ36" s="94"/>
      <c r="DR36" s="20"/>
      <c r="DS36" s="20"/>
      <c r="DT36" s="20">
        <f t="shared" si="20"/>
        <v>0</v>
      </c>
      <c r="DU36" s="20">
        <f t="shared" si="21"/>
        <v>0</v>
      </c>
      <c r="DV36" s="7"/>
      <c r="DW36" s="54"/>
      <c r="DX36" s="17"/>
      <c r="DY36" s="18"/>
      <c r="DZ36" s="7"/>
      <c r="EA36" s="7"/>
      <c r="EB36" s="7"/>
      <c r="EC36" s="7"/>
      <c r="ED36" s="7"/>
      <c r="EE36" s="7"/>
      <c r="EF36" s="7"/>
      <c r="EG36" s="7"/>
      <c r="EH36" s="7">
        <f>SUM(L36+BY36)</f>
        <v>0</v>
      </c>
      <c r="EI36" s="7">
        <f>SUM(M36+BZ36)</f>
        <v>0</v>
      </c>
      <c r="EJ36" s="7">
        <f>SUM(N36+CA36)</f>
        <v>0</v>
      </c>
      <c r="EM36" s="189">
        <f>O36+CB36</f>
        <v>0</v>
      </c>
      <c r="EN36" s="203">
        <f>P36+CC36</f>
        <v>0</v>
      </c>
      <c r="EO36" s="189">
        <f>Q36+CD36</f>
        <v>0</v>
      </c>
      <c r="EP36" s="203">
        <f>R36+CE36</f>
        <v>0</v>
      </c>
      <c r="EQ36" s="189">
        <f>S36+CF36</f>
        <v>0</v>
      </c>
      <c r="ER36" s="203">
        <f>T36+CG36</f>
        <v>0</v>
      </c>
      <c r="ES36" s="189">
        <f>U36+CH36</f>
        <v>0</v>
      </c>
      <c r="ET36" s="203">
        <f>V36+CI36</f>
        <v>0</v>
      </c>
      <c r="EU36" s="189">
        <f>W36+CJ36</f>
        <v>0</v>
      </c>
      <c r="EV36" s="190">
        <f>X36+CK36</f>
        <v>0</v>
      </c>
      <c r="EW36" s="190">
        <f>Y36+CL36</f>
        <v>0</v>
      </c>
      <c r="EX36" s="204">
        <f>Z36+CM36</f>
        <v>0</v>
      </c>
      <c r="EY36" s="189">
        <f>AA36+CN36</f>
        <v>0</v>
      </c>
      <c r="EZ36" s="203">
        <f>AB36+CO36</f>
        <v>0</v>
      </c>
      <c r="FA36" s="189">
        <f>AC36+CP36</f>
        <v>0</v>
      </c>
      <c r="FB36" s="203">
        <f>AD36+CQ36</f>
        <v>0</v>
      </c>
      <c r="FC36" s="189">
        <f>AE36+CR36</f>
        <v>0</v>
      </c>
      <c r="FD36" s="203">
        <f>AF36+CS36</f>
        <v>0</v>
      </c>
      <c r="FE36" s="189">
        <f>AG36+CT36</f>
        <v>0</v>
      </c>
      <c r="FF36" s="204">
        <f>AH36+CU36</f>
        <v>0</v>
      </c>
      <c r="FG36" s="190">
        <f>AI36+CV36</f>
        <v>0</v>
      </c>
      <c r="FH36" s="204">
        <f>AJ36+CW36</f>
        <v>0</v>
      </c>
      <c r="FI36" s="189">
        <f>AK36+CX36</f>
        <v>0</v>
      </c>
      <c r="FJ36" s="204">
        <f>AL36+CY36</f>
        <v>0</v>
      </c>
      <c r="FK36" s="190">
        <f>AM36+CZ36</f>
        <v>0</v>
      </c>
      <c r="FL36" s="204">
        <f>AN36+DA36</f>
        <v>0</v>
      </c>
      <c r="FM36" s="189">
        <f>AO36+DB36</f>
        <v>0</v>
      </c>
      <c r="FN36" s="204">
        <f>AP36+DC36</f>
        <v>0</v>
      </c>
      <c r="FO36" s="190">
        <f>AQ36+DD36</f>
        <v>0</v>
      </c>
      <c r="FP36" s="204">
        <f>AR36+DE36</f>
        <v>0</v>
      </c>
      <c r="FQ36" s="190">
        <f>AS36+DF36</f>
        <v>0</v>
      </c>
      <c r="FR36" s="204">
        <f>AT36+DG36</f>
        <v>0</v>
      </c>
      <c r="FS36" s="190">
        <f>AU36+DH36</f>
        <v>0</v>
      </c>
      <c r="FT36" s="204">
        <f>AV36+DI36</f>
        <v>0</v>
      </c>
      <c r="FU36" s="189">
        <f>AW36+DJ36</f>
        <v>0</v>
      </c>
      <c r="FV36" s="204">
        <f>AX36+DK36</f>
        <v>0</v>
      </c>
      <c r="FW36" s="190">
        <f>AY36+DL36</f>
        <v>0</v>
      </c>
      <c r="FX36" s="204">
        <f>AZ36+DM36</f>
        <v>0</v>
      </c>
      <c r="FY36" s="189">
        <f>BA36+DN36</f>
        <v>0</v>
      </c>
      <c r="FZ36" s="203">
        <f>BB36+DO36</f>
        <v>0</v>
      </c>
      <c r="GA36" s="189">
        <f>BC36+DP36</f>
        <v>0</v>
      </c>
      <c r="GB36" s="203">
        <f>BD36+DQ36</f>
        <v>0</v>
      </c>
      <c r="GC36" s="189">
        <f>BE36+DR36</f>
        <v>0</v>
      </c>
      <c r="GD36" s="204">
        <f>BF36+DS36</f>
        <v>0</v>
      </c>
      <c r="GE36" s="190">
        <f>BG36+DT36</f>
        <v>0</v>
      </c>
      <c r="GF36" s="190">
        <f>BH36+DU36</f>
        <v>0</v>
      </c>
      <c r="GG36" s="2"/>
      <c r="GH36" s="54"/>
      <c r="GL36" s="161"/>
      <c r="GM36" s="19"/>
      <c r="GN36" s="1"/>
      <c r="GO36" s="42"/>
      <c r="GP36" s="28"/>
      <c r="GQ36" s="7"/>
      <c r="GR36" s="83"/>
    </row>
    <row r="37" spans="1:200" ht="24.95" customHeight="1" outlineLevel="1" thickBot="1" x14ac:dyDescent="0.4">
      <c r="A37" s="151" t="s">
        <v>41</v>
      </c>
      <c r="B37" s="17"/>
      <c r="C37" s="18"/>
      <c r="D37" s="7"/>
      <c r="E37" s="7"/>
      <c r="F37" s="7"/>
      <c r="G37" s="7"/>
      <c r="H37" s="7"/>
      <c r="I37" s="7"/>
      <c r="J37" s="7"/>
      <c r="K37" s="7"/>
      <c r="L37" s="7"/>
      <c r="M37" s="93">
        <f t="shared" si="22"/>
        <v>0</v>
      </c>
      <c r="N37" s="30"/>
      <c r="O37" s="20"/>
      <c r="P37" s="30"/>
      <c r="Q37" s="20"/>
      <c r="R37" s="30"/>
      <c r="S37" s="20"/>
      <c r="T37" s="30"/>
      <c r="U37" s="20"/>
      <c r="V37" s="94"/>
      <c r="W37" s="20"/>
      <c r="X37" s="20"/>
      <c r="Y37" s="20"/>
      <c r="Z37" s="94"/>
      <c r="AA37" s="20"/>
      <c r="AB37" s="94"/>
      <c r="AC37" s="20"/>
      <c r="AD37" s="94"/>
      <c r="AE37" s="24"/>
      <c r="AF37" s="94"/>
      <c r="AG37" s="20"/>
      <c r="AH37" s="94"/>
      <c r="AI37" s="20"/>
      <c r="AJ37" s="94"/>
      <c r="AK37" s="20"/>
      <c r="AL37" s="94"/>
      <c r="AM37" s="20"/>
      <c r="AN37" s="94"/>
      <c r="AO37" s="20"/>
      <c r="AP37" s="94"/>
      <c r="AQ37" s="20"/>
      <c r="AR37" s="94"/>
      <c r="AS37" s="20"/>
      <c r="AT37" s="94"/>
      <c r="AU37" s="20"/>
      <c r="AV37" s="94"/>
      <c r="AW37" s="20"/>
      <c r="AX37" s="94"/>
      <c r="AY37" s="20"/>
      <c r="AZ37" s="94"/>
      <c r="BA37" s="20"/>
      <c r="BB37" s="94"/>
      <c r="BC37" s="20"/>
      <c r="BD37" s="94"/>
      <c r="BE37" s="20"/>
      <c r="BF37" s="20"/>
      <c r="BG37" s="20">
        <f t="shared" si="17"/>
        <v>0</v>
      </c>
      <c r="BH37" s="20">
        <f t="shared" si="18"/>
        <v>0</v>
      </c>
      <c r="BI37" s="46">
        <f t="shared" si="3"/>
        <v>0</v>
      </c>
      <c r="BJ37" s="7"/>
      <c r="BK37" s="7"/>
      <c r="BN37" s="151" t="s">
        <v>41</v>
      </c>
      <c r="BO37" s="17"/>
      <c r="BP37" s="18"/>
      <c r="BQ37" s="7"/>
      <c r="BR37" s="7"/>
      <c r="BS37" s="7"/>
      <c r="BT37" s="7"/>
      <c r="BU37" s="7"/>
      <c r="BV37" s="7"/>
      <c r="BW37" s="7"/>
      <c r="BX37" s="7"/>
      <c r="BY37" s="7"/>
      <c r="BZ37" s="93">
        <f t="shared" si="23"/>
        <v>0</v>
      </c>
      <c r="CA37" s="30"/>
      <c r="CB37" s="20"/>
      <c r="CC37" s="30"/>
      <c r="CD37" s="20"/>
      <c r="CE37" s="30"/>
      <c r="CF37" s="20"/>
      <c r="CG37" s="30"/>
      <c r="CH37" s="20"/>
      <c r="CI37" s="94"/>
      <c r="CJ37" s="20"/>
      <c r="CK37" s="20"/>
      <c r="CL37" s="20"/>
      <c r="CM37" s="94"/>
      <c r="CN37" s="20"/>
      <c r="CO37" s="94"/>
      <c r="CP37" s="20"/>
      <c r="CQ37" s="94"/>
      <c r="CR37" s="24"/>
      <c r="CS37" s="94"/>
      <c r="CT37" s="20"/>
      <c r="CU37" s="94"/>
      <c r="CV37" s="20"/>
      <c r="CW37" s="94"/>
      <c r="CX37" s="20"/>
      <c r="CY37" s="94"/>
      <c r="CZ37" s="20"/>
      <c r="DA37" s="94"/>
      <c r="DB37" s="20"/>
      <c r="DC37" s="94"/>
      <c r="DD37" s="20"/>
      <c r="DE37" s="94"/>
      <c r="DF37" s="20"/>
      <c r="DG37" s="94"/>
      <c r="DH37" s="20"/>
      <c r="DI37" s="94"/>
      <c r="DJ37" s="20"/>
      <c r="DK37" s="94"/>
      <c r="DL37" s="20"/>
      <c r="DM37" s="94"/>
      <c r="DN37" s="20"/>
      <c r="DO37" s="94"/>
      <c r="DP37" s="20"/>
      <c r="DQ37" s="94"/>
      <c r="DR37" s="20"/>
      <c r="DS37" s="20"/>
      <c r="DT37" s="20">
        <f t="shared" si="20"/>
        <v>0</v>
      </c>
      <c r="DU37" s="20">
        <f t="shared" si="21"/>
        <v>0</v>
      </c>
      <c r="DV37" s="7"/>
      <c r="DW37" s="54"/>
      <c r="DX37" s="17"/>
      <c r="DY37" s="18"/>
      <c r="DZ37" s="7"/>
      <c r="EA37" s="7"/>
      <c r="EB37" s="7"/>
      <c r="EC37" s="7"/>
      <c r="ED37" s="7"/>
      <c r="EE37" s="7"/>
      <c r="EF37" s="7"/>
      <c r="EG37" s="7"/>
      <c r="EH37" s="7">
        <f>SUM(L37+BY37)</f>
        <v>0</v>
      </c>
      <c r="EI37" s="7">
        <f>SUM(M37+BZ37)</f>
        <v>0</v>
      </c>
      <c r="EJ37" s="7">
        <f>SUM(N37+N31)</f>
        <v>0</v>
      </c>
      <c r="EM37" s="189">
        <f>O37+CB37</f>
        <v>0</v>
      </c>
      <c r="EN37" s="203">
        <f>P37+CC37</f>
        <v>0</v>
      </c>
      <c r="EO37" s="189">
        <f>Q37+CD37</f>
        <v>0</v>
      </c>
      <c r="EP37" s="203">
        <f>R37+CE37</f>
        <v>0</v>
      </c>
      <c r="EQ37" s="189">
        <f>S37+CF37</f>
        <v>0</v>
      </c>
      <c r="ER37" s="203">
        <f>T37+CG37</f>
        <v>0</v>
      </c>
      <c r="ES37" s="189">
        <f>U37+CH37</f>
        <v>0</v>
      </c>
      <c r="ET37" s="203">
        <f>V37+CI37</f>
        <v>0</v>
      </c>
      <c r="EU37" s="189">
        <f>W37+CJ37</f>
        <v>0</v>
      </c>
      <c r="EV37" s="190">
        <f>X37+CK37</f>
        <v>0</v>
      </c>
      <c r="EW37" s="190">
        <f>Y37+CL37</f>
        <v>0</v>
      </c>
      <c r="EX37" s="204">
        <f>Z37+CM37</f>
        <v>0</v>
      </c>
      <c r="EY37" s="189">
        <f>AA37+CN37</f>
        <v>0</v>
      </c>
      <c r="EZ37" s="203">
        <f>AB37+CO37</f>
        <v>0</v>
      </c>
      <c r="FA37" s="189">
        <f>AC37+CP37</f>
        <v>0</v>
      </c>
      <c r="FB37" s="203">
        <f>AD37+CQ37</f>
        <v>0</v>
      </c>
      <c r="FC37" s="189">
        <f>AE37+CR37</f>
        <v>0</v>
      </c>
      <c r="FD37" s="203">
        <f>AF37+CS37</f>
        <v>0</v>
      </c>
      <c r="FE37" s="189">
        <f>AG37+CT37</f>
        <v>0</v>
      </c>
      <c r="FF37" s="204">
        <f>AH37+CU37</f>
        <v>0</v>
      </c>
      <c r="FG37" s="190">
        <f>AI37+CV37</f>
        <v>0</v>
      </c>
      <c r="FH37" s="204">
        <f>AJ37+CW37</f>
        <v>0</v>
      </c>
      <c r="FI37" s="189">
        <f>AK37+CX37</f>
        <v>0</v>
      </c>
      <c r="FJ37" s="204">
        <f>AL37+CY37</f>
        <v>0</v>
      </c>
      <c r="FK37" s="190">
        <f>AM37+CZ37</f>
        <v>0</v>
      </c>
      <c r="FL37" s="204">
        <f>AN37+DA37</f>
        <v>0</v>
      </c>
      <c r="FM37" s="189">
        <f>AO37+DB37</f>
        <v>0</v>
      </c>
      <c r="FN37" s="204">
        <f>AP37+DC37</f>
        <v>0</v>
      </c>
      <c r="FO37" s="190">
        <f>AQ37+DD37</f>
        <v>0</v>
      </c>
      <c r="FP37" s="204">
        <f>AR37+DE37</f>
        <v>0</v>
      </c>
      <c r="FQ37" s="190">
        <f>AS37+DF37</f>
        <v>0</v>
      </c>
      <c r="FR37" s="204">
        <f>AT37+DG37</f>
        <v>0</v>
      </c>
      <c r="FS37" s="190">
        <f>AU37+DH37</f>
        <v>0</v>
      </c>
      <c r="FT37" s="204">
        <f>AV37+DI37</f>
        <v>0</v>
      </c>
      <c r="FU37" s="189">
        <f>AW37+DJ37</f>
        <v>0</v>
      </c>
      <c r="FV37" s="204">
        <f>AX37+DK37</f>
        <v>0</v>
      </c>
      <c r="FW37" s="190">
        <f>AY37+DL37</f>
        <v>0</v>
      </c>
      <c r="FX37" s="204">
        <f>AZ37+DM37</f>
        <v>0</v>
      </c>
      <c r="FY37" s="189">
        <f>BA37+DN37</f>
        <v>0</v>
      </c>
      <c r="FZ37" s="203">
        <f>BB37+DO37</f>
        <v>0</v>
      </c>
      <c r="GA37" s="189">
        <f>BC37+DP37</f>
        <v>0</v>
      </c>
      <c r="GB37" s="203">
        <f>BD37+DQ37</f>
        <v>0</v>
      </c>
      <c r="GC37" s="189">
        <f>BE37+DR37</f>
        <v>0</v>
      </c>
      <c r="GD37" s="204">
        <f>BF37+DS37</f>
        <v>0</v>
      </c>
      <c r="GE37" s="190">
        <f>BG37+DT37</f>
        <v>0</v>
      </c>
      <c r="GF37" s="190">
        <f>BH37+DU37</f>
        <v>0</v>
      </c>
      <c r="GG37" s="2"/>
      <c r="GH37" s="54"/>
      <c r="GL37" s="161"/>
      <c r="GM37" s="19"/>
      <c r="GN37" s="1"/>
      <c r="GO37" s="23"/>
      <c r="GP37" s="28"/>
      <c r="GQ37" s="7"/>
      <c r="GR37" s="83"/>
    </row>
    <row r="38" spans="1:200" ht="24.95" customHeight="1" outlineLevel="1" thickBot="1" x14ac:dyDescent="0.4">
      <c r="A38" s="151" t="s">
        <v>41</v>
      </c>
      <c r="C38" s="18"/>
      <c r="D38" s="7"/>
      <c r="E38" s="7"/>
      <c r="F38" s="7"/>
      <c r="G38" s="7"/>
      <c r="H38" s="7"/>
      <c r="I38" s="7"/>
      <c r="J38" s="7"/>
      <c r="K38" s="7"/>
      <c r="L38" s="7"/>
      <c r="M38" s="93">
        <f t="shared" si="22"/>
        <v>0</v>
      </c>
      <c r="N38" s="30"/>
      <c r="O38" s="20"/>
      <c r="P38" s="30"/>
      <c r="Q38" s="20"/>
      <c r="R38" s="30"/>
      <c r="S38" s="20"/>
      <c r="T38" s="30"/>
      <c r="U38" s="20"/>
      <c r="V38" s="94"/>
      <c r="W38" s="20"/>
      <c r="X38" s="20"/>
      <c r="Y38" s="20"/>
      <c r="Z38" s="94"/>
      <c r="AA38" s="20"/>
      <c r="AB38" s="94"/>
      <c r="AC38" s="20"/>
      <c r="AD38" s="94"/>
      <c r="AE38" s="24"/>
      <c r="AF38" s="94"/>
      <c r="AG38" s="20"/>
      <c r="AH38" s="94"/>
      <c r="AI38" s="20"/>
      <c r="AJ38" s="94"/>
      <c r="AK38" s="20"/>
      <c r="AL38" s="94"/>
      <c r="AM38" s="20"/>
      <c r="AN38" s="94"/>
      <c r="AO38" s="20"/>
      <c r="AP38" s="94"/>
      <c r="AQ38" s="20"/>
      <c r="AR38" s="94"/>
      <c r="AS38" s="20"/>
      <c r="AT38" s="94"/>
      <c r="AU38" s="20"/>
      <c r="AV38" s="94"/>
      <c r="AW38" s="20"/>
      <c r="AX38" s="94"/>
      <c r="AY38" s="20"/>
      <c r="AZ38" s="94"/>
      <c r="BA38" s="20"/>
      <c r="BB38" s="94"/>
      <c r="BC38" s="20"/>
      <c r="BD38" s="94"/>
      <c r="BE38" s="20"/>
      <c r="BF38" s="20"/>
      <c r="BG38" s="20">
        <f t="shared" si="17"/>
        <v>0</v>
      </c>
      <c r="BH38" s="20">
        <f t="shared" si="18"/>
        <v>0</v>
      </c>
      <c r="BI38" s="46">
        <f t="shared" si="3"/>
        <v>0</v>
      </c>
      <c r="BJ38" s="7"/>
      <c r="BK38" s="7"/>
      <c r="BN38" s="151" t="s">
        <v>41</v>
      </c>
      <c r="BO38" s="7"/>
      <c r="BP38" s="18"/>
      <c r="BQ38" s="7"/>
      <c r="BR38" s="7"/>
      <c r="BS38" s="7"/>
      <c r="BT38" s="7"/>
      <c r="BU38" s="7"/>
      <c r="BV38" s="7"/>
      <c r="BW38" s="7"/>
      <c r="BX38" s="7"/>
      <c r="BY38" s="7"/>
      <c r="BZ38" s="93">
        <f t="shared" si="23"/>
        <v>0</v>
      </c>
      <c r="CA38" s="30"/>
      <c r="CB38" s="20"/>
      <c r="CC38" s="30"/>
      <c r="CD38" s="20"/>
      <c r="CE38" s="30"/>
      <c r="CF38" s="20"/>
      <c r="CG38" s="30"/>
      <c r="CH38" s="20"/>
      <c r="CI38" s="94"/>
      <c r="CJ38" s="20"/>
      <c r="CK38" s="20"/>
      <c r="CL38" s="20"/>
      <c r="CM38" s="94"/>
      <c r="CN38" s="20"/>
      <c r="CO38" s="94"/>
      <c r="CP38" s="20"/>
      <c r="CQ38" s="94"/>
      <c r="CR38" s="24"/>
      <c r="CS38" s="94"/>
      <c r="CT38" s="20"/>
      <c r="CU38" s="94"/>
      <c r="CV38" s="20"/>
      <c r="CW38" s="94"/>
      <c r="CX38" s="20"/>
      <c r="CY38" s="94"/>
      <c r="CZ38" s="20"/>
      <c r="DA38" s="94"/>
      <c r="DB38" s="20"/>
      <c r="DC38" s="94"/>
      <c r="DD38" s="20"/>
      <c r="DE38" s="94"/>
      <c r="DF38" s="20"/>
      <c r="DG38" s="94"/>
      <c r="DH38" s="20"/>
      <c r="DI38" s="94"/>
      <c r="DJ38" s="20"/>
      <c r="DK38" s="94"/>
      <c r="DL38" s="20"/>
      <c r="DM38" s="94"/>
      <c r="DN38" s="20"/>
      <c r="DO38" s="94"/>
      <c r="DP38" s="20"/>
      <c r="DQ38" s="94"/>
      <c r="DR38" s="20"/>
      <c r="DS38" s="20"/>
      <c r="DT38" s="20">
        <f t="shared" si="20"/>
        <v>0</v>
      </c>
      <c r="DU38" s="20">
        <f t="shared" si="21"/>
        <v>0</v>
      </c>
      <c r="DV38" s="7"/>
      <c r="DW38" s="54"/>
      <c r="DX38" s="7"/>
      <c r="DY38" s="18"/>
      <c r="DZ38" s="7"/>
      <c r="EA38" s="8"/>
      <c r="EB38" s="8"/>
      <c r="EC38" s="8"/>
      <c r="ED38" s="8"/>
      <c r="EE38" s="8"/>
      <c r="EF38" s="8"/>
      <c r="EG38" s="8"/>
      <c r="EH38" s="7">
        <f>SUM(L38+BY38)</f>
        <v>0</v>
      </c>
      <c r="EI38" s="7">
        <f>SUM(M38+BZ38)</f>
        <v>0</v>
      </c>
      <c r="EJ38" s="7">
        <f>SUM(N38+CA38)</f>
        <v>0</v>
      </c>
      <c r="EM38" s="189">
        <f>O38+CB38</f>
        <v>0</v>
      </c>
      <c r="EN38" s="203">
        <f>P38+CC38</f>
        <v>0</v>
      </c>
      <c r="EO38" s="189">
        <f>Q38+CD38</f>
        <v>0</v>
      </c>
      <c r="EP38" s="203">
        <f>R38+CE38</f>
        <v>0</v>
      </c>
      <c r="EQ38" s="189">
        <f>S38+CF38</f>
        <v>0</v>
      </c>
      <c r="ER38" s="203">
        <f>T38+CG38</f>
        <v>0</v>
      </c>
      <c r="ES38" s="189">
        <f>U38+CH38</f>
        <v>0</v>
      </c>
      <c r="ET38" s="203">
        <f>V38+CI38</f>
        <v>0</v>
      </c>
      <c r="EU38" s="189">
        <f>W38+CJ38</f>
        <v>0</v>
      </c>
      <c r="EV38" s="190">
        <f>X38+CK38</f>
        <v>0</v>
      </c>
      <c r="EW38" s="190">
        <f>Y38+CL38</f>
        <v>0</v>
      </c>
      <c r="EX38" s="204">
        <f>Z38+CM38</f>
        <v>0</v>
      </c>
      <c r="EY38" s="189">
        <f>AA38+CN38</f>
        <v>0</v>
      </c>
      <c r="EZ38" s="203">
        <f>AB38+CO38</f>
        <v>0</v>
      </c>
      <c r="FA38" s="189">
        <f>AC38+CP38</f>
        <v>0</v>
      </c>
      <c r="FB38" s="203">
        <f>AD38+CQ38</f>
        <v>0</v>
      </c>
      <c r="FC38" s="189">
        <f>AE38+CR38</f>
        <v>0</v>
      </c>
      <c r="FD38" s="203">
        <f>AF38+CS38</f>
        <v>0</v>
      </c>
      <c r="FE38" s="189">
        <f>AG38+CT38</f>
        <v>0</v>
      </c>
      <c r="FF38" s="204">
        <f>AH38+CU38</f>
        <v>0</v>
      </c>
      <c r="FG38" s="190">
        <f>AI38+CV38</f>
        <v>0</v>
      </c>
      <c r="FH38" s="204">
        <f>AJ38+CW38</f>
        <v>0</v>
      </c>
      <c r="FI38" s="189">
        <f>AK38+CX38</f>
        <v>0</v>
      </c>
      <c r="FJ38" s="204">
        <f>AL38+CY38</f>
        <v>0</v>
      </c>
      <c r="FK38" s="190">
        <f>AM38+CZ38</f>
        <v>0</v>
      </c>
      <c r="FL38" s="204">
        <f>AN38+DA38</f>
        <v>0</v>
      </c>
      <c r="FM38" s="189">
        <f>AO38+DB38</f>
        <v>0</v>
      </c>
      <c r="FN38" s="204">
        <f>AP38+DC38</f>
        <v>0</v>
      </c>
      <c r="FO38" s="190">
        <f>AQ38+DD38</f>
        <v>0</v>
      </c>
      <c r="FP38" s="204">
        <f>AR38+DE38</f>
        <v>0</v>
      </c>
      <c r="FQ38" s="190">
        <f>AS38+DF38</f>
        <v>0</v>
      </c>
      <c r="FR38" s="204">
        <f>AT38+DG38</f>
        <v>0</v>
      </c>
      <c r="FS38" s="190">
        <f>AU38+DH38</f>
        <v>0</v>
      </c>
      <c r="FT38" s="204">
        <f>AV38+DI38</f>
        <v>0</v>
      </c>
      <c r="FU38" s="189">
        <f>AW38+DJ38</f>
        <v>0</v>
      </c>
      <c r="FV38" s="204">
        <f>AX38+DK38</f>
        <v>0</v>
      </c>
      <c r="FW38" s="190">
        <f>AY38+DL38</f>
        <v>0</v>
      </c>
      <c r="FX38" s="204">
        <f>AZ38+DM38</f>
        <v>0</v>
      </c>
      <c r="FY38" s="189">
        <f>BA38+DN38</f>
        <v>0</v>
      </c>
      <c r="FZ38" s="203">
        <f>BB38+DO38</f>
        <v>0</v>
      </c>
      <c r="GA38" s="189">
        <f>BC38+DP38</f>
        <v>0</v>
      </c>
      <c r="GB38" s="203">
        <f>BD38+DQ38</f>
        <v>0</v>
      </c>
      <c r="GC38" s="189">
        <f>BE38+DR38</f>
        <v>0</v>
      </c>
      <c r="GD38" s="204">
        <f>BF38+DS38</f>
        <v>0</v>
      </c>
      <c r="GE38" s="190">
        <f>BG38+DT38</f>
        <v>0</v>
      </c>
      <c r="GF38" s="190">
        <f>BH38+DU38</f>
        <v>0</v>
      </c>
      <c r="GG38" s="2"/>
      <c r="GH38" s="123"/>
      <c r="GL38" s="161"/>
      <c r="GM38" s="19"/>
      <c r="GN38" s="1"/>
      <c r="GO38" s="23"/>
      <c r="GP38" s="28"/>
      <c r="GQ38" s="7"/>
      <c r="GR38" s="83"/>
    </row>
    <row r="39" spans="1:200" ht="24.95" customHeight="1" outlineLevel="1" thickBot="1" x14ac:dyDescent="0.4">
      <c r="A39" s="151" t="s">
        <v>41</v>
      </c>
      <c r="C39" s="18"/>
      <c r="D39" s="7"/>
      <c r="E39" s="7"/>
      <c r="F39" s="7"/>
      <c r="G39" s="7"/>
      <c r="H39" s="7"/>
      <c r="I39" s="7"/>
      <c r="J39" s="7"/>
      <c r="K39" s="7"/>
      <c r="L39" s="7"/>
      <c r="M39" s="93">
        <f t="shared" si="22"/>
        <v>0</v>
      </c>
      <c r="N39" s="30"/>
      <c r="O39" s="20"/>
      <c r="P39" s="30"/>
      <c r="Q39" s="20"/>
      <c r="R39" s="30"/>
      <c r="S39" s="20"/>
      <c r="T39" s="30"/>
      <c r="U39" s="20"/>
      <c r="V39" s="94"/>
      <c r="W39" s="20"/>
      <c r="X39" s="20"/>
      <c r="Y39" s="20"/>
      <c r="Z39" s="94"/>
      <c r="AA39" s="20"/>
      <c r="AB39" s="94"/>
      <c r="AC39" s="20"/>
      <c r="AD39" s="94"/>
      <c r="AE39" s="24"/>
      <c r="AF39" s="94"/>
      <c r="AG39" s="20"/>
      <c r="AH39" s="94"/>
      <c r="AI39" s="20"/>
      <c r="AJ39" s="94"/>
      <c r="AK39" s="20"/>
      <c r="AL39" s="94"/>
      <c r="AM39" s="20"/>
      <c r="AN39" s="94"/>
      <c r="AO39" s="20"/>
      <c r="AP39" s="94"/>
      <c r="AQ39" s="20"/>
      <c r="AR39" s="94"/>
      <c r="AS39" s="20"/>
      <c r="AT39" s="94"/>
      <c r="AU39" s="20"/>
      <c r="AV39" s="94"/>
      <c r="AW39" s="20"/>
      <c r="AX39" s="94"/>
      <c r="AY39" s="20"/>
      <c r="AZ39" s="94"/>
      <c r="BA39" s="20"/>
      <c r="BB39" s="94"/>
      <c r="BC39" s="20"/>
      <c r="BD39" s="94"/>
      <c r="BE39" s="20"/>
      <c r="BF39" s="20"/>
      <c r="BG39" s="20">
        <f t="shared" si="17"/>
        <v>0</v>
      </c>
      <c r="BH39" s="20">
        <f t="shared" si="18"/>
        <v>0</v>
      </c>
      <c r="BI39" s="46">
        <f t="shared" si="3"/>
        <v>0</v>
      </c>
      <c r="BJ39" s="7"/>
      <c r="BK39" s="7"/>
      <c r="BN39" s="151" t="s">
        <v>41</v>
      </c>
      <c r="BO39" s="7"/>
      <c r="BP39" s="18"/>
      <c r="BQ39" s="7"/>
      <c r="BR39" s="7"/>
      <c r="BS39" s="7"/>
      <c r="BT39" s="7"/>
      <c r="BU39" s="7"/>
      <c r="BV39" s="7"/>
      <c r="BW39" s="7"/>
      <c r="BX39" s="7"/>
      <c r="BY39" s="7"/>
      <c r="BZ39" s="93">
        <f t="shared" si="23"/>
        <v>0</v>
      </c>
      <c r="CA39" s="30"/>
      <c r="CB39" s="20"/>
      <c r="CC39" s="30"/>
      <c r="CD39" s="20"/>
      <c r="CE39" s="30"/>
      <c r="CF39" s="20"/>
      <c r="CG39" s="30"/>
      <c r="CH39" s="20"/>
      <c r="CI39" s="94"/>
      <c r="CJ39" s="20"/>
      <c r="CK39" s="20"/>
      <c r="CL39" s="20"/>
      <c r="CM39" s="94"/>
      <c r="CN39" s="20"/>
      <c r="CO39" s="94"/>
      <c r="CP39" s="20"/>
      <c r="CQ39" s="94"/>
      <c r="CR39" s="24"/>
      <c r="CS39" s="94"/>
      <c r="CT39" s="20"/>
      <c r="CU39" s="94"/>
      <c r="CV39" s="20"/>
      <c r="CW39" s="94"/>
      <c r="CX39" s="20"/>
      <c r="CY39" s="94"/>
      <c r="CZ39" s="20"/>
      <c r="DA39" s="94"/>
      <c r="DB39" s="20"/>
      <c r="DC39" s="94"/>
      <c r="DD39" s="20"/>
      <c r="DE39" s="94"/>
      <c r="DF39" s="20"/>
      <c r="DG39" s="94"/>
      <c r="DH39" s="20"/>
      <c r="DI39" s="94"/>
      <c r="DJ39" s="20"/>
      <c r="DK39" s="94"/>
      <c r="DL39" s="20"/>
      <c r="DM39" s="94"/>
      <c r="DN39" s="20"/>
      <c r="DO39" s="94"/>
      <c r="DP39" s="20"/>
      <c r="DQ39" s="94"/>
      <c r="DR39" s="20"/>
      <c r="DS39" s="20"/>
      <c r="DT39" s="20">
        <f t="shared" si="20"/>
        <v>0</v>
      </c>
      <c r="DU39" s="20">
        <f t="shared" si="21"/>
        <v>0</v>
      </c>
      <c r="DV39" s="7"/>
      <c r="DW39" s="54"/>
      <c r="DX39" s="7"/>
      <c r="DY39" s="18"/>
      <c r="DZ39" s="7"/>
      <c r="EA39" s="8"/>
      <c r="EB39" s="8"/>
      <c r="EC39" s="8"/>
      <c r="ED39" s="8"/>
      <c r="EE39" s="8"/>
      <c r="EF39" s="8"/>
      <c r="EG39" s="8"/>
      <c r="EH39" s="7">
        <f>SUM(L39+BY39)</f>
        <v>0</v>
      </c>
      <c r="EI39" s="7">
        <f>SUM(M39+BZ39)</f>
        <v>0</v>
      </c>
      <c r="EJ39" s="7">
        <f>SUM(N39+CA39)</f>
        <v>0</v>
      </c>
      <c r="EM39" s="189">
        <f>O39+CB39</f>
        <v>0</v>
      </c>
      <c r="EN39" s="203">
        <f>SUM(P39+CC39)</f>
        <v>0</v>
      </c>
      <c r="EO39" s="189">
        <f>Q39+CD39</f>
        <v>0</v>
      </c>
      <c r="EP39" s="203">
        <f>SUM(R39+CE39)</f>
        <v>0</v>
      </c>
      <c r="EQ39" s="189">
        <f>S39+CF39</f>
        <v>0</v>
      </c>
      <c r="ER39" s="203">
        <f>SUM(T39+CG39)</f>
        <v>0</v>
      </c>
      <c r="ES39" s="189">
        <f>U39+CH39</f>
        <v>0</v>
      </c>
      <c r="ET39" s="203">
        <f>SUM(V39+CI39)</f>
        <v>0</v>
      </c>
      <c r="EU39" s="189">
        <f>W39+CJ39</f>
        <v>0</v>
      </c>
      <c r="EV39" s="190">
        <f>X39+CK39</f>
        <v>0</v>
      </c>
      <c r="EW39" s="190">
        <f>Y39+CL39</f>
        <v>0</v>
      </c>
      <c r="EX39" s="199">
        <f>SUM(Z39+CM39)</f>
        <v>0</v>
      </c>
      <c r="EY39" s="189">
        <f>AA39+CN39</f>
        <v>0</v>
      </c>
      <c r="EZ39" s="203">
        <f>SUM(AB39+CO39)</f>
        <v>0</v>
      </c>
      <c r="FA39" s="189">
        <f>AC39+CP39</f>
        <v>0</v>
      </c>
      <c r="FB39" s="203">
        <f>SUM(AD39+CQ39)</f>
        <v>0</v>
      </c>
      <c r="FC39" s="189">
        <f>AE39+CR39</f>
        <v>0</v>
      </c>
      <c r="FD39" s="203">
        <f>SUM(AF39+CS39)</f>
        <v>0</v>
      </c>
      <c r="FE39" s="189">
        <f>AG39+CT39</f>
        <v>0</v>
      </c>
      <c r="FF39" s="199">
        <f>SUM(AH39+CU39)</f>
        <v>0</v>
      </c>
      <c r="FG39" s="190">
        <f>AI39+CV39</f>
        <v>0</v>
      </c>
      <c r="FH39" s="199">
        <f>SUM(AJ39+CW39)</f>
        <v>0</v>
      </c>
      <c r="FI39" s="189">
        <f>AK39+CX39</f>
        <v>0</v>
      </c>
      <c r="FJ39" s="199">
        <f>SUM(AL39+CY39)</f>
        <v>0</v>
      </c>
      <c r="FK39" s="190">
        <f>AM39+CZ39</f>
        <v>0</v>
      </c>
      <c r="FL39" s="199">
        <f>SUM(AN39+DA39)</f>
        <v>0</v>
      </c>
      <c r="FM39" s="189">
        <f>AO39+DB39</f>
        <v>0</v>
      </c>
      <c r="FN39" s="199">
        <f>SUM(AP39+DC39)</f>
        <v>0</v>
      </c>
      <c r="FO39" s="190">
        <f>AQ39+DD39</f>
        <v>0</v>
      </c>
      <c r="FP39" s="199">
        <f>SUM(AR39+DE39)</f>
        <v>0</v>
      </c>
      <c r="FQ39" s="190">
        <f>AS39+DF39</f>
        <v>0</v>
      </c>
      <c r="FR39" s="199"/>
      <c r="FS39" s="190">
        <f>AU39+DH39</f>
        <v>0</v>
      </c>
      <c r="FT39" s="199">
        <f>SUM(AV39+DI39)</f>
        <v>0</v>
      </c>
      <c r="FU39" s="189">
        <f>AW39+DJ39</f>
        <v>0</v>
      </c>
      <c r="FV39" s="199">
        <f>SUM(AX39+DK39)</f>
        <v>0</v>
      </c>
      <c r="FW39" s="190">
        <f>AY39+DL39</f>
        <v>0</v>
      </c>
      <c r="FX39" s="199">
        <f>SUM(AZ39+DM39)</f>
        <v>0</v>
      </c>
      <c r="FY39" s="189">
        <f>BA39+DN39</f>
        <v>0</v>
      </c>
      <c r="FZ39" s="203">
        <f>SUM(BB39+DO39)</f>
        <v>0</v>
      </c>
      <c r="GA39" s="189">
        <f>BC39+DP39</f>
        <v>0</v>
      </c>
      <c r="GB39" s="203">
        <f>SUM(BD39+DQ39)</f>
        <v>0</v>
      </c>
      <c r="GC39" s="189">
        <f>BE39+DR39</f>
        <v>0</v>
      </c>
      <c r="GD39" s="199">
        <f>SUM(BF39+DS39)</f>
        <v>0</v>
      </c>
      <c r="GE39" s="190">
        <f>BG39+DT39</f>
        <v>0</v>
      </c>
      <c r="GF39" s="190">
        <f>BH39+DU39</f>
        <v>0</v>
      </c>
      <c r="GG39" s="2"/>
      <c r="GH39" s="123"/>
      <c r="GL39" s="161"/>
      <c r="GM39" s="19"/>
      <c r="GN39" s="1"/>
      <c r="GO39" s="23"/>
      <c r="GP39" s="28"/>
      <c r="GQ39" s="7"/>
      <c r="GR39" s="83"/>
    </row>
    <row r="40" spans="1:200" ht="24.95" customHeight="1" outlineLevel="1" thickBot="1" x14ac:dyDescent="0.4">
      <c r="A40" s="151" t="s">
        <v>41</v>
      </c>
      <c r="C40" s="107"/>
      <c r="D40" s="7"/>
      <c r="E40" s="7"/>
      <c r="F40" s="7"/>
      <c r="G40" s="7"/>
      <c r="H40" s="7"/>
      <c r="I40" s="7"/>
      <c r="J40" s="7"/>
      <c r="K40" s="7"/>
      <c r="L40" s="7"/>
      <c r="M40" s="93">
        <f t="shared" si="22"/>
        <v>0</v>
      </c>
      <c r="N40" s="30"/>
      <c r="O40" s="20"/>
      <c r="P40" s="30"/>
      <c r="Q40" s="20"/>
      <c r="R40" s="30"/>
      <c r="S40" s="20"/>
      <c r="T40" s="30"/>
      <c r="U40" s="20"/>
      <c r="V40" s="94"/>
      <c r="W40" s="20"/>
      <c r="X40" s="20"/>
      <c r="Y40" s="20"/>
      <c r="Z40" s="94"/>
      <c r="AA40" s="20"/>
      <c r="AB40" s="94"/>
      <c r="AC40" s="20"/>
      <c r="AD40" s="94"/>
      <c r="AE40" s="24"/>
      <c r="AF40" s="94"/>
      <c r="AG40" s="20"/>
      <c r="AH40" s="94"/>
      <c r="AI40" s="20"/>
      <c r="AJ40" s="94"/>
      <c r="AK40" s="20"/>
      <c r="AL40" s="94"/>
      <c r="AM40" s="20"/>
      <c r="AN40" s="94"/>
      <c r="AO40" s="20"/>
      <c r="AP40" s="94"/>
      <c r="AQ40" s="20"/>
      <c r="AR40" s="94"/>
      <c r="AS40" s="20"/>
      <c r="AT40" s="94"/>
      <c r="AU40" s="20"/>
      <c r="AV40" s="94"/>
      <c r="AW40" s="20"/>
      <c r="AX40" s="94"/>
      <c r="AY40" s="20"/>
      <c r="AZ40" s="94"/>
      <c r="BA40" s="20"/>
      <c r="BB40" s="94"/>
      <c r="BC40" s="20"/>
      <c r="BD40" s="94"/>
      <c r="BE40" s="20"/>
      <c r="BF40" s="20"/>
      <c r="BG40" s="20">
        <f t="shared" si="17"/>
        <v>0</v>
      </c>
      <c r="BH40" s="20">
        <f t="shared" si="18"/>
        <v>0</v>
      </c>
      <c r="BI40" s="46">
        <f t="shared" si="3"/>
        <v>0</v>
      </c>
      <c r="BJ40" s="7"/>
      <c r="BK40" s="7"/>
      <c r="BN40" s="151" t="s">
        <v>41</v>
      </c>
      <c r="BO40" s="7"/>
      <c r="BP40" s="107"/>
      <c r="BQ40" s="7"/>
      <c r="BR40" s="7"/>
      <c r="BS40" s="7"/>
      <c r="BT40" s="7"/>
      <c r="BU40" s="7"/>
      <c r="BV40" s="7"/>
      <c r="BW40" s="7"/>
      <c r="BX40" s="7"/>
      <c r="BY40" s="7"/>
      <c r="BZ40" s="93">
        <f t="shared" si="23"/>
        <v>0</v>
      </c>
      <c r="CA40" s="30"/>
      <c r="CB40" s="20"/>
      <c r="CC40" s="30"/>
      <c r="CD40" s="20"/>
      <c r="CE40" s="30"/>
      <c r="CF40" s="20"/>
      <c r="CG40" s="30"/>
      <c r="CH40" s="20"/>
      <c r="CI40" s="94"/>
      <c r="CJ40" s="20"/>
      <c r="CK40" s="20"/>
      <c r="CL40" s="20"/>
      <c r="CM40" s="94"/>
      <c r="CN40" s="20"/>
      <c r="CO40" s="94"/>
      <c r="CP40" s="20"/>
      <c r="CQ40" s="94"/>
      <c r="CR40" s="24"/>
      <c r="CS40" s="94"/>
      <c r="CT40" s="20"/>
      <c r="CU40" s="94"/>
      <c r="CV40" s="20"/>
      <c r="CW40" s="94"/>
      <c r="CX40" s="20"/>
      <c r="CY40" s="94"/>
      <c r="CZ40" s="20"/>
      <c r="DA40" s="94"/>
      <c r="DB40" s="20"/>
      <c r="DC40" s="94"/>
      <c r="DD40" s="20"/>
      <c r="DE40" s="94"/>
      <c r="DF40" s="20"/>
      <c r="DG40" s="94"/>
      <c r="DH40" s="20"/>
      <c r="DI40" s="94"/>
      <c r="DJ40" s="20"/>
      <c r="DK40" s="94"/>
      <c r="DL40" s="20"/>
      <c r="DM40" s="94"/>
      <c r="DN40" s="20"/>
      <c r="DO40" s="94"/>
      <c r="DP40" s="20"/>
      <c r="DQ40" s="94"/>
      <c r="DR40" s="20"/>
      <c r="DS40" s="20"/>
      <c r="DT40" s="20">
        <f t="shared" si="20"/>
        <v>0</v>
      </c>
      <c r="DU40" s="20">
        <f t="shared" si="21"/>
        <v>0</v>
      </c>
      <c r="DV40" s="7"/>
      <c r="DW40" s="54"/>
      <c r="DX40" s="7"/>
      <c r="DY40" s="107"/>
      <c r="DZ40" s="7"/>
      <c r="EA40" s="7"/>
      <c r="EB40" s="7"/>
      <c r="EC40" s="7"/>
      <c r="ED40" s="7"/>
      <c r="EE40" s="7"/>
      <c r="EF40" s="7"/>
      <c r="EG40" s="7"/>
      <c r="EH40" s="7">
        <f>SUM(L40+BY40)</f>
        <v>0</v>
      </c>
      <c r="EI40" s="7">
        <f>SUM(M40+BZ40)</f>
        <v>0</v>
      </c>
      <c r="EJ40" s="7">
        <f>SUM(N40+CA40)</f>
        <v>0</v>
      </c>
      <c r="EM40" s="189">
        <f>O40+CB40</f>
        <v>0</v>
      </c>
      <c r="EN40" s="203">
        <f>SUM(P40+CC40)</f>
        <v>0</v>
      </c>
      <c r="EO40" s="189">
        <f>Q40+CD40</f>
        <v>0</v>
      </c>
      <c r="EP40" s="203">
        <f>SUM(R40+CE40)</f>
        <v>0</v>
      </c>
      <c r="EQ40" s="189">
        <f>S40+CF40</f>
        <v>0</v>
      </c>
      <c r="ER40" s="203">
        <f>SUM(T40+CG40)</f>
        <v>0</v>
      </c>
      <c r="ES40" s="189">
        <f>U40+CH40</f>
        <v>0</v>
      </c>
      <c r="ET40" s="203">
        <f>SUM(V40+CI40)</f>
        <v>0</v>
      </c>
      <c r="EU40" s="189">
        <f>W40+CJ40</f>
        <v>0</v>
      </c>
      <c r="EV40" s="190">
        <f>X40+CK40</f>
        <v>0</v>
      </c>
      <c r="EW40" s="190">
        <f>Y40+CL40</f>
        <v>0</v>
      </c>
      <c r="EX40" s="199">
        <f>SUM(Z40+CM40)</f>
        <v>0</v>
      </c>
      <c r="EY40" s="189">
        <f>AA40+CN40</f>
        <v>0</v>
      </c>
      <c r="EZ40" s="203">
        <f>SUM(AB40+CO40)</f>
        <v>0</v>
      </c>
      <c r="FA40" s="189">
        <f>AC40+CP40</f>
        <v>0</v>
      </c>
      <c r="FB40" s="203">
        <f>SUM(AD40+CQ40)</f>
        <v>0</v>
      </c>
      <c r="FC40" s="189">
        <f>AE40+CR40</f>
        <v>0</v>
      </c>
      <c r="FD40" s="203">
        <f>SUM(AF40+CS40)</f>
        <v>0</v>
      </c>
      <c r="FE40" s="189">
        <f>AG40+CT40</f>
        <v>0</v>
      </c>
      <c r="FF40" s="199">
        <f>SUM(AH40+CU40)</f>
        <v>0</v>
      </c>
      <c r="FG40" s="190">
        <f>AI40+CV40</f>
        <v>0</v>
      </c>
      <c r="FH40" s="199">
        <f>SUM(AJ40+CW40)</f>
        <v>0</v>
      </c>
      <c r="FI40" s="189">
        <f>AK40+CX40</f>
        <v>0</v>
      </c>
      <c r="FJ40" s="199">
        <f>SUM(AL40+CY40)</f>
        <v>0</v>
      </c>
      <c r="FK40" s="190">
        <f>AM40+CZ40</f>
        <v>0</v>
      </c>
      <c r="FL40" s="199">
        <f>SUM(AN40+DA40)</f>
        <v>0</v>
      </c>
      <c r="FM40" s="189">
        <f>AO40+DB40</f>
        <v>0</v>
      </c>
      <c r="FN40" s="199">
        <f>SUM(AP40+DC40)</f>
        <v>0</v>
      </c>
      <c r="FO40" s="190">
        <f>AQ40+DD40</f>
        <v>0</v>
      </c>
      <c r="FP40" s="199">
        <f>SUM(AR40+DE40)</f>
        <v>0</v>
      </c>
      <c r="FQ40" s="190">
        <f>AS40+DF40</f>
        <v>0</v>
      </c>
      <c r="FR40" s="199"/>
      <c r="FS40" s="190">
        <f>AU40+DH40</f>
        <v>0</v>
      </c>
      <c r="FT40" s="199">
        <f>SUM(AV40+DI40)</f>
        <v>0</v>
      </c>
      <c r="FU40" s="189">
        <f>AW40+DJ40</f>
        <v>0</v>
      </c>
      <c r="FV40" s="199">
        <f>SUM(AX40+DK40)</f>
        <v>0</v>
      </c>
      <c r="FW40" s="190">
        <f>AY40+DL40</f>
        <v>0</v>
      </c>
      <c r="FX40" s="199">
        <f>SUM(AZ40+DM40)</f>
        <v>0</v>
      </c>
      <c r="FY40" s="189">
        <f>BA40+DN40</f>
        <v>0</v>
      </c>
      <c r="FZ40" s="203">
        <f>SUM(BB40+DO40)</f>
        <v>0</v>
      </c>
      <c r="GA40" s="189">
        <f>BC40+DP40</f>
        <v>0</v>
      </c>
      <c r="GB40" s="203">
        <f>SUM(BD40+DQ40)</f>
        <v>0</v>
      </c>
      <c r="GC40" s="189">
        <f>BE40+DR40</f>
        <v>0</v>
      </c>
      <c r="GD40" s="199">
        <f>SUM(BF40+DS40)</f>
        <v>0</v>
      </c>
      <c r="GE40" s="190">
        <f>BG40+DT40</f>
        <v>0</v>
      </c>
      <c r="GF40" s="190">
        <f>BH40+DU40</f>
        <v>0</v>
      </c>
      <c r="GG40" s="4"/>
      <c r="GH40" s="54"/>
      <c r="GL40" s="161"/>
      <c r="GM40" s="19"/>
      <c r="GN40" s="1"/>
      <c r="GO40" s="23"/>
      <c r="GP40" s="28"/>
      <c r="GQ40" s="7"/>
      <c r="GR40" s="83"/>
    </row>
    <row r="41" spans="1:200" ht="24.95" customHeight="1" thickBot="1" x14ac:dyDescent="0.4">
      <c r="A41" s="55">
        <v>3</v>
      </c>
      <c r="B41" s="153" t="s">
        <v>43</v>
      </c>
      <c r="C41" s="151" t="s">
        <v>42</v>
      </c>
      <c r="D41" s="152">
        <v>1</v>
      </c>
      <c r="E41" s="2"/>
      <c r="F41" s="2"/>
      <c r="G41" s="2"/>
      <c r="H41" s="2"/>
      <c r="I41" s="2"/>
      <c r="J41" s="2"/>
      <c r="K41" s="2"/>
      <c r="L41" s="2">
        <f t="shared" ref="L41:BF41" si="24">SUM(L42:L50)</f>
        <v>60</v>
      </c>
      <c r="M41" s="2">
        <f t="shared" si="24"/>
        <v>60</v>
      </c>
      <c r="N41" s="2">
        <f t="shared" si="24"/>
        <v>18</v>
      </c>
      <c r="O41" s="2">
        <f t="shared" si="24"/>
        <v>18</v>
      </c>
      <c r="P41" s="2">
        <f t="shared" si="24"/>
        <v>30</v>
      </c>
      <c r="Q41" s="2">
        <f t="shared" si="24"/>
        <v>60</v>
      </c>
      <c r="R41" s="2">
        <f>SUM(R42:R50)</f>
        <v>12</v>
      </c>
      <c r="S41" s="15">
        <f>SUM(S42:S50)</f>
        <v>24</v>
      </c>
      <c r="T41" s="2">
        <f t="shared" si="24"/>
        <v>0</v>
      </c>
      <c r="U41" s="2">
        <f t="shared" si="24"/>
        <v>0</v>
      </c>
      <c r="V41" s="2">
        <f t="shared" si="24"/>
        <v>0</v>
      </c>
      <c r="W41" s="2">
        <f t="shared" si="24"/>
        <v>0</v>
      </c>
      <c r="X41" s="2">
        <f t="shared" si="24"/>
        <v>0</v>
      </c>
      <c r="Y41" s="2">
        <f t="shared" si="24"/>
        <v>2</v>
      </c>
      <c r="Z41" s="2">
        <f t="shared" si="24"/>
        <v>0</v>
      </c>
      <c r="AA41" s="2">
        <f t="shared" si="24"/>
        <v>0</v>
      </c>
      <c r="AB41" s="2">
        <f t="shared" si="24"/>
        <v>0</v>
      </c>
      <c r="AC41" s="2">
        <f t="shared" si="24"/>
        <v>0</v>
      </c>
      <c r="AD41" s="2">
        <f t="shared" si="24"/>
        <v>0</v>
      </c>
      <c r="AE41" s="2">
        <f t="shared" si="24"/>
        <v>0</v>
      </c>
      <c r="AF41" s="2">
        <f t="shared" si="24"/>
        <v>0</v>
      </c>
      <c r="AG41" s="2">
        <f t="shared" si="24"/>
        <v>0</v>
      </c>
      <c r="AH41" s="2">
        <f t="shared" si="24"/>
        <v>0</v>
      </c>
      <c r="AI41" s="15">
        <f t="shared" si="24"/>
        <v>0</v>
      </c>
      <c r="AJ41" s="2">
        <f t="shared" si="24"/>
        <v>0</v>
      </c>
      <c r="AK41" s="2">
        <f t="shared" si="24"/>
        <v>0</v>
      </c>
      <c r="AL41" s="2">
        <f t="shared" si="24"/>
        <v>1</v>
      </c>
      <c r="AM41" s="2">
        <f t="shared" si="24"/>
        <v>120</v>
      </c>
      <c r="AN41" s="2">
        <f t="shared" si="24"/>
        <v>0</v>
      </c>
      <c r="AO41" s="2">
        <f t="shared" si="24"/>
        <v>0</v>
      </c>
      <c r="AP41" s="2">
        <f t="shared" si="24"/>
        <v>0</v>
      </c>
      <c r="AQ41" s="2">
        <f t="shared" si="24"/>
        <v>0</v>
      </c>
      <c r="AR41" s="2">
        <f t="shared" si="24"/>
        <v>1</v>
      </c>
      <c r="AS41" s="2">
        <f t="shared" si="24"/>
        <v>12</v>
      </c>
      <c r="AT41" s="2">
        <f>SUM(AT42:AT50)</f>
        <v>0</v>
      </c>
      <c r="AU41" s="2">
        <f>SUM(AU42:AU50)</f>
        <v>0</v>
      </c>
      <c r="AV41" s="2">
        <f t="shared" si="24"/>
        <v>0</v>
      </c>
      <c r="AW41" s="2">
        <f t="shared" si="24"/>
        <v>0</v>
      </c>
      <c r="AX41" s="2">
        <f t="shared" si="24"/>
        <v>0</v>
      </c>
      <c r="AY41" s="2">
        <f t="shared" si="24"/>
        <v>0</v>
      </c>
      <c r="AZ41" s="2">
        <f t="shared" si="24"/>
        <v>0</v>
      </c>
      <c r="BA41" s="2">
        <f t="shared" si="24"/>
        <v>0</v>
      </c>
      <c r="BB41" s="2">
        <f t="shared" si="24"/>
        <v>0</v>
      </c>
      <c r="BC41" s="2">
        <f t="shared" si="24"/>
        <v>0</v>
      </c>
      <c r="BD41" s="2">
        <f t="shared" si="24"/>
        <v>0</v>
      </c>
      <c r="BE41" s="2">
        <f t="shared" si="24"/>
        <v>0</v>
      </c>
      <c r="BF41" s="2">
        <f t="shared" si="24"/>
        <v>236</v>
      </c>
      <c r="BG41" s="15">
        <f>SUM(BG42:BG54)</f>
        <v>236</v>
      </c>
      <c r="BH41" s="15">
        <f>SUM(BH42:BH54)</f>
        <v>114</v>
      </c>
      <c r="BI41" s="46"/>
      <c r="BJ41" s="2"/>
      <c r="BK41" s="2"/>
      <c r="BN41" s="55">
        <v>3</v>
      </c>
      <c r="BO41" s="153" t="s">
        <v>43</v>
      </c>
      <c r="BP41" s="151" t="s">
        <v>42</v>
      </c>
      <c r="BQ41" s="152">
        <v>1</v>
      </c>
      <c r="BR41" s="2"/>
      <c r="BS41" s="2"/>
      <c r="BT41" s="2"/>
      <c r="BU41" s="2"/>
      <c r="BV41" s="2"/>
      <c r="BW41" s="2"/>
      <c r="BX41" s="2"/>
      <c r="BY41" s="2">
        <f>SUM(BY42:BY50)</f>
        <v>66</v>
      </c>
      <c r="BZ41" s="2">
        <f>SUM(BZ42:BZ50)</f>
        <v>66</v>
      </c>
      <c r="CA41" s="2">
        <f>SUM(CA42:CA50)</f>
        <v>4</v>
      </c>
      <c r="CB41" s="15">
        <f>SUM(CB42:CB54)</f>
        <v>2</v>
      </c>
      <c r="CC41" s="2">
        <f>SUM(CC42:CC50)</f>
        <v>62</v>
      </c>
      <c r="CD41" s="15">
        <f>SUM(CD42:CD54)</f>
        <v>70</v>
      </c>
      <c r="CE41" s="2">
        <f>SUM(CE42:CE50)</f>
        <v>0</v>
      </c>
      <c r="CF41" s="15">
        <f>SUM(CF42:CF54)</f>
        <v>0</v>
      </c>
      <c r="CG41" s="2">
        <f t="shared" ref="CG41:DS41" si="25">SUM(CG42:CG50)</f>
        <v>0</v>
      </c>
      <c r="CH41" s="15">
        <f>SUM(CH42:CH54)</f>
        <v>0</v>
      </c>
      <c r="CI41" s="2">
        <f t="shared" si="25"/>
        <v>0</v>
      </c>
      <c r="CJ41" s="15">
        <f>SUM(CJ42:CJ54)</f>
        <v>0</v>
      </c>
      <c r="CK41" s="15">
        <f>SUM(CK42:CK54)</f>
        <v>2.6666666666666665</v>
      </c>
      <c r="CL41" s="15">
        <f>SUM(CL42:CL54)</f>
        <v>5.7</v>
      </c>
      <c r="CM41" s="2">
        <f t="shared" si="25"/>
        <v>0</v>
      </c>
      <c r="CN41" s="15">
        <f>SUM(CN42:CN54)</f>
        <v>0</v>
      </c>
      <c r="CO41" s="2">
        <f t="shared" si="25"/>
        <v>8</v>
      </c>
      <c r="CP41" s="15">
        <f>SUM(CP42:CP54)</f>
        <v>64</v>
      </c>
      <c r="CQ41" s="2">
        <f t="shared" si="25"/>
        <v>0</v>
      </c>
      <c r="CR41" s="15">
        <f>SUM(CR42:CR54)</f>
        <v>0</v>
      </c>
      <c r="CS41" s="2">
        <f t="shared" si="25"/>
        <v>1</v>
      </c>
      <c r="CT41" s="15">
        <f>SUM(CT42:CT54)</f>
        <v>90</v>
      </c>
      <c r="CU41" s="2">
        <f t="shared" si="25"/>
        <v>0</v>
      </c>
      <c r="CV41" s="15">
        <f>SUM(CV42:CV54)</f>
        <v>0</v>
      </c>
      <c r="CW41" s="2">
        <f t="shared" si="25"/>
        <v>0</v>
      </c>
      <c r="CX41" s="15">
        <f>SUM(CX42:CX54)</f>
        <v>0</v>
      </c>
      <c r="CY41" s="2">
        <f t="shared" si="25"/>
        <v>0</v>
      </c>
      <c r="CZ41" s="15">
        <f>SUM(CZ42:CZ54)</f>
        <v>0</v>
      </c>
      <c r="DA41" s="2">
        <f t="shared" si="25"/>
        <v>0</v>
      </c>
      <c r="DB41" s="15">
        <f>SUM(DB42:DB54)</f>
        <v>0</v>
      </c>
      <c r="DC41" s="2">
        <f t="shared" si="25"/>
        <v>2</v>
      </c>
      <c r="DD41" s="15">
        <f>SUM(DD42:DD54)</f>
        <v>6.67</v>
      </c>
      <c r="DE41" s="2">
        <f t="shared" si="25"/>
        <v>3</v>
      </c>
      <c r="DF41" s="15">
        <f>SUM(DF42:DF54)</f>
        <v>18</v>
      </c>
      <c r="DG41" s="2">
        <f t="shared" si="25"/>
        <v>0</v>
      </c>
      <c r="DH41" s="15">
        <f>SUM(DH42:DH54)</f>
        <v>0</v>
      </c>
      <c r="DI41" s="2">
        <f t="shared" si="25"/>
        <v>0</v>
      </c>
      <c r="DJ41" s="15">
        <f>SUM(DJ42:DJ54)</f>
        <v>0</v>
      </c>
      <c r="DK41" s="2">
        <f t="shared" si="25"/>
        <v>1</v>
      </c>
      <c r="DL41" s="15">
        <f>SUM(DL42:DL54)</f>
        <v>8</v>
      </c>
      <c r="DM41" s="2">
        <f t="shared" si="25"/>
        <v>2</v>
      </c>
      <c r="DN41" s="15">
        <f>SUM(DN42:DN54)</f>
        <v>16</v>
      </c>
      <c r="DO41" s="2">
        <f t="shared" si="25"/>
        <v>0</v>
      </c>
      <c r="DP41" s="15">
        <f>SUM(DP42:DP54)</f>
        <v>0</v>
      </c>
      <c r="DQ41" s="2">
        <f t="shared" si="25"/>
        <v>0</v>
      </c>
      <c r="DR41" s="15">
        <f>SUM(DR42:DR54)</f>
        <v>0</v>
      </c>
      <c r="DS41" s="2">
        <f t="shared" si="25"/>
        <v>283.03666666666669</v>
      </c>
      <c r="DT41" s="15">
        <f>SUM(DT42:DT54)</f>
        <v>283.03666666666669</v>
      </c>
      <c r="DU41" s="15">
        <f>SUM(DU42:DU54)</f>
        <v>123.33666666666667</v>
      </c>
      <c r="DV41" s="2"/>
      <c r="DW41" s="56"/>
      <c r="DX41" s="153" t="s">
        <v>43</v>
      </c>
      <c r="DY41" s="151" t="s">
        <v>42</v>
      </c>
      <c r="DZ41" s="152">
        <v>1</v>
      </c>
      <c r="EA41" s="2"/>
      <c r="EB41" s="2"/>
      <c r="EC41" s="2"/>
      <c r="ED41" s="2"/>
      <c r="EE41" s="2"/>
      <c r="EF41" s="2"/>
      <c r="EG41" s="2"/>
      <c r="EH41" s="2">
        <f>SUM(EH42:EH54)</f>
        <v>126</v>
      </c>
      <c r="EI41" s="2">
        <f>SUM(EI42:EI54)</f>
        <v>126</v>
      </c>
      <c r="EJ41" s="2">
        <f>SUM(EJ42:EJ54)</f>
        <v>28</v>
      </c>
      <c r="EM41" s="189">
        <f>O41+CB41</f>
        <v>20</v>
      </c>
      <c r="EN41" s="191">
        <f>SUM(EN42:EN54)</f>
        <v>92</v>
      </c>
      <c r="EO41" s="189">
        <f>Q41+CD41</f>
        <v>130</v>
      </c>
      <c r="EP41" s="191">
        <f>SUM(EP42:EP54)</f>
        <v>12</v>
      </c>
      <c r="EQ41" s="189">
        <f>S41+CF41</f>
        <v>24</v>
      </c>
      <c r="ER41" s="191">
        <f>SUM(ER42:ER54)</f>
        <v>0</v>
      </c>
      <c r="ES41" s="189">
        <f>U41+CH41</f>
        <v>0</v>
      </c>
      <c r="ET41" s="191">
        <f>SUM(ET42:ET54)</f>
        <v>0</v>
      </c>
      <c r="EU41" s="189">
        <f>W41+CJ41</f>
        <v>0</v>
      </c>
      <c r="EV41" s="190">
        <f>X41+CK41</f>
        <v>2.6666666666666665</v>
      </c>
      <c r="EW41" s="190">
        <f>Y41+CL41</f>
        <v>7.7</v>
      </c>
      <c r="EX41" s="192">
        <f>SUM(EX42:EX54)</f>
        <v>0</v>
      </c>
      <c r="EY41" s="189">
        <f>AA41+CN41</f>
        <v>0</v>
      </c>
      <c r="EZ41" s="191">
        <f>SUM(EZ42:EZ54)</f>
        <v>8</v>
      </c>
      <c r="FA41" s="189">
        <f>AC41+CP41</f>
        <v>64</v>
      </c>
      <c r="FB41" s="191">
        <f>SUM(FB42:FB54)</f>
        <v>0</v>
      </c>
      <c r="FC41" s="189">
        <f>AE41+CR41</f>
        <v>0</v>
      </c>
      <c r="FD41" s="191">
        <f>SUM(FD42:FD54)</f>
        <v>1</v>
      </c>
      <c r="FE41" s="189">
        <f>AG41+CT41</f>
        <v>90</v>
      </c>
      <c r="FF41" s="192">
        <f>SUM(FF42:FF54)</f>
        <v>0</v>
      </c>
      <c r="FG41" s="190">
        <f>AI41+CV41</f>
        <v>0</v>
      </c>
      <c r="FH41" s="192">
        <f>SUM(FH42:FH54)</f>
        <v>0</v>
      </c>
      <c r="FI41" s="189">
        <f>AK41+CX41</f>
        <v>0</v>
      </c>
      <c r="FJ41" s="192">
        <f>SUM(FJ42:FJ54)</f>
        <v>1</v>
      </c>
      <c r="FK41" s="190">
        <f>AM41+CZ41</f>
        <v>120</v>
      </c>
      <c r="FL41" s="192">
        <f>SUM(FL42:FL54)</f>
        <v>0</v>
      </c>
      <c r="FM41" s="189">
        <f>AO41+DB41</f>
        <v>0</v>
      </c>
      <c r="FN41" s="192">
        <f>SUM(FN42:FN54)</f>
        <v>2</v>
      </c>
      <c r="FO41" s="190">
        <f>AQ41+DD41</f>
        <v>6.67</v>
      </c>
      <c r="FP41" s="192">
        <f>SUM(FP42:FP54)</f>
        <v>4</v>
      </c>
      <c r="FQ41" s="190">
        <f>AS41+DF41</f>
        <v>30</v>
      </c>
      <c r="FR41" s="192"/>
      <c r="FS41" s="190">
        <f>AU41+DH41</f>
        <v>0</v>
      </c>
      <c r="FT41" s="192">
        <f>SUM(FT42:FT54)</f>
        <v>0</v>
      </c>
      <c r="FU41" s="189">
        <f>AW41+DJ41</f>
        <v>0</v>
      </c>
      <c r="FV41" s="192">
        <f>SUM(FV42:FV54)</f>
        <v>1</v>
      </c>
      <c r="FW41" s="190">
        <f>AY41+DL41</f>
        <v>8</v>
      </c>
      <c r="FX41" s="192">
        <f>SUM(FX42:FX54)</f>
        <v>2</v>
      </c>
      <c r="FY41" s="189">
        <f>BA41+DN41</f>
        <v>16</v>
      </c>
      <c r="FZ41" s="191">
        <f>SUM(FZ42:FZ54)</f>
        <v>0</v>
      </c>
      <c r="GA41" s="189">
        <f>BC41+DP41</f>
        <v>0</v>
      </c>
      <c r="GB41" s="191">
        <f>SUM(GB42:GB54)</f>
        <v>0</v>
      </c>
      <c r="GC41" s="189">
        <f>BE41+DR41</f>
        <v>0</v>
      </c>
      <c r="GD41" s="192">
        <f>SUM(GD42:GD54)</f>
        <v>519.03666666666663</v>
      </c>
      <c r="GE41" s="190">
        <f>BG41+DT41</f>
        <v>519.03666666666663</v>
      </c>
      <c r="GF41" s="190">
        <f>BH41+DU41</f>
        <v>237.33666666666667</v>
      </c>
      <c r="GG41" s="2"/>
      <c r="GH41" s="56"/>
      <c r="GK41" s="3">
        <v>500</v>
      </c>
      <c r="GL41" s="161">
        <f>GE41-GK41</f>
        <v>19.036666666666633</v>
      </c>
      <c r="GM41" s="19"/>
      <c r="GN41" s="18"/>
      <c r="GO41" s="18"/>
      <c r="GP41" s="28"/>
      <c r="GQ41" s="7"/>
      <c r="GR41" s="83"/>
    </row>
    <row r="42" spans="1:200" ht="24.95" customHeight="1" outlineLevel="3" thickBot="1" x14ac:dyDescent="0.4">
      <c r="A42" s="153" t="s">
        <v>43</v>
      </c>
      <c r="B42" s="34"/>
      <c r="C42" s="86"/>
      <c r="D42" s="86"/>
      <c r="E42" s="86"/>
      <c r="F42" s="86"/>
      <c r="G42" s="87"/>
      <c r="H42" s="87"/>
      <c r="I42" s="110"/>
      <c r="J42" s="111"/>
      <c r="K42" s="110"/>
      <c r="L42" s="88"/>
      <c r="M42" s="93"/>
      <c r="N42" s="30"/>
      <c r="O42" s="20"/>
      <c r="P42" s="30"/>
      <c r="Q42" s="20"/>
      <c r="R42" s="30"/>
      <c r="S42" s="20"/>
      <c r="T42" s="30"/>
      <c r="U42" s="20"/>
      <c r="V42" s="94"/>
      <c r="W42" s="20"/>
      <c r="X42" s="20"/>
      <c r="Y42" s="20"/>
      <c r="Z42" s="94"/>
      <c r="AA42" s="20"/>
      <c r="AB42" s="94"/>
      <c r="AC42" s="20"/>
      <c r="AD42" s="94"/>
      <c r="AE42" s="24"/>
      <c r="AF42" s="94"/>
      <c r="AG42" s="20"/>
      <c r="AH42" s="94"/>
      <c r="AI42" s="20"/>
      <c r="AJ42" s="94"/>
      <c r="AK42" s="20"/>
      <c r="AL42" s="94"/>
      <c r="AM42" s="20"/>
      <c r="AN42" s="94"/>
      <c r="AO42" s="20"/>
      <c r="AP42" s="94"/>
      <c r="AQ42" s="20"/>
      <c r="AR42" s="94"/>
      <c r="AS42" s="20"/>
      <c r="AT42" s="94"/>
      <c r="AU42" s="20"/>
      <c r="AV42" s="94"/>
      <c r="AW42" s="20"/>
      <c r="AX42" s="94"/>
      <c r="AY42" s="20"/>
      <c r="AZ42" s="94"/>
      <c r="BA42" s="20"/>
      <c r="BB42" s="94"/>
      <c r="BC42" s="20"/>
      <c r="BD42" s="94"/>
      <c r="BE42" s="20"/>
      <c r="BF42" s="20"/>
      <c r="BG42" s="20">
        <f t="shared" si="17"/>
        <v>0</v>
      </c>
      <c r="BH42" s="20">
        <f t="shared" ref="BH42:BH54" si="26">O42+Q42+S42+U42+W42+X42+AQ42+AS42+AW42+AY42+BA42+BC42</f>
        <v>0</v>
      </c>
      <c r="BI42" s="46">
        <f t="shared" si="3"/>
        <v>0</v>
      </c>
      <c r="BJ42" s="11"/>
      <c r="BK42" s="1"/>
      <c r="BN42" s="153" t="s">
        <v>43</v>
      </c>
      <c r="BO42" s="34" t="s">
        <v>108</v>
      </c>
      <c r="BP42" s="86" t="s">
        <v>123</v>
      </c>
      <c r="BQ42" s="86" t="s">
        <v>85</v>
      </c>
      <c r="BR42" s="86" t="s">
        <v>81</v>
      </c>
      <c r="BS42" s="86" t="s">
        <v>124</v>
      </c>
      <c r="BT42" s="87">
        <v>4</v>
      </c>
      <c r="BU42" s="87">
        <v>83</v>
      </c>
      <c r="BV42" s="110">
        <v>1</v>
      </c>
      <c r="BW42" s="111">
        <v>3</v>
      </c>
      <c r="BX42" s="110">
        <f>SUM(BW42)*2</f>
        <v>6</v>
      </c>
      <c r="BY42" s="88">
        <v>6</v>
      </c>
      <c r="BZ42" s="93">
        <f>SUM(CA42+CC42+CE42+CG42+CI42)</f>
        <v>6</v>
      </c>
      <c r="CA42" s="30">
        <v>2</v>
      </c>
      <c r="CB42" s="20">
        <f>SUM(CA42)*BV42</f>
        <v>2</v>
      </c>
      <c r="CC42" s="30">
        <v>4</v>
      </c>
      <c r="CD42" s="20">
        <f>BW42*CC42</f>
        <v>12</v>
      </c>
      <c r="CE42" s="30"/>
      <c r="CF42" s="20">
        <f>SUM(CE42)*BW42</f>
        <v>0</v>
      </c>
      <c r="CG42" s="30"/>
      <c r="CH42" s="20">
        <f>SUM(CG42)*BX42</f>
        <v>0</v>
      </c>
      <c r="CI42" s="94"/>
      <c r="CJ42" s="20">
        <f>SUM(CI42)*BW42*5</f>
        <v>0</v>
      </c>
      <c r="CK42" s="20">
        <f>SUM(BW42*DK42*2+BX42*DM42*2)</f>
        <v>0</v>
      </c>
      <c r="CL42" s="20">
        <f>SUM(BY42*15/100*BW42)</f>
        <v>2.7</v>
      </c>
      <c r="CM42" s="94"/>
      <c r="CN42" s="20"/>
      <c r="CO42" s="94"/>
      <c r="CP42" s="20">
        <f>SUM(CO42)*3*BU42/5</f>
        <v>0</v>
      </c>
      <c r="CQ42" s="94"/>
      <c r="CR42" s="24">
        <f>SUM(CQ42*BU42*(30+4))</f>
        <v>0</v>
      </c>
      <c r="CS42" s="94"/>
      <c r="CT42" s="20">
        <f>SUM(CS42*BU42*3)</f>
        <v>0</v>
      </c>
      <c r="CU42" s="94"/>
      <c r="CV42" s="20">
        <f>SUM(CU42*BU42/3)</f>
        <v>0</v>
      </c>
      <c r="CW42" s="94"/>
      <c r="CX42" s="20">
        <f>SUM(CW42*BU42*2/3)</f>
        <v>0</v>
      </c>
      <c r="CY42" s="94"/>
      <c r="CZ42" s="20">
        <f>SUM(CY42*BU42)</f>
        <v>0</v>
      </c>
      <c r="DA42" s="94"/>
      <c r="DB42" s="20">
        <f>SUM(DA42*BW42)</f>
        <v>0</v>
      </c>
      <c r="DC42" s="94"/>
      <c r="DD42" s="20">
        <f>SUM(DC42*BU42*2)</f>
        <v>0</v>
      </c>
      <c r="DE42" s="94">
        <v>1</v>
      </c>
      <c r="DF42" s="20">
        <f>DE42*BW42*6</f>
        <v>18</v>
      </c>
      <c r="DG42" s="94"/>
      <c r="DH42" s="20">
        <f t="shared" ref="DH42:DH47" si="27">DG42*BU42/3</f>
        <v>0</v>
      </c>
      <c r="DI42" s="94"/>
      <c r="DJ42" s="20">
        <f>SUM(DI42*6*BW42)</f>
        <v>0</v>
      </c>
      <c r="DK42" s="94"/>
      <c r="DL42" s="20">
        <f>SUM(BW42*DK42*8)</f>
        <v>0</v>
      </c>
      <c r="DM42" s="94"/>
      <c r="DN42" s="20">
        <f>SUM(DM42*BX42*5*6)</f>
        <v>0</v>
      </c>
      <c r="DO42" s="94"/>
      <c r="DP42" s="20">
        <f>SUM(DO42*BX42*4*6)</f>
        <v>0</v>
      </c>
      <c r="DQ42" s="94"/>
      <c r="DR42" s="20">
        <f>SUM(DQ42*50)</f>
        <v>0</v>
      </c>
      <c r="DS42" s="20">
        <f t="shared" ref="DS42:DS47" si="28">CB42+CD42+CF42+CH42+CJ42+CK42+CL42+CN42+CP42+CR42+CT42+CV42+CX42+CZ42+DB42+DD42+DF42+DH42+DJ42+DL42+DN42+DP42+DR42</f>
        <v>34.700000000000003</v>
      </c>
      <c r="DT42" s="20">
        <f t="shared" ref="DT42:DT54" si="29">CB42+CD42+CF42+CH42+CJ42+CK42+CL42+CN42+CP42+CR42+CT42+CV42+CX42+CZ42+DB42+DD42+DF42+DH42+DJ42+DL42+DN42+DP42+DR42</f>
        <v>34.700000000000003</v>
      </c>
      <c r="DU42" s="20">
        <f t="shared" ref="DU42:DU54" si="30">CB42+CD42+CF42+CH42+CJ42+CK42+DD42+DF42+DJ42+DL42+DN42+DP42</f>
        <v>32</v>
      </c>
      <c r="DV42" s="7"/>
      <c r="DW42" s="54"/>
      <c r="DX42" s="34"/>
      <c r="DY42" s="86"/>
      <c r="DZ42" s="86"/>
      <c r="EA42" s="7"/>
      <c r="EB42" s="7"/>
      <c r="EC42" s="7"/>
      <c r="ED42" s="7"/>
      <c r="EE42" s="7"/>
      <c r="EF42" s="7"/>
      <c r="EG42" s="7"/>
      <c r="EH42" s="7">
        <f>SUM(L42+BY42)</f>
        <v>6</v>
      </c>
      <c r="EI42" s="7">
        <f>SUM(M42+BZ42)</f>
        <v>6</v>
      </c>
      <c r="EJ42" s="7">
        <f>SUM(N42+CA42)</f>
        <v>2</v>
      </c>
      <c r="EM42" s="189">
        <f>O42+CB42</f>
        <v>2</v>
      </c>
      <c r="EN42" s="203">
        <f>P42+CC42</f>
        <v>4</v>
      </c>
      <c r="EO42" s="189">
        <f>Q42+CD42</f>
        <v>12</v>
      </c>
      <c r="EP42" s="203">
        <f>R42+CE42</f>
        <v>0</v>
      </c>
      <c r="EQ42" s="189">
        <f>S42+CF42</f>
        <v>0</v>
      </c>
      <c r="ER42" s="203">
        <f>T42+CG42</f>
        <v>0</v>
      </c>
      <c r="ES42" s="189">
        <f>U42+CH42</f>
        <v>0</v>
      </c>
      <c r="ET42" s="203">
        <f>V42+CI42</f>
        <v>0</v>
      </c>
      <c r="EU42" s="189">
        <f>W42+CJ42</f>
        <v>0</v>
      </c>
      <c r="EV42" s="190">
        <f>X42+CK42</f>
        <v>0</v>
      </c>
      <c r="EW42" s="190">
        <f>Y42+CL42</f>
        <v>2.7</v>
      </c>
      <c r="EX42" s="204">
        <f>Z42+CM42</f>
        <v>0</v>
      </c>
      <c r="EY42" s="189">
        <f>AA42+CN42</f>
        <v>0</v>
      </c>
      <c r="EZ42" s="203">
        <f>AB42+CO42</f>
        <v>0</v>
      </c>
      <c r="FA42" s="189">
        <f>AC42+CP42</f>
        <v>0</v>
      </c>
      <c r="FB42" s="203">
        <f>AD42+CQ42</f>
        <v>0</v>
      </c>
      <c r="FC42" s="189">
        <f>AE42+CR42</f>
        <v>0</v>
      </c>
      <c r="FD42" s="203">
        <f>AF42+CS42</f>
        <v>0</v>
      </c>
      <c r="FE42" s="189">
        <f>AG42+CT42</f>
        <v>0</v>
      </c>
      <c r="FF42" s="204">
        <f>AH42+CU42</f>
        <v>0</v>
      </c>
      <c r="FG42" s="190">
        <f>AI42+CV42</f>
        <v>0</v>
      </c>
      <c r="FH42" s="204">
        <f>AJ42+CW42</f>
        <v>0</v>
      </c>
      <c r="FI42" s="189">
        <f>AK42+CX42</f>
        <v>0</v>
      </c>
      <c r="FJ42" s="204">
        <f>AL42+CY42</f>
        <v>0</v>
      </c>
      <c r="FK42" s="190">
        <f>AM42+CZ42</f>
        <v>0</v>
      </c>
      <c r="FL42" s="204">
        <f>AN42+DA42</f>
        <v>0</v>
      </c>
      <c r="FM42" s="189">
        <f>AO42+DB42</f>
        <v>0</v>
      </c>
      <c r="FN42" s="204">
        <f>AP42+DC42</f>
        <v>0</v>
      </c>
      <c r="FO42" s="190">
        <f>AQ42+DD42</f>
        <v>0</v>
      </c>
      <c r="FP42" s="204">
        <f>AR42+DE42</f>
        <v>1</v>
      </c>
      <c r="FQ42" s="190">
        <f>AS42+DF42</f>
        <v>18</v>
      </c>
      <c r="FR42" s="204">
        <f>AT42+DG42</f>
        <v>0</v>
      </c>
      <c r="FS42" s="190">
        <f>AU42+DH42</f>
        <v>0</v>
      </c>
      <c r="FT42" s="204">
        <f>AV42+DI42</f>
        <v>0</v>
      </c>
      <c r="FU42" s="189">
        <f>AW42+DJ42</f>
        <v>0</v>
      </c>
      <c r="FV42" s="204">
        <f>AX42+DK42</f>
        <v>0</v>
      </c>
      <c r="FW42" s="190">
        <f>AY42+DL42</f>
        <v>0</v>
      </c>
      <c r="FX42" s="204">
        <f>AZ42+DM42</f>
        <v>0</v>
      </c>
      <c r="FY42" s="189">
        <f>BA42+DN42</f>
        <v>0</v>
      </c>
      <c r="FZ42" s="203">
        <f>BB42+DO42</f>
        <v>0</v>
      </c>
      <c r="GA42" s="189">
        <f>BC42+DP42</f>
        <v>0</v>
      </c>
      <c r="GB42" s="203">
        <f>BD42+DQ42</f>
        <v>0</v>
      </c>
      <c r="GC42" s="189">
        <f>BE42+DR42</f>
        <v>0</v>
      </c>
      <c r="GD42" s="204">
        <f>BF42+DS42</f>
        <v>34.700000000000003</v>
      </c>
      <c r="GE42" s="190">
        <f>BG42+DT42</f>
        <v>34.700000000000003</v>
      </c>
      <c r="GF42" s="190">
        <f>BH42+DU42</f>
        <v>32</v>
      </c>
      <c r="GG42" s="12"/>
      <c r="GH42" s="54"/>
      <c r="GL42" s="161"/>
      <c r="GM42" s="19"/>
      <c r="GN42" s="1"/>
      <c r="GO42" s="23"/>
      <c r="GP42" s="28"/>
      <c r="GQ42" s="7"/>
      <c r="GR42" s="83"/>
    </row>
    <row r="43" spans="1:200" ht="24.95" customHeight="1" outlineLevel="3" thickBot="1" x14ac:dyDescent="0.4">
      <c r="A43" s="153" t="s">
        <v>43</v>
      </c>
      <c r="B43" s="20" t="s">
        <v>108</v>
      </c>
      <c r="C43" s="98" t="s">
        <v>68</v>
      </c>
      <c r="D43" s="98" t="s">
        <v>111</v>
      </c>
      <c r="E43" s="98" t="s">
        <v>112</v>
      </c>
      <c r="F43" s="92" t="s">
        <v>71</v>
      </c>
      <c r="G43" s="99">
        <v>3</v>
      </c>
      <c r="H43" s="99">
        <v>60</v>
      </c>
      <c r="I43" s="99">
        <v>1</v>
      </c>
      <c r="J43" s="99">
        <v>2</v>
      </c>
      <c r="K43" s="99">
        <f>SUM(J43)*2</f>
        <v>4</v>
      </c>
      <c r="L43" s="25">
        <v>40</v>
      </c>
      <c r="M43" s="93">
        <f>SUM(N43+P43+R43+T43+V43)</f>
        <v>40</v>
      </c>
      <c r="N43" s="30">
        <v>10</v>
      </c>
      <c r="O43" s="20">
        <f>SUM(N43)*I43</f>
        <v>10</v>
      </c>
      <c r="P43" s="30">
        <v>20</v>
      </c>
      <c r="Q43" s="20">
        <f>J43*P43</f>
        <v>40</v>
      </c>
      <c r="R43" s="30">
        <v>10</v>
      </c>
      <c r="S43" s="20">
        <f>SUM(R43)*J43</f>
        <v>20</v>
      </c>
      <c r="T43" s="30"/>
      <c r="U43" s="20">
        <f>SUM(T43)*K43</f>
        <v>0</v>
      </c>
      <c r="V43" s="94"/>
      <c r="W43" s="20">
        <f>SUM(V43)*J43*5</f>
        <v>0</v>
      </c>
      <c r="X43" s="20">
        <f>SUM(J43*AX43*2+K43*AZ43*2)</f>
        <v>0</v>
      </c>
      <c r="Y43" s="20"/>
      <c r="Z43" s="94"/>
      <c r="AA43" s="20"/>
      <c r="AB43" s="94"/>
      <c r="AC43" s="20">
        <f>SUM(AB43)*3*H43/5</f>
        <v>0</v>
      </c>
      <c r="AD43" s="94"/>
      <c r="AE43" s="24">
        <f>SUM(AD43*H43*(30+4))</f>
        <v>0</v>
      </c>
      <c r="AF43" s="94"/>
      <c r="AG43" s="20">
        <f>SUM(AF43*H43*3)</f>
        <v>0</v>
      </c>
      <c r="AH43" s="94"/>
      <c r="AI43" s="20">
        <f>SUM(AH43*H43/3)</f>
        <v>0</v>
      </c>
      <c r="AJ43" s="94"/>
      <c r="AK43" s="20">
        <f>SUM(AJ43*H43*2/3)</f>
        <v>0</v>
      </c>
      <c r="AL43" s="94">
        <v>1</v>
      </c>
      <c r="AM43" s="20">
        <f>SUM(AL43*H43)*2</f>
        <v>120</v>
      </c>
      <c r="AN43" s="94"/>
      <c r="AO43" s="20">
        <f>SUM(AN43*J43)</f>
        <v>0</v>
      </c>
      <c r="AP43" s="94"/>
      <c r="AQ43" s="20">
        <f>SUM(AP43*H43*2)</f>
        <v>0</v>
      </c>
      <c r="AR43" s="94">
        <v>1</v>
      </c>
      <c r="AS43" s="20">
        <f>AR43*J43*6</f>
        <v>12</v>
      </c>
      <c r="AT43" s="94"/>
      <c r="AU43" s="20">
        <f>AT43*H43/3</f>
        <v>0</v>
      </c>
      <c r="AV43" s="94"/>
      <c r="AW43" s="20">
        <f>SUM(AV43*6*J43)</f>
        <v>0</v>
      </c>
      <c r="AX43" s="94"/>
      <c r="AY43" s="20">
        <f>SUM(J43*AX43*8)</f>
        <v>0</v>
      </c>
      <c r="AZ43" s="94"/>
      <c r="BA43" s="20">
        <f>SUM(AZ43*K43*5*6)</f>
        <v>0</v>
      </c>
      <c r="BB43" s="94"/>
      <c r="BC43" s="20">
        <f>SUM(BB43*K43*4*6)</f>
        <v>0</v>
      </c>
      <c r="BD43" s="94"/>
      <c r="BE43" s="20">
        <f>SUM(BD43*50)</f>
        <v>0</v>
      </c>
      <c r="BF43" s="20">
        <f>O43+Q43+S43+U43+W43+X43+Y43+AA43+AC43+AE43+AG43+AI43+AK43+AM43+AO43+AQ43+AS43+AU43+AW43+AY43+BA43+BC43+BE43</f>
        <v>202</v>
      </c>
      <c r="BG43" s="20">
        <f t="shared" si="17"/>
        <v>202</v>
      </c>
      <c r="BH43" s="20">
        <f t="shared" si="26"/>
        <v>82</v>
      </c>
      <c r="BI43" s="46">
        <f t="shared" si="3"/>
        <v>202</v>
      </c>
      <c r="BJ43" s="11"/>
      <c r="BK43" s="1"/>
      <c r="BN43" s="153" t="s">
        <v>43</v>
      </c>
      <c r="BO43" s="20" t="s">
        <v>158</v>
      </c>
      <c r="BP43" s="98" t="s">
        <v>68</v>
      </c>
      <c r="BQ43" s="98" t="s">
        <v>111</v>
      </c>
      <c r="BR43" s="98" t="s">
        <v>112</v>
      </c>
      <c r="BS43" s="92" t="s">
        <v>115</v>
      </c>
      <c r="BT43" s="99">
        <v>6</v>
      </c>
      <c r="BU43" s="99">
        <v>9</v>
      </c>
      <c r="BV43" s="99"/>
      <c r="BW43" s="99">
        <v>1</v>
      </c>
      <c r="BX43" s="99">
        <v>1</v>
      </c>
      <c r="BY43" s="25"/>
      <c r="BZ43" s="93">
        <f>SUM(CA43+CC43+CE43+CG43+CI43)</f>
        <v>0</v>
      </c>
      <c r="CA43" s="30"/>
      <c r="CB43" s="20">
        <f>SUM(CA43)*BV43</f>
        <v>0</v>
      </c>
      <c r="CC43" s="30"/>
      <c r="CD43" s="20">
        <f>CC43*BW43</f>
        <v>0</v>
      </c>
      <c r="CE43" s="30"/>
      <c r="CF43" s="20">
        <f>SUM(CE43)*BW43</f>
        <v>0</v>
      </c>
      <c r="CG43" s="30"/>
      <c r="CH43" s="20">
        <f>SUM(CG43)*BX43</f>
        <v>0</v>
      </c>
      <c r="CI43" s="94"/>
      <c r="CJ43" s="20">
        <f>SUM(CI43)*BW43*5</f>
        <v>0</v>
      </c>
      <c r="CK43" s="20">
        <f>SUM(BY43)*BW43*5/100+DK43*BW43*2+DM43*BX43*2</f>
        <v>0</v>
      </c>
      <c r="CL43" s="20">
        <f>SUM(BY43*5/100*BW43)</f>
        <v>0</v>
      </c>
      <c r="CM43" s="94"/>
      <c r="CN43" s="20"/>
      <c r="CO43" s="94">
        <v>4</v>
      </c>
      <c r="CP43" s="20">
        <f>CO43*8*BX43</f>
        <v>32</v>
      </c>
      <c r="CQ43" s="94"/>
      <c r="CR43" s="24">
        <f>SUM(CQ43*BU43*(30+4))</f>
        <v>0</v>
      </c>
      <c r="CS43" s="94"/>
      <c r="CT43" s="20">
        <f>SUM(CS43*BU43*3)</f>
        <v>0</v>
      </c>
      <c r="CU43" s="94"/>
      <c r="CV43" s="20">
        <f>SUM(CU43*BU43/3)</f>
        <v>0</v>
      </c>
      <c r="CW43" s="94"/>
      <c r="CX43" s="20">
        <f>SUM(CW43*BU43*2/3)</f>
        <v>0</v>
      </c>
      <c r="CY43" s="94"/>
      <c r="CZ43" s="20">
        <f>SUM(CY43*BU43)</f>
        <v>0</v>
      </c>
      <c r="DA43" s="94"/>
      <c r="DB43" s="20">
        <f>SUM(DA43*BW43)</f>
        <v>0</v>
      </c>
      <c r="DC43" s="94">
        <v>1</v>
      </c>
      <c r="DD43" s="20"/>
      <c r="DE43" s="94"/>
      <c r="DF43" s="20">
        <f>BU43*DE43/3</f>
        <v>0</v>
      </c>
      <c r="DG43" s="94"/>
      <c r="DH43" s="20">
        <f t="shared" si="27"/>
        <v>0</v>
      </c>
      <c r="DI43" s="94"/>
      <c r="DJ43" s="20">
        <f>SUM(DI43*BU43/3)</f>
        <v>0</v>
      </c>
      <c r="DK43" s="94"/>
      <c r="DL43" s="20">
        <f>SUM(DK43*BU43/3)</f>
        <v>0</v>
      </c>
      <c r="DM43" s="94"/>
      <c r="DN43" s="20">
        <f>SUM(DM43*BX43*5*6)</f>
        <v>0</v>
      </c>
      <c r="DO43" s="94"/>
      <c r="DP43" s="20">
        <f>SUM(DO43*BX43*4*6)</f>
        <v>0</v>
      </c>
      <c r="DQ43" s="94"/>
      <c r="DR43" s="20">
        <f>SUM(DQ43*50)</f>
        <v>0</v>
      </c>
      <c r="DS43" s="20">
        <f t="shared" si="28"/>
        <v>32</v>
      </c>
      <c r="DT43" s="20">
        <f t="shared" si="29"/>
        <v>32</v>
      </c>
      <c r="DU43" s="20">
        <f t="shared" si="30"/>
        <v>0</v>
      </c>
      <c r="DV43" s="7"/>
      <c r="DW43" s="54"/>
      <c r="DX43" s="20"/>
      <c r="DY43" s="98"/>
      <c r="DZ43" s="98"/>
      <c r="EA43" s="7"/>
      <c r="EB43" s="7"/>
      <c r="EC43" s="7"/>
      <c r="ED43" s="7"/>
      <c r="EE43" s="7"/>
      <c r="EF43" s="7"/>
      <c r="EG43" s="7"/>
      <c r="EH43" s="7">
        <f>SUM(L43+BY43)</f>
        <v>40</v>
      </c>
      <c r="EI43" s="7">
        <f>SUM(M43+BZ43)</f>
        <v>40</v>
      </c>
      <c r="EJ43" s="7">
        <f>SUM(N43+CA43)</f>
        <v>10</v>
      </c>
      <c r="EM43" s="189">
        <f>O43+CB43</f>
        <v>10</v>
      </c>
      <c r="EN43" s="203">
        <f>P43+CC43</f>
        <v>20</v>
      </c>
      <c r="EO43" s="189">
        <f>Q43+CD43</f>
        <v>40</v>
      </c>
      <c r="EP43" s="203">
        <f>R43+CE43</f>
        <v>10</v>
      </c>
      <c r="EQ43" s="189">
        <f>S43+CF43</f>
        <v>20</v>
      </c>
      <c r="ER43" s="203">
        <f>T43+CG43</f>
        <v>0</v>
      </c>
      <c r="ES43" s="189">
        <f>U43+CH43</f>
        <v>0</v>
      </c>
      <c r="ET43" s="203">
        <f>V43+CI43</f>
        <v>0</v>
      </c>
      <c r="EU43" s="189">
        <f>W43+CJ43</f>
        <v>0</v>
      </c>
      <c r="EV43" s="190">
        <f>X43+CK43</f>
        <v>0</v>
      </c>
      <c r="EW43" s="190">
        <f>Y43+CL43</f>
        <v>0</v>
      </c>
      <c r="EX43" s="204">
        <f>Z43+CM43</f>
        <v>0</v>
      </c>
      <c r="EY43" s="189">
        <f>AA43+CN43</f>
        <v>0</v>
      </c>
      <c r="EZ43" s="203">
        <f>AB43+CO43</f>
        <v>4</v>
      </c>
      <c r="FA43" s="189">
        <f>AC43+CP43</f>
        <v>32</v>
      </c>
      <c r="FB43" s="203">
        <f>AD43+CQ43</f>
        <v>0</v>
      </c>
      <c r="FC43" s="189">
        <f>AE43+CR43</f>
        <v>0</v>
      </c>
      <c r="FD43" s="203">
        <f>AF43+CS43</f>
        <v>0</v>
      </c>
      <c r="FE43" s="189">
        <f>AG43+CT43</f>
        <v>0</v>
      </c>
      <c r="FF43" s="204">
        <f>AH43+CU43</f>
        <v>0</v>
      </c>
      <c r="FG43" s="190">
        <f>AI43+CV43</f>
        <v>0</v>
      </c>
      <c r="FH43" s="204">
        <f>AJ43+CW43</f>
        <v>0</v>
      </c>
      <c r="FI43" s="189">
        <f>AK43+CX43</f>
        <v>0</v>
      </c>
      <c r="FJ43" s="204">
        <f>AL43+CY43</f>
        <v>1</v>
      </c>
      <c r="FK43" s="190">
        <f>AM43+CZ43</f>
        <v>120</v>
      </c>
      <c r="FL43" s="204">
        <f>AN43+DA43</f>
        <v>0</v>
      </c>
      <c r="FM43" s="189">
        <f>AO43+DB43</f>
        <v>0</v>
      </c>
      <c r="FN43" s="204">
        <f>AP43+DC43</f>
        <v>1</v>
      </c>
      <c r="FO43" s="190">
        <f>AQ43+DD43</f>
        <v>0</v>
      </c>
      <c r="FP43" s="204">
        <f>AR43+DE43</f>
        <v>1</v>
      </c>
      <c r="FQ43" s="190">
        <f>AS43+DF43</f>
        <v>12</v>
      </c>
      <c r="FR43" s="204">
        <f>AT43+DG43</f>
        <v>0</v>
      </c>
      <c r="FS43" s="190">
        <f>AU43+DH43</f>
        <v>0</v>
      </c>
      <c r="FT43" s="204">
        <f>AV43+DI43</f>
        <v>0</v>
      </c>
      <c r="FU43" s="189">
        <f>AW43+DJ43</f>
        <v>0</v>
      </c>
      <c r="FV43" s="204">
        <f>AX43+DK43</f>
        <v>0</v>
      </c>
      <c r="FW43" s="190">
        <f>AY43+DL43</f>
        <v>0</v>
      </c>
      <c r="FX43" s="204">
        <f>AZ43+DM43</f>
        <v>0</v>
      </c>
      <c r="FY43" s="189">
        <f>BA43+DN43</f>
        <v>0</v>
      </c>
      <c r="FZ43" s="203">
        <f>BB43+DO43</f>
        <v>0</v>
      </c>
      <c r="GA43" s="189">
        <f>BC43+DP43</f>
        <v>0</v>
      </c>
      <c r="GB43" s="203">
        <f>BD43+DQ43</f>
        <v>0</v>
      </c>
      <c r="GC43" s="189">
        <f>BE43+DR43</f>
        <v>0</v>
      </c>
      <c r="GD43" s="204">
        <f>BF43+DS43</f>
        <v>234</v>
      </c>
      <c r="GE43" s="190">
        <f>BG43+DT43</f>
        <v>234</v>
      </c>
      <c r="GF43" s="190">
        <f>BH43+DU43</f>
        <v>82</v>
      </c>
      <c r="GG43" s="2"/>
      <c r="GH43" s="54"/>
      <c r="GL43" s="161"/>
      <c r="GM43" s="19"/>
      <c r="GN43" s="1"/>
      <c r="GO43" s="23"/>
      <c r="GP43" s="28"/>
      <c r="GQ43" s="7"/>
      <c r="GR43" s="83"/>
    </row>
    <row r="44" spans="1:200" ht="24.95" customHeight="1" outlineLevel="3" thickBot="1" x14ac:dyDescent="0.4">
      <c r="A44" s="153" t="s">
        <v>43</v>
      </c>
      <c r="B44" s="20" t="s">
        <v>74</v>
      </c>
      <c r="C44" s="98" t="s">
        <v>75</v>
      </c>
      <c r="D44" s="98" t="s">
        <v>69</v>
      </c>
      <c r="E44" s="98" t="s">
        <v>76</v>
      </c>
      <c r="F44" s="91" t="s">
        <v>77</v>
      </c>
      <c r="G44" s="99">
        <v>1</v>
      </c>
      <c r="H44" s="99">
        <v>51</v>
      </c>
      <c r="I44" s="99">
        <v>1</v>
      </c>
      <c r="J44" s="99">
        <v>2</v>
      </c>
      <c r="K44" s="99">
        <f>SUM(J44)*2</f>
        <v>4</v>
      </c>
      <c r="L44" s="25">
        <v>20</v>
      </c>
      <c r="M44" s="93">
        <f>SUM(N44+P44+R44+T44+V44)</f>
        <v>20</v>
      </c>
      <c r="N44" s="30">
        <v>8</v>
      </c>
      <c r="O44" s="20">
        <f>SUM(N44)*I44</f>
        <v>8</v>
      </c>
      <c r="P44" s="30">
        <v>10</v>
      </c>
      <c r="Q44" s="20">
        <f>J44*P44</f>
        <v>20</v>
      </c>
      <c r="R44" s="30">
        <v>2</v>
      </c>
      <c r="S44" s="20">
        <f>SUM(R44)*J44</f>
        <v>4</v>
      </c>
      <c r="T44" s="30"/>
      <c r="U44" s="20">
        <f>SUM(T44)*K44</f>
        <v>0</v>
      </c>
      <c r="V44" s="94"/>
      <c r="W44" s="20">
        <f>SUM(V44)*J44*3</f>
        <v>0</v>
      </c>
      <c r="X44" s="20">
        <f>2/8*J44*AX44</f>
        <v>0</v>
      </c>
      <c r="Y44" s="20">
        <f>SUM(L44*5/100*J44)</f>
        <v>2</v>
      </c>
      <c r="Z44" s="94"/>
      <c r="AA44" s="20"/>
      <c r="AB44" s="94"/>
      <c r="AC44" s="20">
        <f>SUM(AB44)*3*H44/5</f>
        <v>0</v>
      </c>
      <c r="AD44" s="94"/>
      <c r="AE44" s="24">
        <f>SUM(AD44*H44*(30+4))</f>
        <v>0</v>
      </c>
      <c r="AF44" s="94"/>
      <c r="AG44" s="20">
        <f>SUM(AF44*H44*3)</f>
        <v>0</v>
      </c>
      <c r="AH44" s="94"/>
      <c r="AI44" s="20">
        <f>SUM(AH44*H44/3)</f>
        <v>0</v>
      </c>
      <c r="AJ44" s="94"/>
      <c r="AK44" s="20">
        <f>SUM(AJ44*H44*2/3)</f>
        <v>0</v>
      </c>
      <c r="AL44" s="94"/>
      <c r="AM44" s="20">
        <f>SUM(AL44*H44)</f>
        <v>0</v>
      </c>
      <c r="AN44" s="94"/>
      <c r="AO44" s="20">
        <f>SUM(AN44*J44)</f>
        <v>0</v>
      </c>
      <c r="AP44" s="94"/>
      <c r="AQ44" s="20">
        <f>SUM(AP44*H44*2)</f>
        <v>0</v>
      </c>
      <c r="AR44" s="94"/>
      <c r="AS44" s="20">
        <f>SUM(J44*AR44*6)</f>
        <v>0</v>
      </c>
      <c r="AT44" s="94"/>
      <c r="AU44" s="20">
        <f>AT44*H44/3</f>
        <v>0</v>
      </c>
      <c r="AV44" s="94"/>
      <c r="AW44" s="20">
        <f>SUM(AV44*H44/3)</f>
        <v>0</v>
      </c>
      <c r="AX44" s="94"/>
      <c r="AY44" s="20">
        <f>AX44*J44*8/2</f>
        <v>0</v>
      </c>
      <c r="AZ44" s="94"/>
      <c r="BA44" s="20">
        <f>SUM(AZ44*K44*5*6)</f>
        <v>0</v>
      </c>
      <c r="BB44" s="94"/>
      <c r="BC44" s="20">
        <f>SUM(BB44*K44*4*6)</f>
        <v>0</v>
      </c>
      <c r="BD44" s="94"/>
      <c r="BE44" s="20">
        <f>SUM(BD44*50)</f>
        <v>0</v>
      </c>
      <c r="BF44" s="20">
        <f>O44+Q44+S44+U44+W44+X44+Y44+AA44+AC44+AE44+AG44+AI44+AK44+AM44+AO44+AQ44+AS44+AU44+AW44+AY44+BA44+BC44+BE44</f>
        <v>34</v>
      </c>
      <c r="BG44" s="20">
        <f>BC44+BA44+AY44+AW44+AS44+AQ44+X44+W44+U44+S44+Q44+O44+Y44</f>
        <v>34</v>
      </c>
      <c r="BH44" s="20">
        <f t="shared" si="26"/>
        <v>32</v>
      </c>
      <c r="BI44" s="46">
        <f t="shared" si="3"/>
        <v>34</v>
      </c>
      <c r="BJ44" s="7"/>
      <c r="BK44" s="7"/>
      <c r="BN44" s="153" t="s">
        <v>43</v>
      </c>
      <c r="BO44" s="20" t="s">
        <v>159</v>
      </c>
      <c r="BP44" s="98" t="s">
        <v>68</v>
      </c>
      <c r="BQ44" s="98" t="s">
        <v>111</v>
      </c>
      <c r="BR44" s="98" t="s">
        <v>112</v>
      </c>
      <c r="BS44" s="91" t="s">
        <v>71</v>
      </c>
      <c r="BT44" s="99">
        <v>4</v>
      </c>
      <c r="BU44" s="99">
        <v>15</v>
      </c>
      <c r="BV44" s="99"/>
      <c r="BW44" s="99">
        <v>1</v>
      </c>
      <c r="BX44" s="99">
        <v>1</v>
      </c>
      <c r="BY44" s="25"/>
      <c r="BZ44" s="93">
        <f>SUM(CA44+CC44+CE44+CG44+CI44)</f>
        <v>0</v>
      </c>
      <c r="CA44" s="30"/>
      <c r="CB44" s="20">
        <f>SUM(CA44)*BV44</f>
        <v>0</v>
      </c>
      <c r="CC44" s="30"/>
      <c r="CD44" s="20">
        <f>CC44*BW44</f>
        <v>0</v>
      </c>
      <c r="CE44" s="30"/>
      <c r="CF44" s="20">
        <f>SUM(CE44)*BW44</f>
        <v>0</v>
      </c>
      <c r="CG44" s="30"/>
      <c r="CH44" s="20">
        <f>SUM(CG44)*BX44</f>
        <v>0</v>
      </c>
      <c r="CI44" s="94"/>
      <c r="CJ44" s="20">
        <f>SUM(CI44)*BW44*5</f>
        <v>0</v>
      </c>
      <c r="CK44" s="20">
        <f>SUM(BW44*DK44*2+BX44*DM44*2)</f>
        <v>0</v>
      </c>
      <c r="CL44" s="20">
        <f>SUM(BY44*5/100*BW44)</f>
        <v>0</v>
      </c>
      <c r="CM44" s="94"/>
      <c r="CN44" s="20"/>
      <c r="CO44" s="94">
        <v>4</v>
      </c>
      <c r="CP44" s="20">
        <f>CO44*BX44*8</f>
        <v>32</v>
      </c>
      <c r="CQ44" s="94"/>
      <c r="CR44" s="24">
        <f>SUM(CQ44*BU44*(30+4))</f>
        <v>0</v>
      </c>
      <c r="CS44" s="94"/>
      <c r="CT44" s="20">
        <f>SUM(CS44*BU44*3)</f>
        <v>0</v>
      </c>
      <c r="CU44" s="94"/>
      <c r="CV44" s="20">
        <f>SUM(CU44*BU44/3)</f>
        <v>0</v>
      </c>
      <c r="CW44" s="94"/>
      <c r="CX44" s="20">
        <f>SUM(CW44*BU44*2/3)</f>
        <v>0</v>
      </c>
      <c r="CY44" s="94"/>
      <c r="CZ44" s="20">
        <f>SUM(CY44*BU44)*2</f>
        <v>0</v>
      </c>
      <c r="DA44" s="94"/>
      <c r="DB44" s="20">
        <f>SUM(DA44*BW44)*2</f>
        <v>0</v>
      </c>
      <c r="DC44" s="94">
        <v>1</v>
      </c>
      <c r="DD44" s="20">
        <v>6.67</v>
      </c>
      <c r="DE44" s="94"/>
      <c r="DF44" s="20">
        <f>SUM(BW44*DE44*6)</f>
        <v>0</v>
      </c>
      <c r="DG44" s="94"/>
      <c r="DH44" s="20">
        <f t="shared" si="27"/>
        <v>0</v>
      </c>
      <c r="DI44" s="94"/>
      <c r="DJ44" s="20">
        <f>SUM(BW44*DI44*6)</f>
        <v>0</v>
      </c>
      <c r="DK44" s="94"/>
      <c r="DL44" s="20">
        <f>SUM(BW44*DK44*8)</f>
        <v>0</v>
      </c>
      <c r="DM44" s="94"/>
      <c r="DN44" s="20">
        <f>SUM(DM44*BX44*5*6)</f>
        <v>0</v>
      </c>
      <c r="DO44" s="94"/>
      <c r="DP44" s="20">
        <f>SUM(DO44*BX44*4*6)</f>
        <v>0</v>
      </c>
      <c r="DQ44" s="94"/>
      <c r="DR44" s="20">
        <f>SUM(DQ44*50)</f>
        <v>0</v>
      </c>
      <c r="DS44" s="20">
        <f t="shared" si="28"/>
        <v>38.67</v>
      </c>
      <c r="DT44" s="20">
        <f t="shared" si="29"/>
        <v>38.67</v>
      </c>
      <c r="DU44" s="20">
        <f t="shared" si="30"/>
        <v>6.67</v>
      </c>
      <c r="DV44" s="7"/>
      <c r="DW44" s="54"/>
      <c r="DX44" s="20"/>
      <c r="DY44" s="98"/>
      <c r="DZ44" s="98"/>
      <c r="EA44" s="7"/>
      <c r="EB44" s="7"/>
      <c r="EC44" s="7"/>
      <c r="ED44" s="7"/>
      <c r="EE44" s="7"/>
      <c r="EF44" s="7"/>
      <c r="EG44" s="7"/>
      <c r="EH44" s="7">
        <f>SUM(L44+BY44)</f>
        <v>20</v>
      </c>
      <c r="EI44" s="7">
        <f>SUM(M44+BZ44)</f>
        <v>20</v>
      </c>
      <c r="EJ44" s="7">
        <f>SUM(N44+CA44)</f>
        <v>8</v>
      </c>
      <c r="EM44" s="189">
        <f>O44+CB44</f>
        <v>8</v>
      </c>
      <c r="EN44" s="203">
        <f>P44+CC44</f>
        <v>10</v>
      </c>
      <c r="EO44" s="189">
        <f>Q44+CD44</f>
        <v>20</v>
      </c>
      <c r="EP44" s="203">
        <f>R44+CE44</f>
        <v>2</v>
      </c>
      <c r="EQ44" s="189">
        <f>S44+CF44</f>
        <v>4</v>
      </c>
      <c r="ER44" s="203">
        <f>T44+CG44</f>
        <v>0</v>
      </c>
      <c r="ES44" s="189">
        <f>U44+CH44</f>
        <v>0</v>
      </c>
      <c r="ET44" s="203">
        <f>V44+CI44</f>
        <v>0</v>
      </c>
      <c r="EU44" s="189">
        <f>W44+CJ44</f>
        <v>0</v>
      </c>
      <c r="EV44" s="190">
        <f>X44+CK44</f>
        <v>0</v>
      </c>
      <c r="EW44" s="190">
        <f>Y44+CL44</f>
        <v>2</v>
      </c>
      <c r="EX44" s="204">
        <f>Z44+CM44</f>
        <v>0</v>
      </c>
      <c r="EY44" s="189">
        <f>AA44+CN44</f>
        <v>0</v>
      </c>
      <c r="EZ44" s="203">
        <f>AB44+CO44</f>
        <v>4</v>
      </c>
      <c r="FA44" s="189">
        <f>AC44+CP44</f>
        <v>32</v>
      </c>
      <c r="FB44" s="203">
        <f>AD44+CQ44</f>
        <v>0</v>
      </c>
      <c r="FC44" s="189">
        <f>AE44+CR44</f>
        <v>0</v>
      </c>
      <c r="FD44" s="203">
        <f>AF44+CS44</f>
        <v>0</v>
      </c>
      <c r="FE44" s="189">
        <f>AG44+CT44</f>
        <v>0</v>
      </c>
      <c r="FF44" s="204">
        <f>AH44+CU44</f>
        <v>0</v>
      </c>
      <c r="FG44" s="190">
        <f>AI44+CV44</f>
        <v>0</v>
      </c>
      <c r="FH44" s="204">
        <f>AJ44+CW44</f>
        <v>0</v>
      </c>
      <c r="FI44" s="189">
        <f>AK44+CX44</f>
        <v>0</v>
      </c>
      <c r="FJ44" s="204">
        <f>AL44+CY44</f>
        <v>0</v>
      </c>
      <c r="FK44" s="190">
        <f>AM44+CZ44</f>
        <v>0</v>
      </c>
      <c r="FL44" s="204">
        <f>AN44+DA44</f>
        <v>0</v>
      </c>
      <c r="FM44" s="189">
        <f>AO44+DB44</f>
        <v>0</v>
      </c>
      <c r="FN44" s="204">
        <f>AP44+DC44</f>
        <v>1</v>
      </c>
      <c r="FO44" s="190">
        <f>AQ44+DD44</f>
        <v>6.67</v>
      </c>
      <c r="FP44" s="204">
        <f>AR44+DE44</f>
        <v>0</v>
      </c>
      <c r="FQ44" s="190">
        <f>AS44+DF44</f>
        <v>0</v>
      </c>
      <c r="FR44" s="204">
        <f>AT44+DG44</f>
        <v>0</v>
      </c>
      <c r="FS44" s="190">
        <f>AU44+DH44</f>
        <v>0</v>
      </c>
      <c r="FT44" s="204">
        <f>AV44+DI44</f>
        <v>0</v>
      </c>
      <c r="FU44" s="189">
        <f>AW44+DJ44</f>
        <v>0</v>
      </c>
      <c r="FV44" s="204">
        <f>AX44+DK44</f>
        <v>0</v>
      </c>
      <c r="FW44" s="190">
        <f>AY44+DL44</f>
        <v>0</v>
      </c>
      <c r="FX44" s="204">
        <f>AZ44+DM44</f>
        <v>0</v>
      </c>
      <c r="FY44" s="189">
        <f>BA44+DN44</f>
        <v>0</v>
      </c>
      <c r="FZ44" s="203">
        <f>BB44+DO44</f>
        <v>0</v>
      </c>
      <c r="GA44" s="189">
        <f>BC44+DP44</f>
        <v>0</v>
      </c>
      <c r="GB44" s="203">
        <f>BD44+DQ44</f>
        <v>0</v>
      </c>
      <c r="GC44" s="189">
        <f>BE44+DR44</f>
        <v>0</v>
      </c>
      <c r="GD44" s="204">
        <f>BF44+DS44</f>
        <v>72.67</v>
      </c>
      <c r="GE44" s="190">
        <f>BG44+DT44</f>
        <v>72.67</v>
      </c>
      <c r="GF44" s="190">
        <f>BH44+DU44</f>
        <v>38.67</v>
      </c>
      <c r="GG44" s="2"/>
      <c r="GH44" s="54"/>
      <c r="GL44" s="161"/>
      <c r="GM44" s="19"/>
      <c r="GN44" s="48"/>
      <c r="GO44" s="23"/>
      <c r="GP44" s="28"/>
      <c r="GQ44" s="7"/>
      <c r="GR44" s="83"/>
    </row>
    <row r="45" spans="1:200" ht="24.95" customHeight="1" outlineLevel="3" thickBot="1" x14ac:dyDescent="0.4">
      <c r="A45" s="153" t="s">
        <v>43</v>
      </c>
      <c r="B45" s="20"/>
      <c r="C45" s="98"/>
      <c r="D45" s="98"/>
      <c r="E45" s="98"/>
      <c r="F45" s="112"/>
      <c r="G45" s="99"/>
      <c r="H45" s="99"/>
      <c r="I45" s="99"/>
      <c r="J45" s="99"/>
      <c r="K45" s="99"/>
      <c r="L45" s="25"/>
      <c r="M45" s="93">
        <f t="shared" ref="M45:M54" si="31">SUM(N45+P45+T45+V45+AR45*2)</f>
        <v>0</v>
      </c>
      <c r="N45" s="30"/>
      <c r="O45" s="20"/>
      <c r="P45" s="30"/>
      <c r="Q45" s="20"/>
      <c r="R45" s="30"/>
      <c r="S45" s="20"/>
      <c r="T45" s="30"/>
      <c r="U45" s="20"/>
      <c r="V45" s="94"/>
      <c r="W45" s="20"/>
      <c r="X45" s="20"/>
      <c r="Y45" s="20"/>
      <c r="Z45" s="94"/>
      <c r="AA45" s="20"/>
      <c r="AB45" s="94"/>
      <c r="AC45" s="20"/>
      <c r="AD45" s="94"/>
      <c r="AE45" s="24"/>
      <c r="AF45" s="94"/>
      <c r="AG45" s="20"/>
      <c r="AH45" s="94"/>
      <c r="AI45" s="20"/>
      <c r="AJ45" s="94"/>
      <c r="AK45" s="20"/>
      <c r="AL45" s="94"/>
      <c r="AM45" s="20"/>
      <c r="AN45" s="94"/>
      <c r="AO45" s="20"/>
      <c r="AP45" s="94"/>
      <c r="AQ45" s="20"/>
      <c r="AR45" s="94"/>
      <c r="AS45" s="20"/>
      <c r="AT45" s="94"/>
      <c r="AU45" s="20"/>
      <c r="AV45" s="94"/>
      <c r="AW45" s="20"/>
      <c r="AX45" s="94"/>
      <c r="AY45" s="20"/>
      <c r="AZ45" s="94"/>
      <c r="BA45" s="20"/>
      <c r="BB45" s="94"/>
      <c r="BC45" s="20"/>
      <c r="BD45" s="94"/>
      <c r="BE45" s="20"/>
      <c r="BF45" s="20"/>
      <c r="BG45" s="20">
        <f t="shared" si="17"/>
        <v>0</v>
      </c>
      <c r="BH45" s="20">
        <f t="shared" si="26"/>
        <v>0</v>
      </c>
      <c r="BI45" s="46">
        <f t="shared" si="3"/>
        <v>0</v>
      </c>
      <c r="BJ45" s="7"/>
      <c r="BK45" s="7"/>
      <c r="BN45" s="153" t="s">
        <v>43</v>
      </c>
      <c r="BO45" s="20" t="s">
        <v>145</v>
      </c>
      <c r="BP45" s="98" t="s">
        <v>68</v>
      </c>
      <c r="BQ45" s="98" t="s">
        <v>142</v>
      </c>
      <c r="BR45" s="98" t="s">
        <v>112</v>
      </c>
      <c r="BS45" s="112" t="s">
        <v>143</v>
      </c>
      <c r="BT45" s="99">
        <v>10</v>
      </c>
      <c r="BU45" s="99">
        <v>23</v>
      </c>
      <c r="BV45" s="99">
        <v>1</v>
      </c>
      <c r="BW45" s="99">
        <v>1</v>
      </c>
      <c r="BX45" s="99">
        <v>1</v>
      </c>
      <c r="BY45" s="25"/>
      <c r="BZ45" s="93">
        <v>0</v>
      </c>
      <c r="CA45" s="30"/>
      <c r="CB45" s="20">
        <v>0</v>
      </c>
      <c r="CC45" s="30"/>
      <c r="CD45" s="20">
        <v>0</v>
      </c>
      <c r="CE45" s="30"/>
      <c r="CF45" s="20">
        <v>0</v>
      </c>
      <c r="CG45" s="30"/>
      <c r="CH45" s="20">
        <v>0</v>
      </c>
      <c r="CI45" s="94"/>
      <c r="CJ45" s="20">
        <v>0</v>
      </c>
      <c r="CK45" s="20">
        <f>2/3</f>
        <v>0.66666666666666663</v>
      </c>
      <c r="CL45" s="20">
        <f>SUM(BY45*5/100*BW45)</f>
        <v>0</v>
      </c>
      <c r="CM45" s="94"/>
      <c r="CN45" s="20"/>
      <c r="CO45" s="94"/>
      <c r="CP45" s="20">
        <v>0</v>
      </c>
      <c r="CQ45" s="94"/>
      <c r="CR45" s="24">
        <v>0</v>
      </c>
      <c r="CS45" s="94"/>
      <c r="CT45" s="20">
        <v>0</v>
      </c>
      <c r="CU45" s="94"/>
      <c r="CV45" s="20">
        <v>0</v>
      </c>
      <c r="CW45" s="94"/>
      <c r="CX45" s="20">
        <v>0</v>
      </c>
      <c r="CY45" s="94"/>
      <c r="CZ45" s="20">
        <v>0</v>
      </c>
      <c r="DA45" s="94"/>
      <c r="DB45" s="20">
        <v>0</v>
      </c>
      <c r="DC45" s="94"/>
      <c r="DD45" s="20">
        <v>0</v>
      </c>
      <c r="DE45" s="94"/>
      <c r="DF45" s="20">
        <v>0</v>
      </c>
      <c r="DG45" s="94"/>
      <c r="DH45" s="20">
        <f t="shared" si="27"/>
        <v>0</v>
      </c>
      <c r="DI45" s="94"/>
      <c r="DJ45" s="20">
        <v>0</v>
      </c>
      <c r="DK45" s="94"/>
      <c r="DL45" s="20">
        <v>0</v>
      </c>
      <c r="DM45" s="94">
        <v>2</v>
      </c>
      <c r="DN45" s="20">
        <f>SUM(DM45*BX45*1*8)</f>
        <v>16</v>
      </c>
      <c r="DO45" s="94"/>
      <c r="DP45" s="20">
        <v>0</v>
      </c>
      <c r="DQ45" s="94"/>
      <c r="DR45" s="20">
        <v>0</v>
      </c>
      <c r="DS45" s="20">
        <f t="shared" si="28"/>
        <v>16.666666666666668</v>
      </c>
      <c r="DT45" s="20">
        <f t="shared" si="29"/>
        <v>16.666666666666668</v>
      </c>
      <c r="DU45" s="20">
        <f t="shared" si="30"/>
        <v>16.666666666666668</v>
      </c>
      <c r="DV45" s="7"/>
      <c r="DW45" s="54"/>
      <c r="DX45" s="20"/>
      <c r="DY45" s="98"/>
      <c r="DZ45" s="98"/>
      <c r="EA45" s="7"/>
      <c r="EB45" s="7"/>
      <c r="EC45" s="7"/>
      <c r="ED45" s="7"/>
      <c r="EE45" s="7"/>
      <c r="EF45" s="7"/>
      <c r="EG45" s="7"/>
      <c r="EH45" s="7">
        <f>SUM(L45+BY45)</f>
        <v>0</v>
      </c>
      <c r="EI45" s="7">
        <f>SUM(M45+BZ45)</f>
        <v>0</v>
      </c>
      <c r="EJ45" s="7">
        <f>SUM(N45+CA45)</f>
        <v>0</v>
      </c>
      <c r="EM45" s="189">
        <f>O45+CB45</f>
        <v>0</v>
      </c>
      <c r="EN45" s="203">
        <f>P45+CC45</f>
        <v>0</v>
      </c>
      <c r="EO45" s="189">
        <f>Q45+CD45</f>
        <v>0</v>
      </c>
      <c r="EP45" s="203">
        <f>R45+CE45</f>
        <v>0</v>
      </c>
      <c r="EQ45" s="189">
        <f>S45+CF45</f>
        <v>0</v>
      </c>
      <c r="ER45" s="203">
        <f>T45+CG45</f>
        <v>0</v>
      </c>
      <c r="ES45" s="189">
        <f>U45+CH45</f>
        <v>0</v>
      </c>
      <c r="ET45" s="203">
        <f>V45+CI45</f>
        <v>0</v>
      </c>
      <c r="EU45" s="189">
        <f>W45+CJ45</f>
        <v>0</v>
      </c>
      <c r="EV45" s="190">
        <f>X45+CK45</f>
        <v>0.66666666666666663</v>
      </c>
      <c r="EW45" s="190">
        <f>Y45+CL45</f>
        <v>0</v>
      </c>
      <c r="EX45" s="204">
        <f>Z45+CM45</f>
        <v>0</v>
      </c>
      <c r="EY45" s="189">
        <f>AA45+CN45</f>
        <v>0</v>
      </c>
      <c r="EZ45" s="203">
        <f>AB45+CO45</f>
        <v>0</v>
      </c>
      <c r="FA45" s="189">
        <f>AC45+CP45</f>
        <v>0</v>
      </c>
      <c r="FB45" s="203">
        <f>AD45+CQ45</f>
        <v>0</v>
      </c>
      <c r="FC45" s="189">
        <f>AE45+CR45</f>
        <v>0</v>
      </c>
      <c r="FD45" s="203">
        <f>AF45+CS45</f>
        <v>0</v>
      </c>
      <c r="FE45" s="189">
        <f>AG45+CT45</f>
        <v>0</v>
      </c>
      <c r="FF45" s="204">
        <f>AH45+CU45</f>
        <v>0</v>
      </c>
      <c r="FG45" s="190">
        <f>AI45+CV45</f>
        <v>0</v>
      </c>
      <c r="FH45" s="204">
        <f>AJ45+CW45</f>
        <v>0</v>
      </c>
      <c r="FI45" s="189">
        <f>AK45+CX45</f>
        <v>0</v>
      </c>
      <c r="FJ45" s="204">
        <f>AL45+CY45</f>
        <v>0</v>
      </c>
      <c r="FK45" s="190">
        <f>AM45+CZ45</f>
        <v>0</v>
      </c>
      <c r="FL45" s="204">
        <f>AN45+DA45</f>
        <v>0</v>
      </c>
      <c r="FM45" s="189">
        <f>AO45+DB45</f>
        <v>0</v>
      </c>
      <c r="FN45" s="204">
        <f>AP45+DC45</f>
        <v>0</v>
      </c>
      <c r="FO45" s="190">
        <f>AQ45+DD45</f>
        <v>0</v>
      </c>
      <c r="FP45" s="204">
        <f>AR45+DE45</f>
        <v>0</v>
      </c>
      <c r="FQ45" s="190">
        <f>AS45+DF45</f>
        <v>0</v>
      </c>
      <c r="FR45" s="204">
        <f>AT45+DG45</f>
        <v>0</v>
      </c>
      <c r="FS45" s="190">
        <f>AU45+DH45</f>
        <v>0</v>
      </c>
      <c r="FT45" s="204">
        <f>AV45+DI45</f>
        <v>0</v>
      </c>
      <c r="FU45" s="189">
        <f>AW45+DJ45</f>
        <v>0</v>
      </c>
      <c r="FV45" s="204">
        <f>AX45+DK45</f>
        <v>0</v>
      </c>
      <c r="FW45" s="190">
        <f>AY45+DL45</f>
        <v>0</v>
      </c>
      <c r="FX45" s="204">
        <f>AZ45+DM45</f>
        <v>2</v>
      </c>
      <c r="FY45" s="189">
        <f>BA45+DN45</f>
        <v>16</v>
      </c>
      <c r="FZ45" s="203">
        <f>BB45+DO45</f>
        <v>0</v>
      </c>
      <c r="GA45" s="189">
        <f>BC45+DP45</f>
        <v>0</v>
      </c>
      <c r="GB45" s="203">
        <f>BD45+DQ45</f>
        <v>0</v>
      </c>
      <c r="GC45" s="189">
        <f>BE45+DR45</f>
        <v>0</v>
      </c>
      <c r="GD45" s="204">
        <f>BF45+DS45</f>
        <v>16.666666666666668</v>
      </c>
      <c r="GE45" s="190">
        <f>BG45+DT45</f>
        <v>16.666666666666668</v>
      </c>
      <c r="GF45" s="190">
        <f>BH45+DU45</f>
        <v>16.666666666666668</v>
      </c>
      <c r="GG45" s="2"/>
      <c r="GH45" s="54"/>
      <c r="GL45" s="161"/>
      <c r="GM45" s="19"/>
      <c r="GN45" s="1"/>
      <c r="GO45" s="23"/>
      <c r="GP45" s="28"/>
      <c r="GQ45" s="7"/>
      <c r="GR45" s="83"/>
    </row>
    <row r="46" spans="1:200" ht="24.95" customHeight="1" outlineLevel="3" thickBot="1" x14ac:dyDescent="0.4">
      <c r="A46" s="153" t="s">
        <v>43</v>
      </c>
      <c r="B46" s="18"/>
      <c r="C46" s="18"/>
      <c r="D46" s="7"/>
      <c r="E46" s="21"/>
      <c r="F46" s="7"/>
      <c r="G46" s="7"/>
      <c r="H46" s="7"/>
      <c r="I46" s="7"/>
      <c r="J46" s="7"/>
      <c r="K46" s="7"/>
      <c r="L46" s="7"/>
      <c r="M46" s="93">
        <f t="shared" si="31"/>
        <v>0</v>
      </c>
      <c r="N46" s="30"/>
      <c r="O46" s="20"/>
      <c r="P46" s="30"/>
      <c r="Q46" s="20"/>
      <c r="R46" s="30"/>
      <c r="S46" s="20"/>
      <c r="T46" s="30"/>
      <c r="U46" s="20"/>
      <c r="V46" s="94"/>
      <c r="W46" s="20"/>
      <c r="X46" s="20"/>
      <c r="Y46" s="20"/>
      <c r="Z46" s="94"/>
      <c r="AA46" s="20"/>
      <c r="AB46" s="94"/>
      <c r="AC46" s="20"/>
      <c r="AD46" s="94"/>
      <c r="AE46" s="24"/>
      <c r="AF46" s="94"/>
      <c r="AG46" s="20"/>
      <c r="AH46" s="94"/>
      <c r="AI46" s="20"/>
      <c r="AJ46" s="94"/>
      <c r="AK46" s="20"/>
      <c r="AL46" s="94"/>
      <c r="AM46" s="20"/>
      <c r="AN46" s="94"/>
      <c r="AO46" s="20"/>
      <c r="AP46" s="94"/>
      <c r="AQ46" s="20"/>
      <c r="AR46" s="94"/>
      <c r="AS46" s="20"/>
      <c r="AT46" s="94"/>
      <c r="AU46" s="20"/>
      <c r="AV46" s="94"/>
      <c r="AW46" s="20"/>
      <c r="AX46" s="94"/>
      <c r="AY46" s="20"/>
      <c r="AZ46" s="94"/>
      <c r="BA46" s="20"/>
      <c r="BB46" s="94"/>
      <c r="BC46" s="20"/>
      <c r="BD46" s="94"/>
      <c r="BE46" s="20"/>
      <c r="BF46" s="20"/>
      <c r="BG46" s="20">
        <f t="shared" si="17"/>
        <v>0</v>
      </c>
      <c r="BH46" s="20">
        <f t="shared" si="26"/>
        <v>0</v>
      </c>
      <c r="BI46" s="46">
        <f t="shared" si="3"/>
        <v>0</v>
      </c>
      <c r="BJ46" s="7"/>
      <c r="BK46" s="7"/>
      <c r="BN46" s="153" t="s">
        <v>43</v>
      </c>
      <c r="BO46" s="18"/>
      <c r="BP46" s="18"/>
      <c r="BQ46" s="7"/>
      <c r="BR46" s="21"/>
      <c r="BS46" s="7"/>
      <c r="BT46" s="7"/>
      <c r="BU46" s="7"/>
      <c r="BV46" s="7"/>
      <c r="BW46" s="7"/>
      <c r="BX46" s="7"/>
      <c r="BY46" s="7"/>
      <c r="BZ46" s="93"/>
      <c r="CA46" s="30"/>
      <c r="CB46" s="20"/>
      <c r="CC46" s="30"/>
      <c r="CD46" s="20"/>
      <c r="CE46" s="30"/>
      <c r="CF46" s="20"/>
      <c r="CG46" s="30"/>
      <c r="CH46" s="20"/>
      <c r="CI46" s="94"/>
      <c r="CJ46" s="20"/>
      <c r="CK46" s="20"/>
      <c r="CL46" s="20"/>
      <c r="CM46" s="94"/>
      <c r="CN46" s="20"/>
      <c r="CO46" s="94"/>
      <c r="CP46" s="20"/>
      <c r="CQ46" s="94"/>
      <c r="CR46" s="24"/>
      <c r="CS46" s="94"/>
      <c r="CT46" s="20"/>
      <c r="CU46" s="94"/>
      <c r="CV46" s="20"/>
      <c r="CW46" s="94"/>
      <c r="CX46" s="20"/>
      <c r="CY46" s="94"/>
      <c r="CZ46" s="20"/>
      <c r="DA46" s="94"/>
      <c r="DB46" s="20"/>
      <c r="DC46" s="94"/>
      <c r="DD46" s="20"/>
      <c r="DE46" s="94"/>
      <c r="DF46" s="20"/>
      <c r="DG46" s="94"/>
      <c r="DH46" s="20"/>
      <c r="DI46" s="94"/>
      <c r="DJ46" s="20"/>
      <c r="DK46" s="94"/>
      <c r="DL46" s="20"/>
      <c r="DM46" s="94"/>
      <c r="DN46" s="20"/>
      <c r="DO46" s="94"/>
      <c r="DP46" s="20"/>
      <c r="DQ46" s="94"/>
      <c r="DR46" s="20"/>
      <c r="DS46" s="20"/>
      <c r="DT46" s="20">
        <f t="shared" si="29"/>
        <v>0</v>
      </c>
      <c r="DU46" s="20">
        <f t="shared" si="30"/>
        <v>0</v>
      </c>
      <c r="DV46" s="7"/>
      <c r="DW46" s="54"/>
      <c r="DX46" s="18"/>
      <c r="DY46" s="18"/>
      <c r="DZ46" s="7"/>
      <c r="EA46" s="7"/>
      <c r="EB46" s="7"/>
      <c r="EC46" s="7"/>
      <c r="ED46" s="7"/>
      <c r="EE46" s="7"/>
      <c r="EF46" s="7"/>
      <c r="EG46" s="7"/>
      <c r="EH46" s="7">
        <f>SUM(L46+BY46)</f>
        <v>0</v>
      </c>
      <c r="EI46" s="7">
        <f>SUM(M46+BZ46)</f>
        <v>0</v>
      </c>
      <c r="EJ46" s="7">
        <f>SUM(N46+CA46)</f>
        <v>0</v>
      </c>
      <c r="EM46" s="189">
        <f>O46+CB46</f>
        <v>0</v>
      </c>
      <c r="EN46" s="203">
        <f>P46+CC46</f>
        <v>0</v>
      </c>
      <c r="EO46" s="189">
        <f>Q46+CD46</f>
        <v>0</v>
      </c>
      <c r="EP46" s="203">
        <f>R46+CE46</f>
        <v>0</v>
      </c>
      <c r="EQ46" s="189">
        <f>S46+CF46</f>
        <v>0</v>
      </c>
      <c r="ER46" s="203">
        <f>T46+CG46</f>
        <v>0</v>
      </c>
      <c r="ES46" s="189">
        <f>U46+CH46</f>
        <v>0</v>
      </c>
      <c r="ET46" s="203">
        <f>V46+CI46</f>
        <v>0</v>
      </c>
      <c r="EU46" s="189">
        <f>W46+CJ46</f>
        <v>0</v>
      </c>
      <c r="EV46" s="190">
        <f>X46+CK46</f>
        <v>0</v>
      </c>
      <c r="EW46" s="190">
        <f>Y46+CL46</f>
        <v>0</v>
      </c>
      <c r="EX46" s="204">
        <f>Z46+CM46</f>
        <v>0</v>
      </c>
      <c r="EY46" s="189">
        <f>AA46+CN46</f>
        <v>0</v>
      </c>
      <c r="EZ46" s="203">
        <f>AB46+CO46</f>
        <v>0</v>
      </c>
      <c r="FA46" s="189">
        <f>AC46+CP46</f>
        <v>0</v>
      </c>
      <c r="FB46" s="203">
        <f>AD46+CQ46</f>
        <v>0</v>
      </c>
      <c r="FC46" s="189">
        <f>AE46+CR46</f>
        <v>0</v>
      </c>
      <c r="FD46" s="203">
        <f>AF46+CS46</f>
        <v>0</v>
      </c>
      <c r="FE46" s="189">
        <f>AG46+CT46</f>
        <v>0</v>
      </c>
      <c r="FF46" s="204">
        <f>AH46+CU46</f>
        <v>0</v>
      </c>
      <c r="FG46" s="190">
        <f>AI46+CV46</f>
        <v>0</v>
      </c>
      <c r="FH46" s="204">
        <f>AJ46+CW46</f>
        <v>0</v>
      </c>
      <c r="FI46" s="189">
        <f>AK46+CX46</f>
        <v>0</v>
      </c>
      <c r="FJ46" s="204">
        <f>AL46+CY46</f>
        <v>0</v>
      </c>
      <c r="FK46" s="190">
        <f>AM46+CZ46</f>
        <v>0</v>
      </c>
      <c r="FL46" s="204">
        <f>AN46+DA46</f>
        <v>0</v>
      </c>
      <c r="FM46" s="189">
        <f>AO46+DB46</f>
        <v>0</v>
      </c>
      <c r="FN46" s="204">
        <f>AP46+DC46</f>
        <v>0</v>
      </c>
      <c r="FO46" s="190">
        <f>AQ46+DD46</f>
        <v>0</v>
      </c>
      <c r="FP46" s="204">
        <f>AR46+DE46</f>
        <v>0</v>
      </c>
      <c r="FQ46" s="190">
        <f>AS46+DF46</f>
        <v>0</v>
      </c>
      <c r="FR46" s="204">
        <f>AT46+DG46</f>
        <v>0</v>
      </c>
      <c r="FS46" s="190">
        <f>AU46+DH46</f>
        <v>0</v>
      </c>
      <c r="FT46" s="204">
        <f>AV46+DI46</f>
        <v>0</v>
      </c>
      <c r="FU46" s="189">
        <f>AW46+DJ46</f>
        <v>0</v>
      </c>
      <c r="FV46" s="204">
        <f>AX46+DK46</f>
        <v>0</v>
      </c>
      <c r="FW46" s="190">
        <f>AY46+DL46</f>
        <v>0</v>
      </c>
      <c r="FX46" s="204">
        <f>AZ46+DM46</f>
        <v>0</v>
      </c>
      <c r="FY46" s="189">
        <f>BA46+DN46</f>
        <v>0</v>
      </c>
      <c r="FZ46" s="203">
        <f>BB46+DO46</f>
        <v>0</v>
      </c>
      <c r="GA46" s="189">
        <f>BC46+DP46</f>
        <v>0</v>
      </c>
      <c r="GB46" s="203">
        <f>BD46+DQ46</f>
        <v>0</v>
      </c>
      <c r="GC46" s="189">
        <f>BE46+DR46</f>
        <v>0</v>
      </c>
      <c r="GD46" s="204">
        <f>BF46+DS46</f>
        <v>0</v>
      </c>
      <c r="GE46" s="190">
        <f>BG46+DT46</f>
        <v>0</v>
      </c>
      <c r="GF46" s="190">
        <f>BH46+DU46</f>
        <v>0</v>
      </c>
      <c r="GG46" s="2"/>
      <c r="GH46" s="54"/>
      <c r="GL46" s="161"/>
      <c r="GM46" s="19"/>
      <c r="GN46" s="1"/>
      <c r="GO46" s="23"/>
      <c r="GP46" s="28"/>
      <c r="GQ46" s="7"/>
      <c r="GR46" s="83"/>
    </row>
    <row r="47" spans="1:200" ht="24.75" customHeight="1" outlineLevel="3" thickBot="1" x14ac:dyDescent="0.4">
      <c r="A47" s="153" t="s">
        <v>43</v>
      </c>
      <c r="D47" s="7"/>
      <c r="E47" s="7"/>
      <c r="F47" s="7"/>
      <c r="G47" s="7"/>
      <c r="H47" s="7"/>
      <c r="I47" s="7"/>
      <c r="J47" s="7"/>
      <c r="K47" s="7"/>
      <c r="L47" s="7"/>
      <c r="M47" s="93">
        <f t="shared" si="31"/>
        <v>0</v>
      </c>
      <c r="N47" s="30"/>
      <c r="O47" s="20"/>
      <c r="P47" s="30"/>
      <c r="Q47" s="20"/>
      <c r="R47" s="30"/>
      <c r="S47" s="20"/>
      <c r="T47" s="30"/>
      <c r="U47" s="20"/>
      <c r="V47" s="94"/>
      <c r="W47" s="20"/>
      <c r="X47" s="20"/>
      <c r="Y47" s="20"/>
      <c r="Z47" s="94"/>
      <c r="AA47" s="20"/>
      <c r="AB47" s="94"/>
      <c r="AC47" s="20"/>
      <c r="AD47" s="94"/>
      <c r="AE47" s="24"/>
      <c r="AF47" s="94"/>
      <c r="AG47" s="20"/>
      <c r="AH47" s="94"/>
      <c r="AI47" s="20"/>
      <c r="AJ47" s="94"/>
      <c r="AK47" s="20"/>
      <c r="AL47" s="94"/>
      <c r="AM47" s="20"/>
      <c r="AN47" s="94"/>
      <c r="AO47" s="20"/>
      <c r="AP47" s="94"/>
      <c r="AQ47" s="20"/>
      <c r="AR47" s="94"/>
      <c r="AS47" s="20"/>
      <c r="AT47" s="94"/>
      <c r="AU47" s="20"/>
      <c r="AV47" s="94"/>
      <c r="AW47" s="20"/>
      <c r="AX47" s="94"/>
      <c r="AY47" s="20"/>
      <c r="AZ47" s="94"/>
      <c r="BA47" s="20"/>
      <c r="BB47" s="94"/>
      <c r="BC47" s="20"/>
      <c r="BD47" s="94"/>
      <c r="BE47" s="20"/>
      <c r="BF47" s="20"/>
      <c r="BG47" s="20">
        <f t="shared" si="17"/>
        <v>0</v>
      </c>
      <c r="BH47" s="20">
        <f t="shared" si="26"/>
        <v>0</v>
      </c>
      <c r="BI47" s="46">
        <f t="shared" si="3"/>
        <v>0</v>
      </c>
      <c r="BJ47" s="7"/>
      <c r="BK47" s="7"/>
      <c r="BN47" s="153" t="s">
        <v>43</v>
      </c>
      <c r="BO47" s="7" t="s">
        <v>88</v>
      </c>
      <c r="BP47" s="7" t="s">
        <v>68</v>
      </c>
      <c r="BQ47" s="7" t="s">
        <v>69</v>
      </c>
      <c r="BR47" s="7" t="s">
        <v>112</v>
      </c>
      <c r="BS47" s="7" t="s">
        <v>169</v>
      </c>
      <c r="BT47" s="7">
        <v>2</v>
      </c>
      <c r="BU47" s="7">
        <v>30</v>
      </c>
      <c r="BV47" s="7"/>
      <c r="BW47" s="7">
        <v>1</v>
      </c>
      <c r="BX47" s="7">
        <f>BW47*2</f>
        <v>2</v>
      </c>
      <c r="BY47" s="7">
        <v>60</v>
      </c>
      <c r="BZ47" s="93">
        <f>SUM(CA47+CC47+CE47+CG47+CI47)</f>
        <v>60</v>
      </c>
      <c r="CA47" s="30">
        <v>2</v>
      </c>
      <c r="CB47" s="20">
        <f>SUM(CA47)*BV47</f>
        <v>0</v>
      </c>
      <c r="CC47" s="30">
        <v>58</v>
      </c>
      <c r="CD47" s="20">
        <f>BW47*CC47</f>
        <v>58</v>
      </c>
      <c r="CE47" s="30"/>
      <c r="CF47" s="20">
        <f>SUM(CE47)*BW47</f>
        <v>0</v>
      </c>
      <c r="CG47" s="30"/>
      <c r="CH47" s="20">
        <f>SUM(CG47)*BX47</f>
        <v>0</v>
      </c>
      <c r="CI47" s="94"/>
      <c r="CJ47" s="20">
        <f>SUM(CI47)*BW47*5</f>
        <v>0</v>
      </c>
      <c r="CK47" s="20">
        <f>SUM(BW47*DK47*2+BX47*DM47*2)</f>
        <v>2</v>
      </c>
      <c r="CL47" s="20">
        <f>SUM(BY47*5/100*BW47)</f>
        <v>3</v>
      </c>
      <c r="CM47" s="94"/>
      <c r="CN47" s="20"/>
      <c r="CO47" s="94"/>
      <c r="CP47" s="20">
        <f>SUM(CO47)*3*BU47/5</f>
        <v>0</v>
      </c>
      <c r="CQ47" s="94"/>
      <c r="CR47" s="24">
        <f>SUM(CQ47*BU47*(30+4))</f>
        <v>0</v>
      </c>
      <c r="CS47" s="94">
        <v>1</v>
      </c>
      <c r="CT47" s="20">
        <f>SUM(CS47*BU47*3)</f>
        <v>90</v>
      </c>
      <c r="CU47" s="94"/>
      <c r="CV47" s="20">
        <f>SUM(CU47*BU47/3)</f>
        <v>0</v>
      </c>
      <c r="CW47" s="94"/>
      <c r="CX47" s="20">
        <f>SUM(CW47*BU47*2/3)</f>
        <v>0</v>
      </c>
      <c r="CY47" s="94"/>
      <c r="CZ47" s="20">
        <f>SUM(CY47*BU47)*2</f>
        <v>0</v>
      </c>
      <c r="DA47" s="94"/>
      <c r="DB47" s="20">
        <f>SUM(DA47*BW47)</f>
        <v>0</v>
      </c>
      <c r="DC47" s="94"/>
      <c r="DD47" s="20">
        <f>SUM(DC47*BU47*2)</f>
        <v>0</v>
      </c>
      <c r="DE47" s="94"/>
      <c r="DF47" s="20">
        <f>DE47*BW47*6</f>
        <v>0</v>
      </c>
      <c r="DG47" s="94"/>
      <c r="DH47" s="20">
        <f t="shared" si="27"/>
        <v>0</v>
      </c>
      <c r="DI47" s="94"/>
      <c r="DJ47" s="20">
        <f>SUM(DI47*BU47/3)</f>
        <v>0</v>
      </c>
      <c r="DK47" s="94">
        <v>1</v>
      </c>
      <c r="DL47" s="20">
        <f>SUM(BW47*DK47*8)</f>
        <v>8</v>
      </c>
      <c r="DM47" s="94"/>
      <c r="DN47" s="20">
        <f>SUM(DM47*BX47*5*6)</f>
        <v>0</v>
      </c>
      <c r="DO47" s="94"/>
      <c r="DP47" s="20">
        <f>SUM(DO47*BX47*4*6)</f>
        <v>0</v>
      </c>
      <c r="DQ47" s="94"/>
      <c r="DR47" s="20">
        <f>SUM(DQ47*50)</f>
        <v>0</v>
      </c>
      <c r="DS47" s="20">
        <f t="shared" si="28"/>
        <v>161</v>
      </c>
      <c r="DT47" s="20">
        <f t="shared" si="29"/>
        <v>161</v>
      </c>
      <c r="DU47" s="20">
        <f t="shared" si="30"/>
        <v>68</v>
      </c>
      <c r="DV47" s="7"/>
      <c r="DW47" s="54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>
        <f>SUM(L47+BY47)</f>
        <v>60</v>
      </c>
      <c r="EI47" s="7">
        <f>SUM(M47+BZ47)</f>
        <v>60</v>
      </c>
      <c r="EJ47" s="7">
        <f>SUM(N47+N44)</f>
        <v>8</v>
      </c>
      <c r="EM47" s="189">
        <f>O47+CB47</f>
        <v>0</v>
      </c>
      <c r="EN47" s="203">
        <f>P47+CC47</f>
        <v>58</v>
      </c>
      <c r="EO47" s="189">
        <f>Q47+CD47</f>
        <v>58</v>
      </c>
      <c r="EP47" s="203">
        <f>R47+CE47</f>
        <v>0</v>
      </c>
      <c r="EQ47" s="189">
        <f>S47+CF47</f>
        <v>0</v>
      </c>
      <c r="ER47" s="203">
        <f>T47+CG47</f>
        <v>0</v>
      </c>
      <c r="ES47" s="189">
        <f>U47+CH47</f>
        <v>0</v>
      </c>
      <c r="ET47" s="203">
        <f>V47+CI47</f>
        <v>0</v>
      </c>
      <c r="EU47" s="189">
        <f>W47+CJ47</f>
        <v>0</v>
      </c>
      <c r="EV47" s="190">
        <f>X47+CK47</f>
        <v>2</v>
      </c>
      <c r="EW47" s="190">
        <f>Y47+CL47</f>
        <v>3</v>
      </c>
      <c r="EX47" s="204">
        <f>Z47+CM47</f>
        <v>0</v>
      </c>
      <c r="EY47" s="189">
        <f>AA47+CN47</f>
        <v>0</v>
      </c>
      <c r="EZ47" s="203">
        <f>AB47+CO47</f>
        <v>0</v>
      </c>
      <c r="FA47" s="189">
        <f>AC47+CP47</f>
        <v>0</v>
      </c>
      <c r="FB47" s="203">
        <f>AD47+CQ47</f>
        <v>0</v>
      </c>
      <c r="FC47" s="189">
        <f>AE47+CR47</f>
        <v>0</v>
      </c>
      <c r="FD47" s="203">
        <f>AF47+CS47</f>
        <v>1</v>
      </c>
      <c r="FE47" s="189">
        <f>AG47+CT47</f>
        <v>90</v>
      </c>
      <c r="FF47" s="204">
        <f>AH47+CU47</f>
        <v>0</v>
      </c>
      <c r="FG47" s="190">
        <f>AI47+CV47</f>
        <v>0</v>
      </c>
      <c r="FH47" s="204">
        <f>AJ47+CW47</f>
        <v>0</v>
      </c>
      <c r="FI47" s="189">
        <f>AK47+CX47</f>
        <v>0</v>
      </c>
      <c r="FJ47" s="204">
        <f>AL47+CY47</f>
        <v>0</v>
      </c>
      <c r="FK47" s="190">
        <f>AM47+CZ47</f>
        <v>0</v>
      </c>
      <c r="FL47" s="204">
        <f>AN47+DA47</f>
        <v>0</v>
      </c>
      <c r="FM47" s="189">
        <f>AO47+DB47</f>
        <v>0</v>
      </c>
      <c r="FN47" s="204">
        <f>AP47+DC47</f>
        <v>0</v>
      </c>
      <c r="FO47" s="190">
        <f>AQ47+DD47</f>
        <v>0</v>
      </c>
      <c r="FP47" s="204">
        <f>AR47+DE47</f>
        <v>0</v>
      </c>
      <c r="FQ47" s="190">
        <f>AS47+DF47</f>
        <v>0</v>
      </c>
      <c r="FR47" s="204">
        <f>AT47+DG47</f>
        <v>0</v>
      </c>
      <c r="FS47" s="190">
        <f>AU47+DH47</f>
        <v>0</v>
      </c>
      <c r="FT47" s="204">
        <f>AV47+DI47</f>
        <v>0</v>
      </c>
      <c r="FU47" s="189">
        <f>AW47+DJ47</f>
        <v>0</v>
      </c>
      <c r="FV47" s="204">
        <f>AX47+DK47</f>
        <v>1</v>
      </c>
      <c r="FW47" s="190">
        <f>AY47+DL47</f>
        <v>8</v>
      </c>
      <c r="FX47" s="204">
        <f>AZ47+DM47</f>
        <v>0</v>
      </c>
      <c r="FY47" s="189">
        <f>BA47+DN47</f>
        <v>0</v>
      </c>
      <c r="FZ47" s="203">
        <f>BB47+DO47</f>
        <v>0</v>
      </c>
      <c r="GA47" s="189">
        <f>BC47+DP47</f>
        <v>0</v>
      </c>
      <c r="GB47" s="203">
        <f>BD47+DQ47</f>
        <v>0</v>
      </c>
      <c r="GC47" s="189">
        <f>BE47+DR47</f>
        <v>0</v>
      </c>
      <c r="GD47" s="204">
        <f>BF47+DS47</f>
        <v>161</v>
      </c>
      <c r="GE47" s="190">
        <f>BG47+DT47</f>
        <v>161</v>
      </c>
      <c r="GF47" s="190">
        <f>BH47+DU47</f>
        <v>68</v>
      </c>
      <c r="GG47" s="2"/>
      <c r="GH47" s="54"/>
      <c r="GL47" s="161"/>
      <c r="GM47" s="19"/>
      <c r="GN47" s="1"/>
      <c r="GO47" s="23"/>
      <c r="GP47" s="28"/>
      <c r="GQ47" s="7"/>
      <c r="GR47" s="83"/>
    </row>
    <row r="48" spans="1:200" ht="24.75" customHeight="1" outlineLevel="3" thickBot="1" x14ac:dyDescent="0.4">
      <c r="A48" s="153" t="s">
        <v>43</v>
      </c>
      <c r="D48" s="7"/>
      <c r="E48" s="7"/>
      <c r="F48" s="7"/>
      <c r="G48" s="7"/>
      <c r="H48" s="7"/>
      <c r="I48" s="7"/>
      <c r="J48" s="7"/>
      <c r="K48" s="7"/>
      <c r="L48" s="7"/>
      <c r="M48" s="93">
        <f t="shared" si="31"/>
        <v>0</v>
      </c>
      <c r="N48" s="30"/>
      <c r="O48" s="20"/>
      <c r="P48" s="30"/>
      <c r="Q48" s="20"/>
      <c r="R48" s="30"/>
      <c r="S48" s="20"/>
      <c r="T48" s="30"/>
      <c r="U48" s="20"/>
      <c r="V48" s="94"/>
      <c r="W48" s="20"/>
      <c r="X48" s="20"/>
      <c r="Y48" s="20"/>
      <c r="Z48" s="94"/>
      <c r="AA48" s="20"/>
      <c r="AB48" s="94"/>
      <c r="AC48" s="20"/>
      <c r="AD48" s="94"/>
      <c r="AE48" s="24"/>
      <c r="AF48" s="94"/>
      <c r="AG48" s="20"/>
      <c r="AH48" s="94"/>
      <c r="AI48" s="20"/>
      <c r="AJ48" s="94"/>
      <c r="AK48" s="20"/>
      <c r="AL48" s="94"/>
      <c r="AM48" s="20"/>
      <c r="AN48" s="94"/>
      <c r="AO48" s="20"/>
      <c r="AP48" s="94"/>
      <c r="AQ48" s="20"/>
      <c r="AR48" s="94"/>
      <c r="AS48" s="20"/>
      <c r="AT48" s="94"/>
      <c r="AU48" s="20"/>
      <c r="AV48" s="94"/>
      <c r="AW48" s="20"/>
      <c r="AX48" s="94"/>
      <c r="AY48" s="20"/>
      <c r="AZ48" s="94"/>
      <c r="BA48" s="20"/>
      <c r="BB48" s="94"/>
      <c r="BC48" s="20"/>
      <c r="BD48" s="94"/>
      <c r="BE48" s="20"/>
      <c r="BF48" s="20"/>
      <c r="BG48" s="20">
        <f t="shared" si="17"/>
        <v>0</v>
      </c>
      <c r="BH48" s="20">
        <f t="shared" si="26"/>
        <v>0</v>
      </c>
      <c r="BI48" s="46">
        <f t="shared" si="3"/>
        <v>0</v>
      </c>
      <c r="BJ48" s="7"/>
      <c r="BK48" s="7"/>
      <c r="BN48" s="153" t="s">
        <v>43</v>
      </c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93"/>
      <c r="CA48" s="30"/>
      <c r="CB48" s="20"/>
      <c r="CC48" s="30"/>
      <c r="CD48" s="20"/>
      <c r="CE48" s="30"/>
      <c r="CF48" s="20"/>
      <c r="CG48" s="30"/>
      <c r="CH48" s="20"/>
      <c r="CI48" s="94"/>
      <c r="CJ48" s="20"/>
      <c r="CK48" s="20"/>
      <c r="CL48" s="20"/>
      <c r="CM48" s="94"/>
      <c r="CN48" s="20"/>
      <c r="CO48" s="94"/>
      <c r="CP48" s="20"/>
      <c r="CQ48" s="94"/>
      <c r="CR48" s="24"/>
      <c r="CS48" s="94"/>
      <c r="CT48" s="20"/>
      <c r="CU48" s="94"/>
      <c r="CV48" s="20"/>
      <c r="CW48" s="94"/>
      <c r="CX48" s="20"/>
      <c r="CY48" s="94"/>
      <c r="CZ48" s="20"/>
      <c r="DA48" s="94"/>
      <c r="DB48" s="20"/>
      <c r="DC48" s="94"/>
      <c r="DD48" s="20"/>
      <c r="DE48" s="94">
        <v>1</v>
      </c>
      <c r="DF48" s="20"/>
      <c r="DG48" s="94"/>
      <c r="DH48" s="20"/>
      <c r="DI48" s="94"/>
      <c r="DJ48" s="20"/>
      <c r="DK48" s="94"/>
      <c r="DL48" s="20"/>
      <c r="DM48" s="94"/>
      <c r="DN48" s="20"/>
      <c r="DO48" s="94"/>
      <c r="DP48" s="20"/>
      <c r="DQ48" s="94"/>
      <c r="DR48" s="20"/>
      <c r="DS48" s="20">
        <f>CB48+CD48+CF48+CH48+CJ48+CK48+CL48+CN48+CP48+CR48+CT48+CV48+CX48+CZ48+DB48+DD48+DF48+DH48+DJ48+DL48+DN48+DP48+DR48</f>
        <v>0</v>
      </c>
      <c r="DT48" s="20">
        <f t="shared" si="29"/>
        <v>0</v>
      </c>
      <c r="DU48" s="20">
        <f t="shared" si="30"/>
        <v>0</v>
      </c>
      <c r="DV48" s="7"/>
      <c r="DW48" s="54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>
        <f>SUM(L48+BY48)</f>
        <v>0</v>
      </c>
      <c r="EI48" s="7">
        <f>SUM(M48+BZ48)</f>
        <v>0</v>
      </c>
      <c r="EJ48" s="7">
        <f>SUM(N48+CA48)</f>
        <v>0</v>
      </c>
      <c r="EM48" s="189">
        <f>O48+CB48</f>
        <v>0</v>
      </c>
      <c r="EN48" s="203">
        <f>P48+CC48</f>
        <v>0</v>
      </c>
      <c r="EO48" s="189">
        <f>Q48+CD48</f>
        <v>0</v>
      </c>
      <c r="EP48" s="203">
        <f>R48+CE48</f>
        <v>0</v>
      </c>
      <c r="EQ48" s="189">
        <f>S48+CF48</f>
        <v>0</v>
      </c>
      <c r="ER48" s="203">
        <f>T48+CG48</f>
        <v>0</v>
      </c>
      <c r="ES48" s="189">
        <f>U48+CH48</f>
        <v>0</v>
      </c>
      <c r="ET48" s="203">
        <f>V48+CI48</f>
        <v>0</v>
      </c>
      <c r="EU48" s="189">
        <f>W48+CJ48</f>
        <v>0</v>
      </c>
      <c r="EV48" s="190">
        <f>X48+CK48</f>
        <v>0</v>
      </c>
      <c r="EW48" s="190">
        <f>Y48+CL48</f>
        <v>0</v>
      </c>
      <c r="EX48" s="204">
        <f>Z48+CM48</f>
        <v>0</v>
      </c>
      <c r="EY48" s="189">
        <f>AA48+CN48</f>
        <v>0</v>
      </c>
      <c r="EZ48" s="203">
        <f>AB48+CO48</f>
        <v>0</v>
      </c>
      <c r="FA48" s="189">
        <f>AC48+CP48</f>
        <v>0</v>
      </c>
      <c r="FB48" s="203">
        <f>AD48+CQ48</f>
        <v>0</v>
      </c>
      <c r="FC48" s="189">
        <f>AE48+CR48</f>
        <v>0</v>
      </c>
      <c r="FD48" s="203">
        <f>AF48+CS48</f>
        <v>0</v>
      </c>
      <c r="FE48" s="189">
        <f>AG48+CT48</f>
        <v>0</v>
      </c>
      <c r="FF48" s="204">
        <f>AH48+CU48</f>
        <v>0</v>
      </c>
      <c r="FG48" s="190">
        <f>AI48+CV48</f>
        <v>0</v>
      </c>
      <c r="FH48" s="204">
        <f>AJ48+CW48</f>
        <v>0</v>
      </c>
      <c r="FI48" s="189">
        <f>AK48+CX48</f>
        <v>0</v>
      </c>
      <c r="FJ48" s="204">
        <f>AL48+CY48</f>
        <v>0</v>
      </c>
      <c r="FK48" s="190">
        <f>AM48+CZ48</f>
        <v>0</v>
      </c>
      <c r="FL48" s="204">
        <f>AN48+DA48</f>
        <v>0</v>
      </c>
      <c r="FM48" s="189">
        <f>AO48+DB48</f>
        <v>0</v>
      </c>
      <c r="FN48" s="204">
        <f>AP48+DC48</f>
        <v>0</v>
      </c>
      <c r="FO48" s="190">
        <f>AQ48+DD48</f>
        <v>0</v>
      </c>
      <c r="FP48" s="204">
        <f>AR48+DE48</f>
        <v>1</v>
      </c>
      <c r="FQ48" s="190">
        <f>AS48+DF48</f>
        <v>0</v>
      </c>
      <c r="FR48" s="204">
        <f>AT48+DG48</f>
        <v>0</v>
      </c>
      <c r="FS48" s="190">
        <f>AU48+DH48</f>
        <v>0</v>
      </c>
      <c r="FT48" s="204">
        <f>AV48+DI48</f>
        <v>0</v>
      </c>
      <c r="FU48" s="189">
        <f>AW48+DJ48</f>
        <v>0</v>
      </c>
      <c r="FV48" s="204">
        <f>AX48+DK48</f>
        <v>0</v>
      </c>
      <c r="FW48" s="190">
        <f>AY48+DL48</f>
        <v>0</v>
      </c>
      <c r="FX48" s="204">
        <f>AZ48+DM48</f>
        <v>0</v>
      </c>
      <c r="FY48" s="189">
        <f>BA48+DN48</f>
        <v>0</v>
      </c>
      <c r="FZ48" s="203">
        <f>BB48+DO48</f>
        <v>0</v>
      </c>
      <c r="GA48" s="189">
        <f>BC48+DP48</f>
        <v>0</v>
      </c>
      <c r="GB48" s="203">
        <f>BD48+DQ48</f>
        <v>0</v>
      </c>
      <c r="GC48" s="189">
        <f>BE48+DR48</f>
        <v>0</v>
      </c>
      <c r="GD48" s="204">
        <f>BF48+DS48</f>
        <v>0</v>
      </c>
      <c r="GE48" s="190">
        <f>BG48+DT48</f>
        <v>0</v>
      </c>
      <c r="GF48" s="190">
        <f>BH48+DU48</f>
        <v>0</v>
      </c>
      <c r="GG48" s="2"/>
      <c r="GH48" s="54"/>
      <c r="GL48" s="161"/>
      <c r="GM48" s="19"/>
      <c r="GN48" s="1"/>
      <c r="GO48" s="23"/>
      <c r="GP48" s="28"/>
      <c r="GQ48" s="7"/>
      <c r="GR48" s="83"/>
    </row>
    <row r="49" spans="1:200" ht="24.75" customHeight="1" outlineLevel="3" thickBot="1" x14ac:dyDescent="0.4">
      <c r="A49" s="153" t="s">
        <v>43</v>
      </c>
      <c r="D49" s="7"/>
      <c r="E49" s="7"/>
      <c r="F49" s="7"/>
      <c r="G49" s="7"/>
      <c r="H49" s="7"/>
      <c r="I49" s="7"/>
      <c r="J49" s="7"/>
      <c r="K49" s="7"/>
      <c r="L49" s="7"/>
      <c r="M49" s="93">
        <f t="shared" si="31"/>
        <v>0</v>
      </c>
      <c r="N49" s="30"/>
      <c r="O49" s="20"/>
      <c r="P49" s="30"/>
      <c r="Q49" s="20"/>
      <c r="R49" s="30"/>
      <c r="S49" s="20"/>
      <c r="T49" s="30"/>
      <c r="U49" s="20"/>
      <c r="V49" s="94"/>
      <c r="W49" s="20"/>
      <c r="X49" s="20"/>
      <c r="Y49" s="20"/>
      <c r="Z49" s="94"/>
      <c r="AA49" s="20"/>
      <c r="AB49" s="94"/>
      <c r="AC49" s="20"/>
      <c r="AD49" s="94"/>
      <c r="AE49" s="24"/>
      <c r="AF49" s="94"/>
      <c r="AG49" s="20"/>
      <c r="AH49" s="94"/>
      <c r="AI49" s="20"/>
      <c r="AJ49" s="94"/>
      <c r="AK49" s="20"/>
      <c r="AL49" s="94"/>
      <c r="AM49" s="20"/>
      <c r="AN49" s="94"/>
      <c r="AO49" s="20"/>
      <c r="AP49" s="94"/>
      <c r="AQ49" s="20"/>
      <c r="AR49" s="94"/>
      <c r="AS49" s="20"/>
      <c r="AT49" s="94"/>
      <c r="AU49" s="20"/>
      <c r="AV49" s="94"/>
      <c r="AW49" s="20"/>
      <c r="AX49" s="94"/>
      <c r="AY49" s="20"/>
      <c r="AZ49" s="94"/>
      <c r="BA49" s="20"/>
      <c r="BB49" s="94"/>
      <c r="BC49" s="20"/>
      <c r="BD49" s="94"/>
      <c r="BE49" s="20"/>
      <c r="BF49" s="20"/>
      <c r="BG49" s="20">
        <f t="shared" si="17"/>
        <v>0</v>
      </c>
      <c r="BH49" s="20">
        <f t="shared" si="26"/>
        <v>0</v>
      </c>
      <c r="BI49" s="46">
        <f t="shared" si="3"/>
        <v>0</v>
      </c>
      <c r="BJ49" s="7"/>
      <c r="BK49" s="7"/>
      <c r="BN49" s="153" t="s">
        <v>43</v>
      </c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93"/>
      <c r="CA49" s="30"/>
      <c r="CB49" s="20"/>
      <c r="CC49" s="30"/>
      <c r="CD49" s="20"/>
      <c r="CE49" s="30"/>
      <c r="CF49" s="20"/>
      <c r="CG49" s="30"/>
      <c r="CH49" s="20"/>
      <c r="CI49" s="94"/>
      <c r="CJ49" s="20"/>
      <c r="CK49" s="20"/>
      <c r="CL49" s="20"/>
      <c r="CM49" s="94"/>
      <c r="CN49" s="20"/>
      <c r="CO49" s="94"/>
      <c r="CP49" s="20"/>
      <c r="CQ49" s="94"/>
      <c r="CR49" s="24"/>
      <c r="CS49" s="94"/>
      <c r="CT49" s="20"/>
      <c r="CU49" s="94"/>
      <c r="CV49" s="20"/>
      <c r="CW49" s="94"/>
      <c r="CX49" s="20"/>
      <c r="CY49" s="94"/>
      <c r="CZ49" s="20"/>
      <c r="DA49" s="94"/>
      <c r="DB49" s="20"/>
      <c r="DC49" s="94"/>
      <c r="DD49" s="20"/>
      <c r="DE49" s="94">
        <v>1</v>
      </c>
      <c r="DF49" s="20"/>
      <c r="DG49" s="94"/>
      <c r="DH49" s="20"/>
      <c r="DI49" s="94"/>
      <c r="DJ49" s="20"/>
      <c r="DK49" s="94"/>
      <c r="DL49" s="20"/>
      <c r="DM49" s="94"/>
      <c r="DN49" s="20"/>
      <c r="DO49" s="94"/>
      <c r="DP49" s="20"/>
      <c r="DQ49" s="94"/>
      <c r="DR49" s="20"/>
      <c r="DS49" s="20">
        <f>CB49+CD49+CF49+CH49+CJ49+CK49+CL49+CN49+CP49+CR49+CT49+CV49+CX49+CZ49+DB49+DD49+DF49+DH49+DJ49+DL49+DN49+DP49+DR49</f>
        <v>0</v>
      </c>
      <c r="DT49" s="20">
        <f t="shared" si="29"/>
        <v>0</v>
      </c>
      <c r="DU49" s="20">
        <f t="shared" si="30"/>
        <v>0</v>
      </c>
      <c r="DV49" s="7"/>
      <c r="DW49" s="54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>
        <f>SUM(L49+BY49)</f>
        <v>0</v>
      </c>
      <c r="EI49" s="7">
        <f>SUM(M49+BZ49)</f>
        <v>0</v>
      </c>
      <c r="EJ49" s="7">
        <f>SUM(N49+CA49)</f>
        <v>0</v>
      </c>
      <c r="EM49" s="189">
        <f>O49+CB49</f>
        <v>0</v>
      </c>
      <c r="EN49" s="203">
        <f>P49+CC49</f>
        <v>0</v>
      </c>
      <c r="EO49" s="189">
        <f>Q49+CD49</f>
        <v>0</v>
      </c>
      <c r="EP49" s="203">
        <f>R49+CE49</f>
        <v>0</v>
      </c>
      <c r="EQ49" s="189">
        <f>S49+CF49</f>
        <v>0</v>
      </c>
      <c r="ER49" s="203">
        <f>T49+CG49</f>
        <v>0</v>
      </c>
      <c r="ES49" s="189">
        <f>U49+CH49</f>
        <v>0</v>
      </c>
      <c r="ET49" s="203">
        <f>V49+CI49</f>
        <v>0</v>
      </c>
      <c r="EU49" s="189">
        <f>W49+CJ49</f>
        <v>0</v>
      </c>
      <c r="EV49" s="190">
        <f>X49+CK49</f>
        <v>0</v>
      </c>
      <c r="EW49" s="190">
        <f>Y49+CL49</f>
        <v>0</v>
      </c>
      <c r="EX49" s="204">
        <f>Z49+CM49</f>
        <v>0</v>
      </c>
      <c r="EY49" s="189">
        <f>AA49+CN49</f>
        <v>0</v>
      </c>
      <c r="EZ49" s="203">
        <f>AB49+CO49</f>
        <v>0</v>
      </c>
      <c r="FA49" s="189">
        <f>AC49+CP49</f>
        <v>0</v>
      </c>
      <c r="FB49" s="203">
        <f>AD49+CQ49</f>
        <v>0</v>
      </c>
      <c r="FC49" s="189">
        <f>AE49+CR49</f>
        <v>0</v>
      </c>
      <c r="FD49" s="203">
        <f>AF49+CS49</f>
        <v>0</v>
      </c>
      <c r="FE49" s="189">
        <f>AG49+CT49</f>
        <v>0</v>
      </c>
      <c r="FF49" s="204">
        <f>AH49+CU49</f>
        <v>0</v>
      </c>
      <c r="FG49" s="190">
        <f>AI49+CV49</f>
        <v>0</v>
      </c>
      <c r="FH49" s="204">
        <f>AJ49+CW49</f>
        <v>0</v>
      </c>
      <c r="FI49" s="189">
        <f>AK49+CX49</f>
        <v>0</v>
      </c>
      <c r="FJ49" s="204">
        <f>AL49+CY49</f>
        <v>0</v>
      </c>
      <c r="FK49" s="190">
        <f>AM49+CZ49</f>
        <v>0</v>
      </c>
      <c r="FL49" s="204">
        <f>AN49+DA49</f>
        <v>0</v>
      </c>
      <c r="FM49" s="189">
        <f>AO49+DB49</f>
        <v>0</v>
      </c>
      <c r="FN49" s="204">
        <f>AP49+DC49</f>
        <v>0</v>
      </c>
      <c r="FO49" s="190">
        <f>AQ49+DD49</f>
        <v>0</v>
      </c>
      <c r="FP49" s="204">
        <f>AR49+DE49</f>
        <v>1</v>
      </c>
      <c r="FQ49" s="190">
        <f>AS49+DF49</f>
        <v>0</v>
      </c>
      <c r="FR49" s="204">
        <f>AT49+DG49</f>
        <v>0</v>
      </c>
      <c r="FS49" s="190">
        <f>AU49+DH49</f>
        <v>0</v>
      </c>
      <c r="FT49" s="204">
        <f>AV49+DI49</f>
        <v>0</v>
      </c>
      <c r="FU49" s="189">
        <f>AW49+DJ49</f>
        <v>0</v>
      </c>
      <c r="FV49" s="204">
        <f>AX49+DK49</f>
        <v>0</v>
      </c>
      <c r="FW49" s="190">
        <f>AY49+DL49</f>
        <v>0</v>
      </c>
      <c r="FX49" s="204">
        <f>AZ49+DM49</f>
        <v>0</v>
      </c>
      <c r="FY49" s="189">
        <f>BA49+DN49</f>
        <v>0</v>
      </c>
      <c r="FZ49" s="203">
        <f>BB49+DO49</f>
        <v>0</v>
      </c>
      <c r="GA49" s="189">
        <f>BC49+DP49</f>
        <v>0</v>
      </c>
      <c r="GB49" s="203">
        <f>BD49+DQ49</f>
        <v>0</v>
      </c>
      <c r="GC49" s="189">
        <f>BE49+DR49</f>
        <v>0</v>
      </c>
      <c r="GD49" s="204">
        <f>BF49+DS49</f>
        <v>0</v>
      </c>
      <c r="GE49" s="190">
        <f>BG49+DT49</f>
        <v>0</v>
      </c>
      <c r="GF49" s="190">
        <f>BH49+DU49</f>
        <v>0</v>
      </c>
      <c r="GG49" s="2"/>
      <c r="GH49" s="54"/>
      <c r="GL49" s="161"/>
      <c r="GM49" s="19"/>
      <c r="GN49" s="1"/>
      <c r="GO49" s="23"/>
      <c r="GP49" s="28"/>
      <c r="GQ49" s="7"/>
      <c r="GR49" s="83"/>
    </row>
    <row r="50" spans="1:200" ht="24.95" customHeight="1" outlineLevel="3" thickBot="1" x14ac:dyDescent="0.4">
      <c r="A50" s="153" t="s">
        <v>43</v>
      </c>
      <c r="D50" s="7"/>
      <c r="E50" s="7"/>
      <c r="F50" s="7"/>
      <c r="G50" s="7"/>
      <c r="H50" s="7"/>
      <c r="I50" s="7"/>
      <c r="J50" s="7"/>
      <c r="K50" s="7"/>
      <c r="L50" s="7"/>
      <c r="M50" s="93">
        <f t="shared" si="31"/>
        <v>0</v>
      </c>
      <c r="N50" s="30"/>
      <c r="O50" s="20"/>
      <c r="P50" s="30"/>
      <c r="Q50" s="20"/>
      <c r="R50" s="30"/>
      <c r="S50" s="20"/>
      <c r="T50" s="30"/>
      <c r="U50" s="20"/>
      <c r="V50" s="94"/>
      <c r="W50" s="20"/>
      <c r="X50" s="20"/>
      <c r="Y50" s="20"/>
      <c r="Z50" s="94"/>
      <c r="AA50" s="20"/>
      <c r="AB50" s="94"/>
      <c r="AC50" s="20"/>
      <c r="AD50" s="94"/>
      <c r="AE50" s="24"/>
      <c r="AF50" s="94"/>
      <c r="AG50" s="20"/>
      <c r="AH50" s="94"/>
      <c r="AI50" s="20"/>
      <c r="AJ50" s="94"/>
      <c r="AK50" s="20"/>
      <c r="AL50" s="94"/>
      <c r="AM50" s="20"/>
      <c r="AN50" s="94"/>
      <c r="AO50" s="20"/>
      <c r="AP50" s="94"/>
      <c r="AQ50" s="20"/>
      <c r="AR50" s="94"/>
      <c r="AS50" s="20"/>
      <c r="AT50" s="94"/>
      <c r="AU50" s="20"/>
      <c r="AV50" s="94"/>
      <c r="AW50" s="20"/>
      <c r="AX50" s="94"/>
      <c r="AY50" s="20"/>
      <c r="AZ50" s="94"/>
      <c r="BA50" s="20"/>
      <c r="BB50" s="94"/>
      <c r="BC50" s="20"/>
      <c r="BD50" s="94"/>
      <c r="BE50" s="20"/>
      <c r="BF50" s="20"/>
      <c r="BG50" s="20">
        <f t="shared" si="17"/>
        <v>0</v>
      </c>
      <c r="BH50" s="20">
        <f t="shared" si="26"/>
        <v>0</v>
      </c>
      <c r="BI50" s="46">
        <f t="shared" si="3"/>
        <v>0</v>
      </c>
      <c r="BJ50" s="7"/>
      <c r="BK50" s="7"/>
      <c r="BN50" s="153" t="s">
        <v>43</v>
      </c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93"/>
      <c r="CA50" s="30"/>
      <c r="CB50" s="20"/>
      <c r="CC50" s="30"/>
      <c r="CD50" s="20"/>
      <c r="CE50" s="30"/>
      <c r="CF50" s="20"/>
      <c r="CG50" s="30"/>
      <c r="CH50" s="20"/>
      <c r="CI50" s="94"/>
      <c r="CJ50" s="20"/>
      <c r="CK50" s="20"/>
      <c r="CL50" s="20"/>
      <c r="CM50" s="94"/>
      <c r="CN50" s="20"/>
      <c r="CO50" s="94"/>
      <c r="CP50" s="20"/>
      <c r="CQ50" s="94"/>
      <c r="CR50" s="24"/>
      <c r="CS50" s="94"/>
      <c r="CT50" s="20"/>
      <c r="CU50" s="94"/>
      <c r="CV50" s="20"/>
      <c r="CW50" s="94"/>
      <c r="CX50" s="20"/>
      <c r="CY50" s="94"/>
      <c r="CZ50" s="20"/>
      <c r="DA50" s="94"/>
      <c r="DB50" s="20"/>
      <c r="DC50" s="94"/>
      <c r="DD50" s="20"/>
      <c r="DE50" s="94"/>
      <c r="DF50" s="20"/>
      <c r="DG50" s="94"/>
      <c r="DH50" s="20"/>
      <c r="DI50" s="94"/>
      <c r="DJ50" s="20"/>
      <c r="DK50" s="94"/>
      <c r="DL50" s="20"/>
      <c r="DM50" s="94"/>
      <c r="DN50" s="20"/>
      <c r="DO50" s="94"/>
      <c r="DP50" s="20"/>
      <c r="DQ50" s="94"/>
      <c r="DR50" s="20"/>
      <c r="DS50" s="20"/>
      <c r="DT50" s="20">
        <f t="shared" si="29"/>
        <v>0</v>
      </c>
      <c r="DU50" s="20">
        <f t="shared" si="30"/>
        <v>0</v>
      </c>
      <c r="DV50" s="7"/>
      <c r="DW50" s="54"/>
      <c r="DX50" s="7"/>
      <c r="DY50" s="7"/>
      <c r="DZ50" s="7"/>
      <c r="EA50" s="8"/>
      <c r="EB50" s="8"/>
      <c r="EC50" s="8"/>
      <c r="ED50" s="8"/>
      <c r="EE50" s="8"/>
      <c r="EF50" s="8"/>
      <c r="EG50" s="8"/>
      <c r="EH50" s="7">
        <f>SUM(L50+BY50)</f>
        <v>0</v>
      </c>
      <c r="EI50" s="7">
        <f>SUM(M50+BZ50)</f>
        <v>0</v>
      </c>
      <c r="EJ50" s="7">
        <f>SUM(N50+CA50)</f>
        <v>0</v>
      </c>
      <c r="EM50" s="189">
        <f>O50+CB50</f>
        <v>0</v>
      </c>
      <c r="EN50" s="203">
        <f>P50+CC50</f>
        <v>0</v>
      </c>
      <c r="EO50" s="189">
        <f>Q50+CD50</f>
        <v>0</v>
      </c>
      <c r="EP50" s="203">
        <f>R50+CE50</f>
        <v>0</v>
      </c>
      <c r="EQ50" s="189">
        <f>S50+CF50</f>
        <v>0</v>
      </c>
      <c r="ER50" s="203">
        <f>T50+CG50</f>
        <v>0</v>
      </c>
      <c r="ES50" s="189">
        <f>U50+CH50</f>
        <v>0</v>
      </c>
      <c r="ET50" s="203">
        <f>V50+CI50</f>
        <v>0</v>
      </c>
      <c r="EU50" s="189">
        <f>W50+CJ50</f>
        <v>0</v>
      </c>
      <c r="EV50" s="190">
        <f>X50+CK50</f>
        <v>0</v>
      </c>
      <c r="EW50" s="190">
        <f>Y50+CL50</f>
        <v>0</v>
      </c>
      <c r="EX50" s="204">
        <f>Z50+CM50</f>
        <v>0</v>
      </c>
      <c r="EY50" s="189">
        <f>AA50+CN50</f>
        <v>0</v>
      </c>
      <c r="EZ50" s="203">
        <f>AB50+CO50</f>
        <v>0</v>
      </c>
      <c r="FA50" s="189">
        <f>AC50+CP50</f>
        <v>0</v>
      </c>
      <c r="FB50" s="203">
        <f>AD50+CQ50</f>
        <v>0</v>
      </c>
      <c r="FC50" s="189">
        <f>AE50+CR50</f>
        <v>0</v>
      </c>
      <c r="FD50" s="203">
        <f>AF50+CS50</f>
        <v>0</v>
      </c>
      <c r="FE50" s="189">
        <f>AG50+CT50</f>
        <v>0</v>
      </c>
      <c r="FF50" s="204">
        <f>AH50+CU50</f>
        <v>0</v>
      </c>
      <c r="FG50" s="190">
        <f>AI50+CV50</f>
        <v>0</v>
      </c>
      <c r="FH50" s="204">
        <f>AJ50+CW50</f>
        <v>0</v>
      </c>
      <c r="FI50" s="189">
        <f>AK50+CX50</f>
        <v>0</v>
      </c>
      <c r="FJ50" s="204">
        <f>AL50+CY50</f>
        <v>0</v>
      </c>
      <c r="FK50" s="190">
        <f>AM50+CZ50</f>
        <v>0</v>
      </c>
      <c r="FL50" s="204">
        <f>AN50+DA50</f>
        <v>0</v>
      </c>
      <c r="FM50" s="189">
        <f>AO50+DB50</f>
        <v>0</v>
      </c>
      <c r="FN50" s="204">
        <f>AP50+DC50</f>
        <v>0</v>
      </c>
      <c r="FO50" s="190">
        <f>AQ50+DD50</f>
        <v>0</v>
      </c>
      <c r="FP50" s="204">
        <f>AR50+DE50</f>
        <v>0</v>
      </c>
      <c r="FQ50" s="190">
        <f>AS50+DF50</f>
        <v>0</v>
      </c>
      <c r="FR50" s="204">
        <f>AT50+DG50</f>
        <v>0</v>
      </c>
      <c r="FS50" s="190">
        <f>AU50+DH50</f>
        <v>0</v>
      </c>
      <c r="FT50" s="204">
        <f>AV50+DI50</f>
        <v>0</v>
      </c>
      <c r="FU50" s="189">
        <f>AW50+DJ50</f>
        <v>0</v>
      </c>
      <c r="FV50" s="204">
        <f>AX50+DK50</f>
        <v>0</v>
      </c>
      <c r="FW50" s="190">
        <f>AY50+DL50</f>
        <v>0</v>
      </c>
      <c r="FX50" s="204">
        <f>AZ50+DM50</f>
        <v>0</v>
      </c>
      <c r="FY50" s="189">
        <f>BA50+DN50</f>
        <v>0</v>
      </c>
      <c r="FZ50" s="203">
        <f>BB50+DO50</f>
        <v>0</v>
      </c>
      <c r="GA50" s="189">
        <f>BC50+DP50</f>
        <v>0</v>
      </c>
      <c r="GB50" s="203">
        <f>BD50+DQ50</f>
        <v>0</v>
      </c>
      <c r="GC50" s="189">
        <f>BE50+DR50</f>
        <v>0</v>
      </c>
      <c r="GD50" s="204">
        <f>BF50+DS50</f>
        <v>0</v>
      </c>
      <c r="GE50" s="190">
        <f>BG50+DT50</f>
        <v>0</v>
      </c>
      <c r="GF50" s="190">
        <f>BH50+DU50</f>
        <v>0</v>
      </c>
      <c r="GG50" s="2"/>
      <c r="GH50" s="123"/>
      <c r="GL50" s="161"/>
      <c r="GM50" s="19"/>
      <c r="GN50" s="1"/>
      <c r="GO50" s="23"/>
      <c r="GP50" s="28"/>
      <c r="GQ50" s="7"/>
      <c r="GR50" s="83"/>
    </row>
    <row r="51" spans="1:200" ht="24.95" customHeight="1" outlineLevel="3" thickBot="1" x14ac:dyDescent="0.4">
      <c r="A51" s="153" t="s">
        <v>43</v>
      </c>
      <c r="D51" s="7"/>
      <c r="E51" s="7"/>
      <c r="F51" s="7"/>
      <c r="G51" s="7"/>
      <c r="H51" s="7"/>
      <c r="I51" s="7"/>
      <c r="J51" s="7"/>
      <c r="K51" s="7"/>
      <c r="L51" s="7"/>
      <c r="M51" s="93">
        <f t="shared" si="31"/>
        <v>0</v>
      </c>
      <c r="N51" s="30"/>
      <c r="O51" s="20"/>
      <c r="P51" s="30"/>
      <c r="Q51" s="20"/>
      <c r="R51" s="30"/>
      <c r="S51" s="20"/>
      <c r="T51" s="30"/>
      <c r="U51" s="20"/>
      <c r="V51" s="94"/>
      <c r="W51" s="20"/>
      <c r="X51" s="20"/>
      <c r="Y51" s="20"/>
      <c r="Z51" s="94"/>
      <c r="AA51" s="20"/>
      <c r="AB51" s="94"/>
      <c r="AC51" s="20"/>
      <c r="AD51" s="94"/>
      <c r="AE51" s="24"/>
      <c r="AF51" s="94"/>
      <c r="AG51" s="20"/>
      <c r="AH51" s="94"/>
      <c r="AI51" s="20"/>
      <c r="AJ51" s="94"/>
      <c r="AK51" s="20"/>
      <c r="AL51" s="94"/>
      <c r="AM51" s="20"/>
      <c r="AN51" s="94"/>
      <c r="AO51" s="20"/>
      <c r="AP51" s="94"/>
      <c r="AQ51" s="20"/>
      <c r="AR51" s="94"/>
      <c r="AS51" s="20"/>
      <c r="AT51" s="94"/>
      <c r="AU51" s="20"/>
      <c r="AV51" s="94"/>
      <c r="AW51" s="20"/>
      <c r="AX51" s="94"/>
      <c r="AY51" s="20"/>
      <c r="AZ51" s="94"/>
      <c r="BA51" s="20"/>
      <c r="BB51" s="94"/>
      <c r="BC51" s="20"/>
      <c r="BD51" s="94"/>
      <c r="BE51" s="20"/>
      <c r="BF51" s="20"/>
      <c r="BG51" s="20">
        <f t="shared" si="17"/>
        <v>0</v>
      </c>
      <c r="BH51" s="20">
        <f t="shared" si="26"/>
        <v>0</v>
      </c>
      <c r="BI51" s="46">
        <f t="shared" si="3"/>
        <v>0</v>
      </c>
      <c r="BJ51" s="7"/>
      <c r="BK51" s="7"/>
      <c r="BN51" s="153" t="s">
        <v>43</v>
      </c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93"/>
      <c r="CA51" s="30"/>
      <c r="CB51" s="20"/>
      <c r="CC51" s="30"/>
      <c r="CD51" s="20"/>
      <c r="CE51" s="30"/>
      <c r="CF51" s="20"/>
      <c r="CG51" s="30"/>
      <c r="CH51" s="20"/>
      <c r="CI51" s="94"/>
      <c r="CJ51" s="20"/>
      <c r="CK51" s="20"/>
      <c r="CL51" s="20"/>
      <c r="CM51" s="94"/>
      <c r="CN51" s="20"/>
      <c r="CO51" s="94"/>
      <c r="CP51" s="20"/>
      <c r="CQ51" s="94"/>
      <c r="CR51" s="24"/>
      <c r="CS51" s="94"/>
      <c r="CT51" s="20"/>
      <c r="CU51" s="94"/>
      <c r="CV51" s="20"/>
      <c r="CW51" s="94"/>
      <c r="CX51" s="20"/>
      <c r="CY51" s="94"/>
      <c r="CZ51" s="20"/>
      <c r="DA51" s="94"/>
      <c r="DB51" s="20"/>
      <c r="DC51" s="94"/>
      <c r="DD51" s="20"/>
      <c r="DE51" s="94"/>
      <c r="DF51" s="20"/>
      <c r="DG51" s="94"/>
      <c r="DH51" s="20"/>
      <c r="DI51" s="94"/>
      <c r="DJ51" s="20"/>
      <c r="DK51" s="94"/>
      <c r="DL51" s="20"/>
      <c r="DM51" s="94"/>
      <c r="DN51" s="20"/>
      <c r="DO51" s="94"/>
      <c r="DP51" s="20"/>
      <c r="DQ51" s="94"/>
      <c r="DR51" s="20"/>
      <c r="DS51" s="20"/>
      <c r="DT51" s="20">
        <f t="shared" si="29"/>
        <v>0</v>
      </c>
      <c r="DU51" s="20">
        <f t="shared" si="30"/>
        <v>0</v>
      </c>
      <c r="DV51" s="7"/>
      <c r="DW51" s="54"/>
      <c r="DX51" s="7"/>
      <c r="DY51" s="7"/>
      <c r="DZ51" s="7"/>
      <c r="EA51" s="8"/>
      <c r="EB51" s="8"/>
      <c r="EC51" s="8"/>
      <c r="ED51" s="8"/>
      <c r="EE51" s="8"/>
      <c r="EF51" s="8"/>
      <c r="EG51" s="8"/>
      <c r="EH51" s="7">
        <f>SUM(L51+BY51)</f>
        <v>0</v>
      </c>
      <c r="EI51" s="7">
        <f>SUM(M51+BZ51)</f>
        <v>0</v>
      </c>
      <c r="EJ51" s="7">
        <f>SUM(N51+CA51)</f>
        <v>0</v>
      </c>
      <c r="EM51" s="189">
        <f>O51+CB51</f>
        <v>0</v>
      </c>
      <c r="EN51" s="203">
        <f>P51+CC51</f>
        <v>0</v>
      </c>
      <c r="EO51" s="189">
        <f>Q51+CD51</f>
        <v>0</v>
      </c>
      <c r="EP51" s="203">
        <f>R51+CE51</f>
        <v>0</v>
      </c>
      <c r="EQ51" s="189">
        <f>S51+CF51</f>
        <v>0</v>
      </c>
      <c r="ER51" s="203">
        <f>T51+CG51</f>
        <v>0</v>
      </c>
      <c r="ES51" s="189">
        <f>U51+CH51</f>
        <v>0</v>
      </c>
      <c r="ET51" s="203">
        <f>V51+CI51</f>
        <v>0</v>
      </c>
      <c r="EU51" s="189">
        <f>W51+CJ51</f>
        <v>0</v>
      </c>
      <c r="EV51" s="190">
        <f>X51+CK51</f>
        <v>0</v>
      </c>
      <c r="EW51" s="190">
        <f>Y51+CL51</f>
        <v>0</v>
      </c>
      <c r="EX51" s="204">
        <f>Z51+CM51</f>
        <v>0</v>
      </c>
      <c r="EY51" s="189">
        <f>AA51+CN51</f>
        <v>0</v>
      </c>
      <c r="EZ51" s="203">
        <f>AB51+CO51</f>
        <v>0</v>
      </c>
      <c r="FA51" s="189">
        <f>AC51+CP51</f>
        <v>0</v>
      </c>
      <c r="FB51" s="203">
        <f>AD51+CQ51</f>
        <v>0</v>
      </c>
      <c r="FC51" s="189">
        <f>AE51+CR51</f>
        <v>0</v>
      </c>
      <c r="FD51" s="203">
        <f>AF51+CS51</f>
        <v>0</v>
      </c>
      <c r="FE51" s="189">
        <f>AG51+CT51</f>
        <v>0</v>
      </c>
      <c r="FF51" s="204">
        <f>AH51+CU51</f>
        <v>0</v>
      </c>
      <c r="FG51" s="190">
        <f>AI51+CV51</f>
        <v>0</v>
      </c>
      <c r="FH51" s="204">
        <f>AJ51+CW51</f>
        <v>0</v>
      </c>
      <c r="FI51" s="189">
        <f>AK51+CX51</f>
        <v>0</v>
      </c>
      <c r="FJ51" s="204">
        <f>AL51+CY51</f>
        <v>0</v>
      </c>
      <c r="FK51" s="190">
        <f>AM51+CZ51</f>
        <v>0</v>
      </c>
      <c r="FL51" s="204">
        <f>AN51+DA51</f>
        <v>0</v>
      </c>
      <c r="FM51" s="189">
        <f>AO51+DB51</f>
        <v>0</v>
      </c>
      <c r="FN51" s="204">
        <f>AP51+DC51</f>
        <v>0</v>
      </c>
      <c r="FO51" s="190">
        <f>AQ51+DD51</f>
        <v>0</v>
      </c>
      <c r="FP51" s="204">
        <f>AR51+DE51</f>
        <v>0</v>
      </c>
      <c r="FQ51" s="190">
        <f>AS51+DF51</f>
        <v>0</v>
      </c>
      <c r="FR51" s="204">
        <f>AT51+DG51</f>
        <v>0</v>
      </c>
      <c r="FS51" s="190">
        <f>AU51+DH51</f>
        <v>0</v>
      </c>
      <c r="FT51" s="204">
        <f>AV51+DI51</f>
        <v>0</v>
      </c>
      <c r="FU51" s="189">
        <f>AW51+DJ51</f>
        <v>0</v>
      </c>
      <c r="FV51" s="204">
        <f>AX51+DK51</f>
        <v>0</v>
      </c>
      <c r="FW51" s="190">
        <f>AY51+DL51</f>
        <v>0</v>
      </c>
      <c r="FX51" s="204">
        <f>AZ51+DM51</f>
        <v>0</v>
      </c>
      <c r="FY51" s="189">
        <f>BA51+DN51</f>
        <v>0</v>
      </c>
      <c r="FZ51" s="203">
        <f>BB51+DO51</f>
        <v>0</v>
      </c>
      <c r="GA51" s="189">
        <f>BC51+DP51</f>
        <v>0</v>
      </c>
      <c r="GB51" s="203">
        <f>BD51+DQ51</f>
        <v>0</v>
      </c>
      <c r="GC51" s="189">
        <f>BE51+DR51</f>
        <v>0</v>
      </c>
      <c r="GD51" s="204">
        <f>BF51+DS51</f>
        <v>0</v>
      </c>
      <c r="GE51" s="190">
        <f>BG51+DT51</f>
        <v>0</v>
      </c>
      <c r="GF51" s="190">
        <f>BH51+DU51</f>
        <v>0</v>
      </c>
      <c r="GG51" s="2"/>
      <c r="GH51" s="123"/>
      <c r="GL51" s="161"/>
      <c r="GM51" s="19"/>
      <c r="GN51" s="1"/>
      <c r="GO51" s="23"/>
      <c r="GP51" s="28"/>
      <c r="GQ51" s="7"/>
      <c r="GR51" s="83"/>
    </row>
    <row r="52" spans="1:200" ht="24.95" customHeight="1" outlineLevel="3" thickBot="1" x14ac:dyDescent="0.4">
      <c r="A52" s="153" t="s">
        <v>43</v>
      </c>
      <c r="D52" s="7"/>
      <c r="E52" s="7"/>
      <c r="F52" s="7"/>
      <c r="G52" s="7"/>
      <c r="H52" s="7"/>
      <c r="I52" s="7"/>
      <c r="J52" s="7"/>
      <c r="K52" s="7"/>
      <c r="L52" s="7"/>
      <c r="M52" s="93">
        <f t="shared" si="31"/>
        <v>0</v>
      </c>
      <c r="N52" s="30"/>
      <c r="O52" s="20"/>
      <c r="P52" s="30"/>
      <c r="Q52" s="20"/>
      <c r="R52" s="30"/>
      <c r="S52" s="20"/>
      <c r="T52" s="30"/>
      <c r="U52" s="20"/>
      <c r="V52" s="94"/>
      <c r="W52" s="20"/>
      <c r="X52" s="20"/>
      <c r="Y52" s="20"/>
      <c r="Z52" s="94"/>
      <c r="AA52" s="20"/>
      <c r="AB52" s="94"/>
      <c r="AC52" s="20"/>
      <c r="AD52" s="94"/>
      <c r="AE52" s="24"/>
      <c r="AF52" s="94"/>
      <c r="AG52" s="20"/>
      <c r="AH52" s="94"/>
      <c r="AI52" s="20"/>
      <c r="AJ52" s="94"/>
      <c r="AK52" s="20"/>
      <c r="AL52" s="94"/>
      <c r="AM52" s="20"/>
      <c r="AN52" s="94"/>
      <c r="AO52" s="20"/>
      <c r="AP52" s="94"/>
      <c r="AQ52" s="20"/>
      <c r="AR52" s="94"/>
      <c r="AS52" s="20"/>
      <c r="AT52" s="94"/>
      <c r="AU52" s="20"/>
      <c r="AV52" s="94"/>
      <c r="AW52" s="20"/>
      <c r="AX52" s="94"/>
      <c r="AY52" s="20"/>
      <c r="AZ52" s="94"/>
      <c r="BA52" s="20"/>
      <c r="BB52" s="94"/>
      <c r="BC52" s="20"/>
      <c r="BD52" s="94"/>
      <c r="BE52" s="20"/>
      <c r="BF52" s="20"/>
      <c r="BG52" s="20">
        <f t="shared" si="17"/>
        <v>0</v>
      </c>
      <c r="BH52" s="20">
        <f t="shared" si="26"/>
        <v>0</v>
      </c>
      <c r="BI52" s="46">
        <f t="shared" si="3"/>
        <v>0</v>
      </c>
      <c r="BJ52" s="7"/>
      <c r="BK52" s="7"/>
      <c r="BN52" s="153" t="s">
        <v>43</v>
      </c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93">
        <f>SUM(CA52+CC52+CG52+CI52+DE52*2)</f>
        <v>0</v>
      </c>
      <c r="CA52" s="30"/>
      <c r="CB52" s="20"/>
      <c r="CC52" s="30"/>
      <c r="CD52" s="20"/>
      <c r="CE52" s="30"/>
      <c r="CF52" s="20"/>
      <c r="CG52" s="30"/>
      <c r="CH52" s="20"/>
      <c r="CI52" s="94"/>
      <c r="CJ52" s="20"/>
      <c r="CK52" s="20"/>
      <c r="CL52" s="20"/>
      <c r="CM52" s="94"/>
      <c r="CN52" s="20"/>
      <c r="CO52" s="94"/>
      <c r="CP52" s="20"/>
      <c r="CQ52" s="94"/>
      <c r="CR52" s="24"/>
      <c r="CS52" s="94"/>
      <c r="CT52" s="20"/>
      <c r="CU52" s="94"/>
      <c r="CV52" s="20"/>
      <c r="CW52" s="94"/>
      <c r="CX52" s="20"/>
      <c r="CY52" s="94"/>
      <c r="CZ52" s="20"/>
      <c r="DA52" s="94"/>
      <c r="DB52" s="20"/>
      <c r="DC52" s="94"/>
      <c r="DD52" s="20"/>
      <c r="DE52" s="94"/>
      <c r="DF52" s="20"/>
      <c r="DG52" s="94"/>
      <c r="DH52" s="20"/>
      <c r="DI52" s="94"/>
      <c r="DJ52" s="20"/>
      <c r="DK52" s="94"/>
      <c r="DL52" s="20"/>
      <c r="DM52" s="94"/>
      <c r="DN52" s="20"/>
      <c r="DO52" s="94"/>
      <c r="DP52" s="20"/>
      <c r="DQ52" s="94"/>
      <c r="DR52" s="20"/>
      <c r="DS52" s="20"/>
      <c r="DT52" s="20">
        <f t="shared" si="29"/>
        <v>0</v>
      </c>
      <c r="DU52" s="20">
        <f t="shared" si="30"/>
        <v>0</v>
      </c>
      <c r="DV52" s="7"/>
      <c r="DW52" s="54"/>
      <c r="DX52" s="7"/>
      <c r="DY52" s="7"/>
      <c r="DZ52" s="7"/>
      <c r="EA52" s="8"/>
      <c r="EB52" s="8"/>
      <c r="EC52" s="8"/>
      <c r="ED52" s="8"/>
      <c r="EE52" s="8"/>
      <c r="EF52" s="8"/>
      <c r="EG52" s="8"/>
      <c r="EH52" s="7">
        <f>SUM(L52+BY52)</f>
        <v>0</v>
      </c>
      <c r="EI52" s="7">
        <f>SUM(M52+BZ52)</f>
        <v>0</v>
      </c>
      <c r="EJ52" s="7">
        <f>SUM(N52+CA52)</f>
        <v>0</v>
      </c>
      <c r="EM52" s="189">
        <f>O52+CB52</f>
        <v>0</v>
      </c>
      <c r="EN52" s="203">
        <f>P52+CC52</f>
        <v>0</v>
      </c>
      <c r="EO52" s="189">
        <f>Q52+CD52</f>
        <v>0</v>
      </c>
      <c r="EP52" s="203">
        <f>R52+CE52</f>
        <v>0</v>
      </c>
      <c r="EQ52" s="189">
        <f>S52+CF52</f>
        <v>0</v>
      </c>
      <c r="ER52" s="203">
        <f>T52+CG52</f>
        <v>0</v>
      </c>
      <c r="ES52" s="189">
        <f>U52+CH52</f>
        <v>0</v>
      </c>
      <c r="ET52" s="203">
        <f>V52+CI52</f>
        <v>0</v>
      </c>
      <c r="EU52" s="189">
        <f>W52+CJ52</f>
        <v>0</v>
      </c>
      <c r="EV52" s="190">
        <f>X52+CK52</f>
        <v>0</v>
      </c>
      <c r="EW52" s="190">
        <f>Y52+CL52</f>
        <v>0</v>
      </c>
      <c r="EX52" s="204">
        <f>Z52+CM52</f>
        <v>0</v>
      </c>
      <c r="EY52" s="189">
        <f>AA52+CN52</f>
        <v>0</v>
      </c>
      <c r="EZ52" s="203">
        <f>AB52+CO52</f>
        <v>0</v>
      </c>
      <c r="FA52" s="189">
        <f>AC52+CP52</f>
        <v>0</v>
      </c>
      <c r="FB52" s="203">
        <f>AD52+CQ52</f>
        <v>0</v>
      </c>
      <c r="FC52" s="189">
        <f>AE52+CR52</f>
        <v>0</v>
      </c>
      <c r="FD52" s="203">
        <f>AF52+CS52</f>
        <v>0</v>
      </c>
      <c r="FE52" s="189">
        <f>AG52+CT52</f>
        <v>0</v>
      </c>
      <c r="FF52" s="204">
        <f>AH52+CU52</f>
        <v>0</v>
      </c>
      <c r="FG52" s="190">
        <f>AI52+CV52</f>
        <v>0</v>
      </c>
      <c r="FH52" s="204">
        <f>AJ52+CW52</f>
        <v>0</v>
      </c>
      <c r="FI52" s="189">
        <f>AK52+CX52</f>
        <v>0</v>
      </c>
      <c r="FJ52" s="204">
        <f>AL52+CY52</f>
        <v>0</v>
      </c>
      <c r="FK52" s="190">
        <f>AM52+CZ52</f>
        <v>0</v>
      </c>
      <c r="FL52" s="204">
        <f>AN52+DA52</f>
        <v>0</v>
      </c>
      <c r="FM52" s="189">
        <f>AO52+DB52</f>
        <v>0</v>
      </c>
      <c r="FN52" s="204">
        <f>AP52+DC52</f>
        <v>0</v>
      </c>
      <c r="FO52" s="190">
        <f>AQ52+DD52</f>
        <v>0</v>
      </c>
      <c r="FP52" s="204">
        <f>AR52+DE52</f>
        <v>0</v>
      </c>
      <c r="FQ52" s="190">
        <f>AS52+DF52</f>
        <v>0</v>
      </c>
      <c r="FR52" s="204">
        <f>AT52+DG52</f>
        <v>0</v>
      </c>
      <c r="FS52" s="190">
        <f>AU52+DH52</f>
        <v>0</v>
      </c>
      <c r="FT52" s="204">
        <f>AV52+DI52</f>
        <v>0</v>
      </c>
      <c r="FU52" s="189">
        <f>AW52+DJ52</f>
        <v>0</v>
      </c>
      <c r="FV52" s="204">
        <f>AX52+DK52</f>
        <v>0</v>
      </c>
      <c r="FW52" s="190">
        <f>AY52+DL52</f>
        <v>0</v>
      </c>
      <c r="FX52" s="204">
        <f>AZ52+DM52</f>
        <v>0</v>
      </c>
      <c r="FY52" s="189">
        <f>BA52+DN52</f>
        <v>0</v>
      </c>
      <c r="FZ52" s="203">
        <f>BB52+DO52</f>
        <v>0</v>
      </c>
      <c r="GA52" s="189">
        <f>BC52+DP52</f>
        <v>0</v>
      </c>
      <c r="GB52" s="203">
        <f>BD52+DQ52</f>
        <v>0</v>
      </c>
      <c r="GC52" s="189">
        <f>BE52+DR52</f>
        <v>0</v>
      </c>
      <c r="GD52" s="204">
        <f>BF52+DS52</f>
        <v>0</v>
      </c>
      <c r="GE52" s="190">
        <f>BG52+DT52</f>
        <v>0</v>
      </c>
      <c r="GF52" s="190">
        <f>BH52+DU52</f>
        <v>0</v>
      </c>
      <c r="GG52" s="2"/>
      <c r="GH52" s="123"/>
      <c r="GL52" s="161"/>
      <c r="GM52" s="19"/>
      <c r="GN52" s="1"/>
      <c r="GO52" s="42"/>
      <c r="GP52" s="28"/>
      <c r="GQ52" s="7"/>
      <c r="GR52" s="83"/>
    </row>
    <row r="53" spans="1:200" ht="24.95" customHeight="1" outlineLevel="3" thickBot="1" x14ac:dyDescent="0.4">
      <c r="A53" s="153" t="s">
        <v>43</v>
      </c>
      <c r="D53" s="7"/>
      <c r="E53" s="7"/>
      <c r="F53" s="7"/>
      <c r="G53" s="7"/>
      <c r="H53" s="7"/>
      <c r="I53" s="7"/>
      <c r="J53" s="7"/>
      <c r="K53" s="7"/>
      <c r="L53" s="7"/>
      <c r="M53" s="93">
        <f t="shared" si="31"/>
        <v>0</v>
      </c>
      <c r="N53" s="30"/>
      <c r="O53" s="20"/>
      <c r="P53" s="30"/>
      <c r="Q53" s="20"/>
      <c r="R53" s="30"/>
      <c r="S53" s="20"/>
      <c r="T53" s="30"/>
      <c r="U53" s="20"/>
      <c r="V53" s="94"/>
      <c r="W53" s="20"/>
      <c r="X53" s="20"/>
      <c r="Y53" s="20"/>
      <c r="Z53" s="94"/>
      <c r="AA53" s="20"/>
      <c r="AB53" s="94"/>
      <c r="AC53" s="20"/>
      <c r="AD53" s="94"/>
      <c r="AE53" s="24"/>
      <c r="AF53" s="94"/>
      <c r="AG53" s="20"/>
      <c r="AH53" s="94"/>
      <c r="AI53" s="20"/>
      <c r="AJ53" s="94"/>
      <c r="AK53" s="20"/>
      <c r="AL53" s="94"/>
      <c r="AM53" s="20"/>
      <c r="AN53" s="94"/>
      <c r="AO53" s="20"/>
      <c r="AP53" s="94"/>
      <c r="AQ53" s="20"/>
      <c r="AR53" s="94"/>
      <c r="AS53" s="20"/>
      <c r="AT53" s="94"/>
      <c r="AU53" s="20"/>
      <c r="AV53" s="94"/>
      <c r="AW53" s="20"/>
      <c r="AX53" s="94"/>
      <c r="AY53" s="20"/>
      <c r="AZ53" s="94"/>
      <c r="BA53" s="20"/>
      <c r="BB53" s="94"/>
      <c r="BC53" s="20"/>
      <c r="BD53" s="94"/>
      <c r="BE53" s="20"/>
      <c r="BF53" s="20"/>
      <c r="BG53" s="20">
        <f t="shared" si="17"/>
        <v>0</v>
      </c>
      <c r="BH53" s="20">
        <f t="shared" si="26"/>
        <v>0</v>
      </c>
      <c r="BI53" s="46">
        <f t="shared" si="3"/>
        <v>0</v>
      </c>
      <c r="BJ53" s="7"/>
      <c r="BK53" s="7"/>
      <c r="BN53" s="153" t="s">
        <v>43</v>
      </c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93">
        <f>SUM(CA53+CC53+CG53+CI53+DE53*2)</f>
        <v>0</v>
      </c>
      <c r="CA53" s="30"/>
      <c r="CB53" s="20"/>
      <c r="CC53" s="30"/>
      <c r="CD53" s="20"/>
      <c r="CE53" s="30"/>
      <c r="CF53" s="20"/>
      <c r="CG53" s="30"/>
      <c r="CH53" s="20"/>
      <c r="CI53" s="94"/>
      <c r="CJ53" s="20"/>
      <c r="CK53" s="20"/>
      <c r="CL53" s="20"/>
      <c r="CM53" s="94"/>
      <c r="CN53" s="20"/>
      <c r="CO53" s="94"/>
      <c r="CP53" s="20"/>
      <c r="CQ53" s="94"/>
      <c r="CR53" s="24"/>
      <c r="CS53" s="94"/>
      <c r="CT53" s="20"/>
      <c r="CU53" s="94"/>
      <c r="CV53" s="20"/>
      <c r="CW53" s="94"/>
      <c r="CX53" s="20"/>
      <c r="CY53" s="94"/>
      <c r="CZ53" s="20"/>
      <c r="DA53" s="94"/>
      <c r="DB53" s="20"/>
      <c r="DC53" s="94"/>
      <c r="DD53" s="20"/>
      <c r="DE53" s="94"/>
      <c r="DF53" s="20"/>
      <c r="DG53" s="94"/>
      <c r="DH53" s="20"/>
      <c r="DI53" s="94"/>
      <c r="DJ53" s="20"/>
      <c r="DK53" s="94"/>
      <c r="DL53" s="20"/>
      <c r="DM53" s="94"/>
      <c r="DN53" s="20"/>
      <c r="DO53" s="94"/>
      <c r="DP53" s="20"/>
      <c r="DQ53" s="94"/>
      <c r="DR53" s="20"/>
      <c r="DS53" s="20"/>
      <c r="DT53" s="20">
        <f t="shared" si="29"/>
        <v>0</v>
      </c>
      <c r="DU53" s="20">
        <f t="shared" si="30"/>
        <v>0</v>
      </c>
      <c r="DV53" s="7"/>
      <c r="DW53" s="54"/>
      <c r="DX53" s="7"/>
      <c r="DY53" s="7"/>
      <c r="DZ53" s="7"/>
      <c r="EA53" s="8"/>
      <c r="EB53" s="8"/>
      <c r="EC53" s="8"/>
      <c r="ED53" s="8"/>
      <c r="EE53" s="8"/>
      <c r="EF53" s="8"/>
      <c r="EG53" s="8"/>
      <c r="EH53" s="7">
        <f>SUM(L53+BY53)</f>
        <v>0</v>
      </c>
      <c r="EI53" s="7">
        <f>SUM(M53+BZ53)</f>
        <v>0</v>
      </c>
      <c r="EJ53" s="7">
        <f>SUM(N53+CA53)</f>
        <v>0</v>
      </c>
      <c r="EM53" s="189">
        <f>O53+CB53</f>
        <v>0</v>
      </c>
      <c r="EN53" s="203">
        <f>P53+CC53</f>
        <v>0</v>
      </c>
      <c r="EO53" s="189">
        <f>Q53+CD53</f>
        <v>0</v>
      </c>
      <c r="EP53" s="203">
        <f>R53+CE53</f>
        <v>0</v>
      </c>
      <c r="EQ53" s="189">
        <f>S53+CF53</f>
        <v>0</v>
      </c>
      <c r="ER53" s="203">
        <f>T53+CG53</f>
        <v>0</v>
      </c>
      <c r="ES53" s="189">
        <f>U53+CH53</f>
        <v>0</v>
      </c>
      <c r="ET53" s="203">
        <f>V53+CI53</f>
        <v>0</v>
      </c>
      <c r="EU53" s="189">
        <f>W53+CJ53</f>
        <v>0</v>
      </c>
      <c r="EV53" s="190">
        <f>X53+CK53</f>
        <v>0</v>
      </c>
      <c r="EW53" s="190">
        <f>Y53+CL53</f>
        <v>0</v>
      </c>
      <c r="EX53" s="204">
        <f>Z53+CM53</f>
        <v>0</v>
      </c>
      <c r="EY53" s="189">
        <f>AA53+CN53</f>
        <v>0</v>
      </c>
      <c r="EZ53" s="203">
        <f>AB53+CO53</f>
        <v>0</v>
      </c>
      <c r="FA53" s="189">
        <f>AC53+CP53</f>
        <v>0</v>
      </c>
      <c r="FB53" s="203">
        <f>AD53+CQ53</f>
        <v>0</v>
      </c>
      <c r="FC53" s="189">
        <f>AE53+CR53</f>
        <v>0</v>
      </c>
      <c r="FD53" s="203">
        <f>AF53+CS53</f>
        <v>0</v>
      </c>
      <c r="FE53" s="189">
        <f>AG53+CT53</f>
        <v>0</v>
      </c>
      <c r="FF53" s="204">
        <f>AH53+CU53</f>
        <v>0</v>
      </c>
      <c r="FG53" s="190">
        <f>AI53+CV53</f>
        <v>0</v>
      </c>
      <c r="FH53" s="204">
        <f>AJ53+CW53</f>
        <v>0</v>
      </c>
      <c r="FI53" s="189">
        <f>AK53+CX53</f>
        <v>0</v>
      </c>
      <c r="FJ53" s="204">
        <f>AL53+CY53</f>
        <v>0</v>
      </c>
      <c r="FK53" s="190">
        <f>AM53+CZ53</f>
        <v>0</v>
      </c>
      <c r="FL53" s="204">
        <f>AN53+DA53</f>
        <v>0</v>
      </c>
      <c r="FM53" s="189">
        <f>AO53+DB53</f>
        <v>0</v>
      </c>
      <c r="FN53" s="204">
        <f>AP53+DC53</f>
        <v>0</v>
      </c>
      <c r="FO53" s="190">
        <f>AQ53+DD53</f>
        <v>0</v>
      </c>
      <c r="FP53" s="204">
        <f>AR53+DE53</f>
        <v>0</v>
      </c>
      <c r="FQ53" s="190">
        <f>AS53+DF53</f>
        <v>0</v>
      </c>
      <c r="FR53" s="204">
        <f>AT53+DG53</f>
        <v>0</v>
      </c>
      <c r="FS53" s="190">
        <f>AU53+DH53</f>
        <v>0</v>
      </c>
      <c r="FT53" s="204">
        <f>AV53+DI53</f>
        <v>0</v>
      </c>
      <c r="FU53" s="189">
        <f>AW53+DJ53</f>
        <v>0</v>
      </c>
      <c r="FV53" s="204">
        <f>AX53+DK53</f>
        <v>0</v>
      </c>
      <c r="FW53" s="190">
        <f>AY53+DL53</f>
        <v>0</v>
      </c>
      <c r="FX53" s="204">
        <f>AZ53+DM53</f>
        <v>0</v>
      </c>
      <c r="FY53" s="189">
        <f>BA53+DN53</f>
        <v>0</v>
      </c>
      <c r="FZ53" s="203">
        <f>BB53+DO53</f>
        <v>0</v>
      </c>
      <c r="GA53" s="189">
        <f>BC53+DP53</f>
        <v>0</v>
      </c>
      <c r="GB53" s="203">
        <f>BD53+DQ53</f>
        <v>0</v>
      </c>
      <c r="GC53" s="189">
        <f>BE53+DR53</f>
        <v>0</v>
      </c>
      <c r="GD53" s="204">
        <f>BF53+DS53</f>
        <v>0</v>
      </c>
      <c r="GE53" s="190">
        <f>BG53+DT53</f>
        <v>0</v>
      </c>
      <c r="GF53" s="190">
        <f>BH53+DU53</f>
        <v>0</v>
      </c>
      <c r="GG53" s="2"/>
      <c r="GH53" s="123"/>
      <c r="GL53" s="161"/>
      <c r="GM53" s="19"/>
      <c r="GN53" s="1"/>
      <c r="GO53" s="23"/>
      <c r="GP53" s="28"/>
      <c r="GQ53" s="7"/>
      <c r="GR53" s="83"/>
    </row>
    <row r="54" spans="1:200" ht="24.95" customHeight="1" outlineLevel="3" thickBot="1" x14ac:dyDescent="0.4">
      <c r="A54" s="153" t="s">
        <v>43</v>
      </c>
      <c r="D54" s="7"/>
      <c r="E54" s="7"/>
      <c r="F54" s="7"/>
      <c r="G54" s="7"/>
      <c r="H54" s="7"/>
      <c r="I54" s="7"/>
      <c r="J54" s="7"/>
      <c r="K54" s="7"/>
      <c r="L54" s="7"/>
      <c r="M54" s="93">
        <f t="shared" si="31"/>
        <v>0</v>
      </c>
      <c r="N54" s="30"/>
      <c r="O54" s="20"/>
      <c r="P54" s="30"/>
      <c r="Q54" s="20"/>
      <c r="R54" s="30"/>
      <c r="S54" s="20"/>
      <c r="T54" s="30"/>
      <c r="U54" s="20"/>
      <c r="V54" s="94"/>
      <c r="W54" s="20"/>
      <c r="X54" s="20"/>
      <c r="Y54" s="20"/>
      <c r="Z54" s="94"/>
      <c r="AA54" s="20"/>
      <c r="AB54" s="94"/>
      <c r="AC54" s="20"/>
      <c r="AD54" s="94"/>
      <c r="AE54" s="24"/>
      <c r="AF54" s="94"/>
      <c r="AG54" s="20"/>
      <c r="AH54" s="94"/>
      <c r="AI54" s="20"/>
      <c r="AJ54" s="94"/>
      <c r="AK54" s="20"/>
      <c r="AL54" s="94"/>
      <c r="AM54" s="20"/>
      <c r="AN54" s="94"/>
      <c r="AO54" s="20"/>
      <c r="AP54" s="94"/>
      <c r="AQ54" s="20"/>
      <c r="AR54" s="94"/>
      <c r="AS54" s="20"/>
      <c r="AT54" s="94"/>
      <c r="AU54" s="20"/>
      <c r="AV54" s="94"/>
      <c r="AW54" s="20"/>
      <c r="AX54" s="94"/>
      <c r="AY54" s="20"/>
      <c r="AZ54" s="94"/>
      <c r="BA54" s="20"/>
      <c r="BB54" s="94"/>
      <c r="BC54" s="20"/>
      <c r="BD54" s="94"/>
      <c r="BE54" s="20"/>
      <c r="BF54" s="20"/>
      <c r="BG54" s="20">
        <f t="shared" si="17"/>
        <v>0</v>
      </c>
      <c r="BH54" s="20">
        <f t="shared" si="26"/>
        <v>0</v>
      </c>
      <c r="BI54" s="46">
        <f t="shared" si="3"/>
        <v>0</v>
      </c>
      <c r="BJ54" s="7"/>
      <c r="BK54" s="7"/>
      <c r="BN54" s="153" t="s">
        <v>43</v>
      </c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93">
        <f>SUM(CA54+CC54+CG54+CI54+DE54*2)</f>
        <v>0</v>
      </c>
      <c r="CA54" s="30"/>
      <c r="CB54" s="20"/>
      <c r="CC54" s="30"/>
      <c r="CD54" s="20"/>
      <c r="CE54" s="30"/>
      <c r="CF54" s="20"/>
      <c r="CG54" s="30"/>
      <c r="CH54" s="20"/>
      <c r="CI54" s="94"/>
      <c r="CJ54" s="20"/>
      <c r="CK54" s="20"/>
      <c r="CL54" s="20"/>
      <c r="CM54" s="94"/>
      <c r="CN54" s="20"/>
      <c r="CO54" s="94"/>
      <c r="CP54" s="20"/>
      <c r="CQ54" s="94"/>
      <c r="CR54" s="24"/>
      <c r="CS54" s="94"/>
      <c r="CT54" s="20"/>
      <c r="CU54" s="94"/>
      <c r="CV54" s="20"/>
      <c r="CW54" s="94"/>
      <c r="CX54" s="20"/>
      <c r="CY54" s="94"/>
      <c r="CZ54" s="20"/>
      <c r="DA54" s="94"/>
      <c r="DB54" s="20"/>
      <c r="DC54" s="94"/>
      <c r="DD54" s="20"/>
      <c r="DE54" s="94"/>
      <c r="DF54" s="20"/>
      <c r="DG54" s="94"/>
      <c r="DH54" s="20"/>
      <c r="DI54" s="94"/>
      <c r="DJ54" s="20"/>
      <c r="DK54" s="94"/>
      <c r="DL54" s="20"/>
      <c r="DM54" s="94"/>
      <c r="DN54" s="20"/>
      <c r="DO54" s="94"/>
      <c r="DP54" s="20"/>
      <c r="DQ54" s="94"/>
      <c r="DR54" s="20"/>
      <c r="DS54" s="20"/>
      <c r="DT54" s="20">
        <f t="shared" si="29"/>
        <v>0</v>
      </c>
      <c r="DU54" s="20">
        <f t="shared" si="30"/>
        <v>0</v>
      </c>
      <c r="DV54" s="7"/>
      <c r="DW54" s="54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>
        <f>SUM(L54+BY54)</f>
        <v>0</v>
      </c>
      <c r="EI54" s="7">
        <f>SUM(M54+BZ54)</f>
        <v>0</v>
      </c>
      <c r="EJ54" s="7">
        <f>SUM(N54+CA54)</f>
        <v>0</v>
      </c>
      <c r="EM54" s="189">
        <f>O54+CB54</f>
        <v>0</v>
      </c>
      <c r="EN54" s="203">
        <f>P54+CC54</f>
        <v>0</v>
      </c>
      <c r="EO54" s="189">
        <f>Q54+CD54</f>
        <v>0</v>
      </c>
      <c r="EP54" s="203">
        <f>R54+CE54</f>
        <v>0</v>
      </c>
      <c r="EQ54" s="189">
        <f>S54+CF54</f>
        <v>0</v>
      </c>
      <c r="ER54" s="203">
        <f>T54+CG54</f>
        <v>0</v>
      </c>
      <c r="ES54" s="189">
        <f>U54+CH54</f>
        <v>0</v>
      </c>
      <c r="ET54" s="203">
        <f>V54+CI54</f>
        <v>0</v>
      </c>
      <c r="EU54" s="189">
        <f>W54+CJ54</f>
        <v>0</v>
      </c>
      <c r="EV54" s="190">
        <f>X54+CK54</f>
        <v>0</v>
      </c>
      <c r="EW54" s="190">
        <f>Y54+CL54</f>
        <v>0</v>
      </c>
      <c r="EX54" s="204">
        <f>Z54+CM54</f>
        <v>0</v>
      </c>
      <c r="EY54" s="189">
        <f>AA54+CN54</f>
        <v>0</v>
      </c>
      <c r="EZ54" s="203">
        <f>AB54+CO54</f>
        <v>0</v>
      </c>
      <c r="FA54" s="189">
        <f>AC54+CP54</f>
        <v>0</v>
      </c>
      <c r="FB54" s="203">
        <f>AD54+CQ54</f>
        <v>0</v>
      </c>
      <c r="FC54" s="189">
        <f>AE54+CR54</f>
        <v>0</v>
      </c>
      <c r="FD54" s="203">
        <f>AF54+CS54</f>
        <v>0</v>
      </c>
      <c r="FE54" s="189">
        <f>AG54+CT54</f>
        <v>0</v>
      </c>
      <c r="FF54" s="204">
        <f>AH54+CU54</f>
        <v>0</v>
      </c>
      <c r="FG54" s="190">
        <f>AI54+CV54</f>
        <v>0</v>
      </c>
      <c r="FH54" s="204">
        <f>AJ54+CW54</f>
        <v>0</v>
      </c>
      <c r="FI54" s="189">
        <f>AK54+CX54</f>
        <v>0</v>
      </c>
      <c r="FJ54" s="204">
        <f>AL54+CY54</f>
        <v>0</v>
      </c>
      <c r="FK54" s="190">
        <f>AM54+CZ54</f>
        <v>0</v>
      </c>
      <c r="FL54" s="204">
        <f>AN54+DA54</f>
        <v>0</v>
      </c>
      <c r="FM54" s="189">
        <f>AO54+DB54</f>
        <v>0</v>
      </c>
      <c r="FN54" s="204">
        <f>AP54+DC54</f>
        <v>0</v>
      </c>
      <c r="FO54" s="190">
        <f>AQ54+DD54</f>
        <v>0</v>
      </c>
      <c r="FP54" s="204">
        <f>AR54+DE54</f>
        <v>0</v>
      </c>
      <c r="FQ54" s="190">
        <f>AS54+DF54</f>
        <v>0</v>
      </c>
      <c r="FR54" s="204">
        <f>AT54+DG54</f>
        <v>0</v>
      </c>
      <c r="FS54" s="190">
        <f>AU54+DH54</f>
        <v>0</v>
      </c>
      <c r="FT54" s="204">
        <f>AV54+DI54</f>
        <v>0</v>
      </c>
      <c r="FU54" s="189">
        <f>AW54+DJ54</f>
        <v>0</v>
      </c>
      <c r="FV54" s="204">
        <f>AX54+DK54</f>
        <v>0</v>
      </c>
      <c r="FW54" s="190">
        <f>AY54+DL54</f>
        <v>0</v>
      </c>
      <c r="FX54" s="204">
        <f>AZ54+DM54</f>
        <v>0</v>
      </c>
      <c r="FY54" s="189">
        <f>BA54+DN54</f>
        <v>0</v>
      </c>
      <c r="FZ54" s="203">
        <f>BB54+DO54</f>
        <v>0</v>
      </c>
      <c r="GA54" s="189">
        <f>BC54+DP54</f>
        <v>0</v>
      </c>
      <c r="GB54" s="203">
        <f>BD54+DQ54</f>
        <v>0</v>
      </c>
      <c r="GC54" s="189">
        <f>BE54+DR54</f>
        <v>0</v>
      </c>
      <c r="GD54" s="204">
        <f>BF54+DS54</f>
        <v>0</v>
      </c>
      <c r="GE54" s="190">
        <f>BG54+DT54</f>
        <v>0</v>
      </c>
      <c r="GF54" s="190">
        <f>BH54+DU54</f>
        <v>0</v>
      </c>
      <c r="GG54" s="4"/>
      <c r="GH54" s="54"/>
      <c r="GL54" s="161"/>
      <c r="GM54" s="19"/>
      <c r="GN54" s="1"/>
      <c r="GO54" s="23"/>
      <c r="GP54" s="28"/>
      <c r="GQ54" s="7"/>
      <c r="GR54" s="83"/>
    </row>
    <row r="55" spans="1:200" ht="24.95" customHeight="1" thickBot="1" x14ac:dyDescent="0.4">
      <c r="A55" s="55">
        <v>4</v>
      </c>
      <c r="B55" s="149" t="s">
        <v>44</v>
      </c>
      <c r="C55" s="151" t="s">
        <v>45</v>
      </c>
      <c r="D55" s="152">
        <v>1</v>
      </c>
      <c r="E55" s="2"/>
      <c r="F55" s="2"/>
      <c r="G55" s="2"/>
      <c r="H55" s="2"/>
      <c r="I55" s="2"/>
      <c r="J55" s="2"/>
      <c r="K55" s="2"/>
      <c r="L55" s="2">
        <f>SUM(L56:L62)</f>
        <v>80</v>
      </c>
      <c r="M55" s="2">
        <f>SUM(M56:M62)</f>
        <v>80</v>
      </c>
      <c r="N55" s="2">
        <f>SUM(N56:N62)</f>
        <v>12</v>
      </c>
      <c r="O55" s="2">
        <f>SUM(O56:O62)</f>
        <v>12</v>
      </c>
      <c r="P55" s="2"/>
      <c r="Q55" s="2">
        <f t="shared" ref="Q55:BF55" si="32">SUM(Q56:Q62)</f>
        <v>160</v>
      </c>
      <c r="R55" s="2">
        <f>SUM(R56:R62)</f>
        <v>2</v>
      </c>
      <c r="S55" s="186">
        <f>SUM(S56:S62)</f>
        <v>6</v>
      </c>
      <c r="T55" s="2">
        <f t="shared" si="32"/>
        <v>0</v>
      </c>
      <c r="U55" s="2">
        <f t="shared" si="32"/>
        <v>0</v>
      </c>
      <c r="V55" s="2">
        <f t="shared" si="32"/>
        <v>0</v>
      </c>
      <c r="W55" s="2">
        <f t="shared" si="32"/>
        <v>0</v>
      </c>
      <c r="X55" s="2">
        <f t="shared" si="32"/>
        <v>0</v>
      </c>
      <c r="Y55" s="2">
        <f t="shared" si="32"/>
        <v>10</v>
      </c>
      <c r="Z55" s="2">
        <f t="shared" si="32"/>
        <v>0</v>
      </c>
      <c r="AA55" s="2">
        <f t="shared" si="32"/>
        <v>0</v>
      </c>
      <c r="AB55" s="2">
        <f t="shared" si="32"/>
        <v>0</v>
      </c>
      <c r="AC55" s="2">
        <f t="shared" si="32"/>
        <v>0</v>
      </c>
      <c r="AD55" s="2">
        <f t="shared" si="32"/>
        <v>0</v>
      </c>
      <c r="AE55" s="2">
        <f t="shared" si="32"/>
        <v>0</v>
      </c>
      <c r="AF55" s="2">
        <f t="shared" si="32"/>
        <v>0</v>
      </c>
      <c r="AG55" s="2">
        <f t="shared" si="32"/>
        <v>0</v>
      </c>
      <c r="AH55" s="2">
        <f t="shared" si="32"/>
        <v>0</v>
      </c>
      <c r="AI55" s="15">
        <f t="shared" si="32"/>
        <v>0</v>
      </c>
      <c r="AJ55" s="2">
        <f t="shared" si="32"/>
        <v>0</v>
      </c>
      <c r="AK55" s="2">
        <f t="shared" si="32"/>
        <v>0</v>
      </c>
      <c r="AL55" s="2">
        <f t="shared" si="32"/>
        <v>1</v>
      </c>
      <c r="AM55" s="2">
        <f t="shared" si="32"/>
        <v>176</v>
      </c>
      <c r="AN55" s="2">
        <f t="shared" si="32"/>
        <v>0</v>
      </c>
      <c r="AO55" s="2">
        <f t="shared" si="32"/>
        <v>0</v>
      </c>
      <c r="AP55" s="2">
        <f t="shared" si="32"/>
        <v>0</v>
      </c>
      <c r="AQ55" s="2">
        <f t="shared" si="32"/>
        <v>0</v>
      </c>
      <c r="AR55" s="2">
        <f t="shared" si="32"/>
        <v>1</v>
      </c>
      <c r="AS55" s="2">
        <f t="shared" si="32"/>
        <v>18</v>
      </c>
      <c r="AT55" s="2">
        <f>SUM(AT56:AT62)</f>
        <v>1</v>
      </c>
      <c r="AU55" s="180">
        <f>SUM(AU56:AU62)</f>
        <v>19.333333333333332</v>
      </c>
      <c r="AV55" s="2">
        <f t="shared" si="32"/>
        <v>0</v>
      </c>
      <c r="AW55" s="2">
        <f t="shared" si="32"/>
        <v>0</v>
      </c>
      <c r="AX55" s="2">
        <f t="shared" si="32"/>
        <v>0</v>
      </c>
      <c r="AY55" s="2">
        <f t="shared" si="32"/>
        <v>0</v>
      </c>
      <c r="AZ55" s="2">
        <f t="shared" si="32"/>
        <v>0</v>
      </c>
      <c r="BA55" s="2">
        <f t="shared" si="32"/>
        <v>0</v>
      </c>
      <c r="BB55" s="2">
        <f t="shared" si="32"/>
        <v>0</v>
      </c>
      <c r="BC55" s="2">
        <f t="shared" si="32"/>
        <v>0</v>
      </c>
      <c r="BD55" s="2">
        <f t="shared" si="32"/>
        <v>0</v>
      </c>
      <c r="BE55" s="2">
        <f t="shared" si="32"/>
        <v>0</v>
      </c>
      <c r="BF55" s="2">
        <f t="shared" si="32"/>
        <v>401.33333333333331</v>
      </c>
      <c r="BG55" s="15">
        <f>SUM(BG56:BG68)</f>
        <v>401.33333333333331</v>
      </c>
      <c r="BH55" s="15">
        <f>SUM(BH56:BH68)</f>
        <v>196</v>
      </c>
      <c r="BI55" s="46"/>
      <c r="BJ55" s="2"/>
      <c r="BK55" s="2"/>
      <c r="BN55" s="55">
        <v>4</v>
      </c>
      <c r="BO55" s="149" t="s">
        <v>44</v>
      </c>
      <c r="BP55" s="151" t="s">
        <v>45</v>
      </c>
      <c r="BQ55" s="152">
        <v>1</v>
      </c>
      <c r="BR55" s="2"/>
      <c r="BS55" s="2"/>
      <c r="BT55" s="2"/>
      <c r="BU55" s="2"/>
      <c r="BV55" s="2"/>
      <c r="BW55" s="2"/>
      <c r="BX55" s="2"/>
      <c r="BY55" s="2">
        <f>SUM(BY56:BY62)</f>
        <v>182</v>
      </c>
      <c r="BZ55" s="2">
        <f>SUM(BZ56:BZ62)</f>
        <v>64</v>
      </c>
      <c r="CA55" s="2">
        <f>SUM(CA56:CA62)</f>
        <v>6</v>
      </c>
      <c r="CB55" s="2">
        <f>SUM(CB56:CB62)</f>
        <v>8</v>
      </c>
      <c r="CC55" s="2"/>
      <c r="CD55" s="2">
        <f t="shared" ref="CD55:DU55" si="33">SUM(CD56:CD62)</f>
        <v>116</v>
      </c>
      <c r="CE55" s="2">
        <f t="shared" si="33"/>
        <v>0</v>
      </c>
      <c r="CF55" s="2">
        <f t="shared" si="33"/>
        <v>0</v>
      </c>
      <c r="CG55" s="2">
        <f t="shared" si="33"/>
        <v>0</v>
      </c>
      <c r="CH55" s="2">
        <f t="shared" si="33"/>
        <v>0</v>
      </c>
      <c r="CI55" s="2">
        <f t="shared" si="33"/>
        <v>0</v>
      </c>
      <c r="CJ55" s="2">
        <f t="shared" si="33"/>
        <v>0</v>
      </c>
      <c r="CK55" s="2">
        <f t="shared" si="33"/>
        <v>4</v>
      </c>
      <c r="CL55" s="2">
        <f t="shared" si="33"/>
        <v>11.1</v>
      </c>
      <c r="CM55" s="2">
        <f t="shared" si="33"/>
        <v>0</v>
      </c>
      <c r="CN55" s="2">
        <f t="shared" si="33"/>
        <v>0</v>
      </c>
      <c r="CO55" s="2">
        <f t="shared" si="33"/>
        <v>0</v>
      </c>
      <c r="CP55" s="2">
        <f t="shared" si="33"/>
        <v>0</v>
      </c>
      <c r="CQ55" s="2">
        <f t="shared" si="33"/>
        <v>0</v>
      </c>
      <c r="CR55" s="2">
        <f t="shared" si="33"/>
        <v>0</v>
      </c>
      <c r="CS55" s="2">
        <f t="shared" si="33"/>
        <v>0</v>
      </c>
      <c r="CT55" s="2">
        <f t="shared" si="33"/>
        <v>0</v>
      </c>
      <c r="CU55" s="2">
        <f t="shared" si="33"/>
        <v>0</v>
      </c>
      <c r="CV55" s="15">
        <f t="shared" si="33"/>
        <v>0</v>
      </c>
      <c r="CW55" s="2">
        <f t="shared" si="33"/>
        <v>0</v>
      </c>
      <c r="CX55" s="2">
        <f t="shared" si="33"/>
        <v>0</v>
      </c>
      <c r="CY55" s="2">
        <f t="shared" si="33"/>
        <v>0</v>
      </c>
      <c r="CZ55" s="2">
        <f t="shared" si="33"/>
        <v>0</v>
      </c>
      <c r="DA55" s="2">
        <f t="shared" si="33"/>
        <v>0</v>
      </c>
      <c r="DB55" s="2">
        <f t="shared" si="33"/>
        <v>0</v>
      </c>
      <c r="DC55" s="2">
        <f t="shared" si="33"/>
        <v>0</v>
      </c>
      <c r="DD55" s="2">
        <f t="shared" si="33"/>
        <v>0</v>
      </c>
      <c r="DE55" s="2">
        <f t="shared" si="33"/>
        <v>0</v>
      </c>
      <c r="DF55" s="2">
        <f t="shared" si="33"/>
        <v>0</v>
      </c>
      <c r="DG55" s="2">
        <f t="shared" si="33"/>
        <v>0</v>
      </c>
      <c r="DH55" s="2">
        <f t="shared" si="33"/>
        <v>0</v>
      </c>
      <c r="DI55" s="2">
        <f t="shared" si="33"/>
        <v>0</v>
      </c>
      <c r="DJ55" s="2">
        <f t="shared" si="33"/>
        <v>0</v>
      </c>
      <c r="DK55" s="2">
        <f t="shared" si="33"/>
        <v>1</v>
      </c>
      <c r="DL55" s="2">
        <f t="shared" si="33"/>
        <v>16</v>
      </c>
      <c r="DM55" s="2">
        <f t="shared" si="33"/>
        <v>0</v>
      </c>
      <c r="DN55" s="2">
        <f t="shared" si="33"/>
        <v>0</v>
      </c>
      <c r="DO55" s="2">
        <f t="shared" si="33"/>
        <v>0</v>
      </c>
      <c r="DP55" s="2">
        <f t="shared" si="33"/>
        <v>0</v>
      </c>
      <c r="DQ55" s="2">
        <f t="shared" si="33"/>
        <v>0</v>
      </c>
      <c r="DR55" s="2">
        <f t="shared" si="33"/>
        <v>0</v>
      </c>
      <c r="DS55" s="2">
        <f t="shared" si="33"/>
        <v>150.1</v>
      </c>
      <c r="DT55" s="15">
        <f t="shared" si="33"/>
        <v>155.1</v>
      </c>
      <c r="DU55" s="15">
        <f t="shared" si="33"/>
        <v>144</v>
      </c>
      <c r="DV55" s="2"/>
      <c r="DW55" s="56"/>
      <c r="DX55" s="149" t="s">
        <v>44</v>
      </c>
      <c r="DY55" s="151" t="s">
        <v>45</v>
      </c>
      <c r="DZ55" s="152">
        <v>1</v>
      </c>
      <c r="EA55" s="2"/>
      <c r="EB55" s="2"/>
      <c r="EC55" s="2"/>
      <c r="ED55" s="2"/>
      <c r="EE55" s="2"/>
      <c r="EF55" s="2"/>
      <c r="EG55" s="2"/>
      <c r="EH55" s="2">
        <f>SUM(EH56:EH68)</f>
        <v>262</v>
      </c>
      <c r="EI55" s="2">
        <f>SUM(EI56:EI68)</f>
        <v>144</v>
      </c>
      <c r="EJ55" s="2">
        <f>SUM(EJ56:EJ68)</f>
        <v>18</v>
      </c>
      <c r="EM55" s="189">
        <f>O55+CB55</f>
        <v>20</v>
      </c>
      <c r="EN55" s="191">
        <f>SUM(EN56:EN68)</f>
        <v>124</v>
      </c>
      <c r="EO55" s="189">
        <f>Q55+CD55</f>
        <v>276</v>
      </c>
      <c r="EP55" s="191">
        <f>SUM(EP56:EP68)</f>
        <v>2</v>
      </c>
      <c r="EQ55" s="189">
        <f>S55+CF55</f>
        <v>6</v>
      </c>
      <c r="ER55" s="191">
        <f>SUM(ER56:ER68)</f>
        <v>0</v>
      </c>
      <c r="ES55" s="189">
        <f>U55+CH55</f>
        <v>0</v>
      </c>
      <c r="ET55" s="191">
        <f>SUM(ET56:ET68)</f>
        <v>0</v>
      </c>
      <c r="EU55" s="189">
        <f>W55+CJ55</f>
        <v>0</v>
      </c>
      <c r="EV55" s="190">
        <f>X55+CK55</f>
        <v>4</v>
      </c>
      <c r="EW55" s="190">
        <f>Y55+CL55</f>
        <v>21.1</v>
      </c>
      <c r="EX55" s="192">
        <f>SUM(EX56:EX68)</f>
        <v>0</v>
      </c>
      <c r="EY55" s="189">
        <f>AA55+CN55</f>
        <v>0</v>
      </c>
      <c r="EZ55" s="191">
        <f>SUM(EZ56:EZ68)</f>
        <v>0</v>
      </c>
      <c r="FA55" s="189">
        <f>AC55+CP55</f>
        <v>0</v>
      </c>
      <c r="FB55" s="191">
        <f>SUM(FB56:FB68)</f>
        <v>0</v>
      </c>
      <c r="FC55" s="189">
        <f>AE55+CR55</f>
        <v>0</v>
      </c>
      <c r="FD55" s="191">
        <f>SUM(FD56:FD68)</f>
        <v>0</v>
      </c>
      <c r="FE55" s="189">
        <f>AG55+CT55</f>
        <v>0</v>
      </c>
      <c r="FF55" s="192">
        <f>SUM(FF56:FF68)</f>
        <v>0</v>
      </c>
      <c r="FG55" s="190">
        <f>AI55+CV55</f>
        <v>0</v>
      </c>
      <c r="FH55" s="192">
        <f>SUM(FH56:FH68)</f>
        <v>0</v>
      </c>
      <c r="FI55" s="189">
        <f>AK55+CX55</f>
        <v>0</v>
      </c>
      <c r="FJ55" s="192">
        <f>SUM(FJ56:FJ68)</f>
        <v>1</v>
      </c>
      <c r="FK55" s="190">
        <f>AM55+CZ55</f>
        <v>176</v>
      </c>
      <c r="FL55" s="192">
        <f>SUM(FL56:FL68)</f>
        <v>0</v>
      </c>
      <c r="FM55" s="189">
        <f>AO55+DB55</f>
        <v>0</v>
      </c>
      <c r="FN55" s="192">
        <f>SUM(FN56:FN68)</f>
        <v>0</v>
      </c>
      <c r="FO55" s="190">
        <f>AQ55+DD55</f>
        <v>0</v>
      </c>
      <c r="FP55" s="192">
        <f>SUM(FP56:FP68)</f>
        <v>1</v>
      </c>
      <c r="FQ55" s="190">
        <f>AS55+DF55</f>
        <v>18</v>
      </c>
      <c r="FR55" s="193"/>
      <c r="FS55" s="190">
        <f>AU55+DH55</f>
        <v>19.333333333333332</v>
      </c>
      <c r="FT55" s="192">
        <f>SUM(FT56:FT68)</f>
        <v>0</v>
      </c>
      <c r="FU55" s="189">
        <f>AW55+DJ55</f>
        <v>0</v>
      </c>
      <c r="FV55" s="192">
        <f>SUM(FV56:FV68)</f>
        <v>1</v>
      </c>
      <c r="FW55" s="190">
        <f>AY55+DL55</f>
        <v>16</v>
      </c>
      <c r="FX55" s="192">
        <f>SUM(FX56:FX68)</f>
        <v>0</v>
      </c>
      <c r="FY55" s="189">
        <f>BA55+DN55</f>
        <v>0</v>
      </c>
      <c r="FZ55" s="191">
        <f>SUM(FZ56:FZ68)</f>
        <v>0</v>
      </c>
      <c r="GA55" s="189">
        <f>BC55+DP55</f>
        <v>0</v>
      </c>
      <c r="GB55" s="191">
        <f>SUM(GB56:GB68)</f>
        <v>0</v>
      </c>
      <c r="GC55" s="189">
        <f>BE55+DR55</f>
        <v>0</v>
      </c>
      <c r="GD55" s="192">
        <f>SUM(GD56:GD68)</f>
        <v>551.43333333333339</v>
      </c>
      <c r="GE55" s="190">
        <f>BG55+DT55</f>
        <v>556.43333333333328</v>
      </c>
      <c r="GF55" s="190">
        <f>BH55+DU55</f>
        <v>340</v>
      </c>
      <c r="GG55" s="2"/>
      <c r="GH55" s="56"/>
      <c r="GK55" s="3">
        <v>550</v>
      </c>
      <c r="GL55" s="161">
        <f>GE55-GK55</f>
        <v>6.4333333333332803</v>
      </c>
      <c r="GM55" s="19"/>
      <c r="GN55" s="18"/>
      <c r="GO55" s="18"/>
      <c r="GP55" s="28"/>
      <c r="GQ55" s="7"/>
      <c r="GR55" s="83"/>
    </row>
    <row r="56" spans="1:200" ht="24.75" customHeight="1" outlineLevel="1" thickBot="1" x14ac:dyDescent="0.4">
      <c r="A56" s="149" t="s">
        <v>44</v>
      </c>
      <c r="B56" s="1" t="s">
        <v>88</v>
      </c>
      <c r="C56" s="42" t="s">
        <v>68</v>
      </c>
      <c r="D56" s="23" t="s">
        <v>69</v>
      </c>
      <c r="E56" s="23" t="s">
        <v>103</v>
      </c>
      <c r="F56" s="166" t="s">
        <v>137</v>
      </c>
      <c r="G56" s="23">
        <v>1</v>
      </c>
      <c r="H56" s="23">
        <v>58</v>
      </c>
      <c r="I56" s="23">
        <v>1</v>
      </c>
      <c r="J56" s="23">
        <v>2</v>
      </c>
      <c r="K56" s="23">
        <f>SUM(J56)*2</f>
        <v>4</v>
      </c>
      <c r="L56" s="1">
        <v>40</v>
      </c>
      <c r="M56" s="162">
        <f>SUM(N56+P56+R56+T56+V56)</f>
        <v>40</v>
      </c>
      <c r="N56" s="30">
        <v>2</v>
      </c>
      <c r="O56" s="25">
        <v>2</v>
      </c>
      <c r="P56" s="30">
        <v>38</v>
      </c>
      <c r="Q56" s="25">
        <f>J56*P56</f>
        <v>76</v>
      </c>
      <c r="R56" s="30"/>
      <c r="S56" s="25">
        <f>SUM(R56)*J56</f>
        <v>0</v>
      </c>
      <c r="T56" s="30"/>
      <c r="U56" s="25">
        <f>SUM(T56)*K56</f>
        <v>0</v>
      </c>
      <c r="V56" s="30"/>
      <c r="W56" s="25">
        <f>SUM(V56)*J56*5</f>
        <v>0</v>
      </c>
      <c r="X56" s="163">
        <f>SUM(J56*AX56*2+K56*AZ56*2)</f>
        <v>0</v>
      </c>
      <c r="Y56" s="164">
        <f>SUM(L56*5/100*J56)</f>
        <v>4</v>
      </c>
      <c r="Z56" s="30"/>
      <c r="AA56" s="25"/>
      <c r="AB56" s="30"/>
      <c r="AC56" s="163">
        <f>SUM(AB56)*3*H56/5</f>
        <v>0</v>
      </c>
      <c r="AD56" s="30"/>
      <c r="AE56" s="165">
        <f>SUM(AD56*H56*(30+4))</f>
        <v>0</v>
      </c>
      <c r="AF56" s="30"/>
      <c r="AG56" s="25">
        <f>SUM(AF56*H56*3)</f>
        <v>0</v>
      </c>
      <c r="AH56" s="30"/>
      <c r="AI56" s="163">
        <f>SUM(AH56*H56/3)</f>
        <v>0</v>
      </c>
      <c r="AJ56" s="30"/>
      <c r="AK56" s="163">
        <f>SUM(AJ56*H56*2/3)</f>
        <v>0</v>
      </c>
      <c r="AL56" s="30"/>
      <c r="AM56" s="25">
        <f>SUM(AL56*H56)*2</f>
        <v>0</v>
      </c>
      <c r="AN56" s="30"/>
      <c r="AO56" s="25">
        <f>SUM(AN56*J56)</f>
        <v>0</v>
      </c>
      <c r="AP56" s="30"/>
      <c r="AQ56" s="163">
        <f>SUM(AP56*H56*2)</f>
        <v>0</v>
      </c>
      <c r="AR56" s="30"/>
      <c r="AS56" s="163">
        <f>AR56*J56*6</f>
        <v>0</v>
      </c>
      <c r="AT56" s="30">
        <v>1</v>
      </c>
      <c r="AU56" s="163">
        <f t="shared" ref="AU56:AU119" si="34">AT56*H56/3</f>
        <v>19.333333333333332</v>
      </c>
      <c r="AV56" s="30"/>
      <c r="AW56" s="25">
        <f>SUM(AV56*H56/3)</f>
        <v>0</v>
      </c>
      <c r="AX56" s="30"/>
      <c r="AY56" s="163">
        <f>SUM(J56*AX56*8)</f>
        <v>0</v>
      </c>
      <c r="AZ56" s="30"/>
      <c r="BA56" s="163">
        <f>SUM(AZ56*K56*5*6)</f>
        <v>0</v>
      </c>
      <c r="BB56" s="30"/>
      <c r="BC56" s="163">
        <f>SUM(BB56*K56*4*6)</f>
        <v>0</v>
      </c>
      <c r="BD56" s="30"/>
      <c r="BE56" s="20">
        <f>SUM(BD56*50)</f>
        <v>0</v>
      </c>
      <c r="BF56" s="163">
        <f>O56+Q56+S56+U56+W56+X56+Y56+AA56+AC56+AE56+AG56+AI56+AK56+AM56+AO56+AQ56+AS56+AU56+AW56+AY56+BA56+BC56+BE56</f>
        <v>101.33333333333333</v>
      </c>
      <c r="BG56" s="20">
        <f t="shared" si="17"/>
        <v>101.33333333333333</v>
      </c>
      <c r="BH56" s="20">
        <f t="shared" ref="BH56:BH68" si="35">O56+Q56+S56+U56+W56+X56+AQ56+AS56+AW56+AY56+BA56+BC56</f>
        <v>78</v>
      </c>
      <c r="BI56" s="46">
        <f t="shared" si="3"/>
        <v>101.33333333333333</v>
      </c>
      <c r="BJ56" s="7"/>
      <c r="BK56" s="7"/>
      <c r="BN56" s="149" t="s">
        <v>44</v>
      </c>
      <c r="BO56" s="20" t="s">
        <v>88</v>
      </c>
      <c r="BP56" s="91" t="s">
        <v>68</v>
      </c>
      <c r="BQ56" s="91" t="s">
        <v>69</v>
      </c>
      <c r="BR56" s="91" t="s">
        <v>103</v>
      </c>
      <c r="BS56" s="91" t="s">
        <v>137</v>
      </c>
      <c r="BT56" s="92">
        <v>2</v>
      </c>
      <c r="BU56" s="92">
        <v>58</v>
      </c>
      <c r="BV56" s="92">
        <v>2</v>
      </c>
      <c r="BW56" s="92">
        <v>2</v>
      </c>
      <c r="BX56" s="92">
        <f>SUM(BW56)*2</f>
        <v>4</v>
      </c>
      <c r="BY56" s="25">
        <v>60</v>
      </c>
      <c r="BZ56" s="93">
        <f>SUM(CA56+CC56+CE56+CG56+CI56)</f>
        <v>60</v>
      </c>
      <c r="CA56" s="30">
        <v>2</v>
      </c>
      <c r="CB56" s="20">
        <f>SUM(CA56)*BV56</f>
        <v>4</v>
      </c>
      <c r="CC56" s="30">
        <v>58</v>
      </c>
      <c r="CD56" s="20">
        <f>BW56*CC56</f>
        <v>116</v>
      </c>
      <c r="CE56" s="30"/>
      <c r="CF56" s="20">
        <f>SUM(CE56)*BW56</f>
        <v>0</v>
      </c>
      <c r="CG56" s="30"/>
      <c r="CH56" s="20">
        <f>SUM(CG56)*BX56</f>
        <v>0</v>
      </c>
      <c r="CI56" s="94"/>
      <c r="CJ56" s="20">
        <f>SUM(CI56)*BW56*5</f>
        <v>0</v>
      </c>
      <c r="CK56" s="20">
        <f>SUM(BW56*DK56*2+BX56*DM56*2)</f>
        <v>4</v>
      </c>
      <c r="CL56" s="20">
        <f>SUM(BY56*5/100*BW56)</f>
        <v>6</v>
      </c>
      <c r="CM56" s="94"/>
      <c r="CN56" s="20"/>
      <c r="CO56" s="94"/>
      <c r="CP56" s="20">
        <f>SUM(CO56)*3*BU56/5</f>
        <v>0</v>
      </c>
      <c r="CQ56" s="94"/>
      <c r="CR56" s="24">
        <f>SUM(CQ56*BU56*(30+4))</f>
        <v>0</v>
      </c>
      <c r="CS56" s="94"/>
      <c r="CT56" s="20">
        <f>SUM(CS56*BU56*3)</f>
        <v>0</v>
      </c>
      <c r="CU56" s="94"/>
      <c r="CV56" s="20">
        <f>SUM(CU56*BU56/3)</f>
        <v>0</v>
      </c>
      <c r="CW56" s="94"/>
      <c r="CX56" s="20">
        <f>SUM(CW56*BU56*2/3)</f>
        <v>0</v>
      </c>
      <c r="CY56" s="94"/>
      <c r="CZ56" s="20">
        <f>SUM(CY56*BU56)*2</f>
        <v>0</v>
      </c>
      <c r="DA56" s="94"/>
      <c r="DB56" s="20">
        <f>SUM(DA56*BW56)</f>
        <v>0</v>
      </c>
      <c r="DC56" s="94"/>
      <c r="DD56" s="20">
        <f>SUM(DC56*BU56*2)</f>
        <v>0</v>
      </c>
      <c r="DE56" s="94"/>
      <c r="DF56" s="20">
        <f>DE56*BW56*6</f>
        <v>0</v>
      </c>
      <c r="DG56" s="94"/>
      <c r="DH56" s="20">
        <f>DG56*BU56/3</f>
        <v>0</v>
      </c>
      <c r="DI56" s="94"/>
      <c r="DJ56" s="20">
        <f>SUM(DI56*BU56/3)</f>
        <v>0</v>
      </c>
      <c r="DK56" s="94">
        <v>1</v>
      </c>
      <c r="DL56" s="20">
        <f>SUM(BW56*DK56*8)</f>
        <v>16</v>
      </c>
      <c r="DM56" s="94"/>
      <c r="DN56" s="20">
        <f>SUM(DM56*BX56*5*6)</f>
        <v>0</v>
      </c>
      <c r="DO56" s="94"/>
      <c r="DP56" s="20">
        <f>SUM(DO56*BX56*4*6)</f>
        <v>0</v>
      </c>
      <c r="DQ56" s="94"/>
      <c r="DR56" s="20">
        <f>SUM(DQ56*50)</f>
        <v>0</v>
      </c>
      <c r="DS56" s="20">
        <f>CB56+CD56+CF56+CH56+CJ56+CK56+CL56+CN56+CP56+CR56+CT56+CV56+CX56+CZ56+DB56+DD56+DF56+DH56+DJ56+DL56+DN56+DP56+DR56</f>
        <v>146</v>
      </c>
      <c r="DT56" s="20">
        <f t="shared" ref="DT56:DT68" si="36">CB56+CD56+CF56+CH56+CJ56+CK56+CL56+CN56+CP56+CR56+CT56+CV56+CX56+CZ56+DB56+DD56+DF56+DH56+DJ56+DL56+DN56+DP56+DR56</f>
        <v>146</v>
      </c>
      <c r="DU56" s="20">
        <f t="shared" ref="DU56:DU68" si="37">CB56+CD56+CF56+CH56+CJ56+CK56+DD56+DF56+DJ56+DL56+DN56+DP56</f>
        <v>140</v>
      </c>
      <c r="DV56" s="7"/>
      <c r="DW56" s="54"/>
      <c r="DX56" s="20"/>
      <c r="DY56" s="91"/>
      <c r="DZ56" s="91"/>
      <c r="EA56" s="7"/>
      <c r="EB56" s="7"/>
      <c r="EC56" s="7"/>
      <c r="ED56" s="7"/>
      <c r="EE56" s="7"/>
      <c r="EF56" s="7"/>
      <c r="EG56" s="7"/>
      <c r="EH56" s="7">
        <f>SUM(L56+BY56)</f>
        <v>100</v>
      </c>
      <c r="EI56" s="7">
        <f>SUM(M56+BZ56)</f>
        <v>100</v>
      </c>
      <c r="EJ56" s="7">
        <f>SUM(N56+CA56)</f>
        <v>4</v>
      </c>
      <c r="EM56" s="189">
        <f>O56+CB56</f>
        <v>6</v>
      </c>
      <c r="EN56" s="203">
        <f>P56+CC56</f>
        <v>96</v>
      </c>
      <c r="EO56" s="189">
        <f>Q56+CD56</f>
        <v>192</v>
      </c>
      <c r="EP56" s="203">
        <f>R56+CE56</f>
        <v>0</v>
      </c>
      <c r="EQ56" s="189">
        <f>S56+CF56</f>
        <v>0</v>
      </c>
      <c r="ER56" s="203">
        <f>T56+CG56</f>
        <v>0</v>
      </c>
      <c r="ES56" s="189">
        <f>U56+CH56</f>
        <v>0</v>
      </c>
      <c r="ET56" s="203">
        <f>V56+CI56</f>
        <v>0</v>
      </c>
      <c r="EU56" s="189">
        <f>W56+CJ56</f>
        <v>0</v>
      </c>
      <c r="EV56" s="190">
        <f>X56+CK56</f>
        <v>4</v>
      </c>
      <c r="EW56" s="190">
        <f>Y56+CL56</f>
        <v>10</v>
      </c>
      <c r="EX56" s="204">
        <f>Z56+CM56</f>
        <v>0</v>
      </c>
      <c r="EY56" s="189">
        <f>AA56+CN56</f>
        <v>0</v>
      </c>
      <c r="EZ56" s="203">
        <f>AB56+CO56</f>
        <v>0</v>
      </c>
      <c r="FA56" s="189">
        <f>AC56+CP56</f>
        <v>0</v>
      </c>
      <c r="FB56" s="203">
        <f>AD56+CQ56</f>
        <v>0</v>
      </c>
      <c r="FC56" s="189">
        <f>AE56+CR56</f>
        <v>0</v>
      </c>
      <c r="FD56" s="203">
        <f>AF56+CS56</f>
        <v>0</v>
      </c>
      <c r="FE56" s="189">
        <f>AG56+CT56</f>
        <v>0</v>
      </c>
      <c r="FF56" s="204">
        <f>AH56+CU56</f>
        <v>0</v>
      </c>
      <c r="FG56" s="190">
        <f>AI56+CV56</f>
        <v>0</v>
      </c>
      <c r="FH56" s="204">
        <f>AJ56+CW56</f>
        <v>0</v>
      </c>
      <c r="FI56" s="189">
        <f>AK56+CX56</f>
        <v>0</v>
      </c>
      <c r="FJ56" s="204">
        <f>AL56+CY56</f>
        <v>0</v>
      </c>
      <c r="FK56" s="190">
        <f>AM56+CZ56</f>
        <v>0</v>
      </c>
      <c r="FL56" s="204">
        <f>AN56+DA56</f>
        <v>0</v>
      </c>
      <c r="FM56" s="189">
        <f>AO56+DB56</f>
        <v>0</v>
      </c>
      <c r="FN56" s="204">
        <f>AP56+DC56</f>
        <v>0</v>
      </c>
      <c r="FO56" s="190">
        <f>AQ56+DD56</f>
        <v>0</v>
      </c>
      <c r="FP56" s="204">
        <f>AR56+DE56</f>
        <v>0</v>
      </c>
      <c r="FQ56" s="190">
        <f>AS56+DF56</f>
        <v>0</v>
      </c>
      <c r="FR56" s="204">
        <f>AT56+DG56</f>
        <v>1</v>
      </c>
      <c r="FS56" s="190">
        <f>AU56+DH56</f>
        <v>19.333333333333332</v>
      </c>
      <c r="FT56" s="204">
        <f>AV56+DI56</f>
        <v>0</v>
      </c>
      <c r="FU56" s="189">
        <f>AW56+DJ56</f>
        <v>0</v>
      </c>
      <c r="FV56" s="204">
        <f>AX56+DK56</f>
        <v>1</v>
      </c>
      <c r="FW56" s="190">
        <f>AY56+DL56</f>
        <v>16</v>
      </c>
      <c r="FX56" s="204">
        <f>AZ56+DM56</f>
        <v>0</v>
      </c>
      <c r="FY56" s="189">
        <f>BA56+DN56</f>
        <v>0</v>
      </c>
      <c r="FZ56" s="203">
        <f>BB56+DO56</f>
        <v>0</v>
      </c>
      <c r="GA56" s="189">
        <f>BC56+DP56</f>
        <v>0</v>
      </c>
      <c r="GB56" s="203">
        <f>BD56+DQ56</f>
        <v>0</v>
      </c>
      <c r="GC56" s="189">
        <f>BE56+DR56</f>
        <v>0</v>
      </c>
      <c r="GD56" s="204">
        <f>BF56+DS56</f>
        <v>247.33333333333331</v>
      </c>
      <c r="GE56" s="190">
        <f>BG56+DT56</f>
        <v>247.33333333333331</v>
      </c>
      <c r="GF56" s="190">
        <f>BH56+DU56</f>
        <v>218</v>
      </c>
      <c r="GG56" s="12"/>
      <c r="GH56" s="54"/>
      <c r="GK56" s="3">
        <v>550</v>
      </c>
      <c r="GL56" s="161"/>
      <c r="GM56" s="19"/>
      <c r="GN56" s="1"/>
      <c r="GO56" s="23"/>
      <c r="GP56" s="70"/>
      <c r="GQ56" s="7"/>
      <c r="GR56" s="83"/>
    </row>
    <row r="57" spans="1:200" ht="24.95" customHeight="1" outlineLevel="1" thickBot="1" x14ac:dyDescent="0.4">
      <c r="A57" s="149" t="s">
        <v>44</v>
      </c>
      <c r="B57" s="20" t="s">
        <v>72</v>
      </c>
      <c r="C57" s="91" t="s">
        <v>68</v>
      </c>
      <c r="D57" s="91" t="s">
        <v>69</v>
      </c>
      <c r="E57" s="91" t="s">
        <v>103</v>
      </c>
      <c r="F57" s="92" t="s">
        <v>107</v>
      </c>
      <c r="G57" s="92">
        <v>3</v>
      </c>
      <c r="H57" s="92">
        <v>88</v>
      </c>
      <c r="I57" s="92">
        <v>1</v>
      </c>
      <c r="J57" s="92">
        <v>3</v>
      </c>
      <c r="K57" s="92">
        <f>SUM(J57)*2</f>
        <v>6</v>
      </c>
      <c r="L57" s="25">
        <v>40</v>
      </c>
      <c r="M57" s="93">
        <f>SUM(N57+P57+R57+T57+V57)</f>
        <v>40</v>
      </c>
      <c r="N57" s="30">
        <v>10</v>
      </c>
      <c r="O57" s="20">
        <f>SUM(N57)*I57</f>
        <v>10</v>
      </c>
      <c r="P57" s="30">
        <v>28</v>
      </c>
      <c r="Q57" s="20">
        <f>J57*P57</f>
        <v>84</v>
      </c>
      <c r="R57" s="30">
        <v>2</v>
      </c>
      <c r="S57" s="20">
        <f>SUM(R57)*J57</f>
        <v>6</v>
      </c>
      <c r="T57" s="30"/>
      <c r="U57" s="20">
        <f>SUM(T57)*K57</f>
        <v>0</v>
      </c>
      <c r="V57" s="94"/>
      <c r="W57" s="20">
        <f>SUM(V57)*J57*5</f>
        <v>0</v>
      </c>
      <c r="X57" s="20">
        <f>SUM(J57*AX57*2+K57*AZ57*2)</f>
        <v>0</v>
      </c>
      <c r="Y57" s="20">
        <f>SUM(L57*5/100*J57)</f>
        <v>6</v>
      </c>
      <c r="Z57" s="94"/>
      <c r="AA57" s="20"/>
      <c r="AB57" s="94"/>
      <c r="AC57" s="20">
        <f>SUM(AB57)*3*H57/5</f>
        <v>0</v>
      </c>
      <c r="AD57" s="94"/>
      <c r="AE57" s="24">
        <f>SUM(AD57*H57*(30+4))</f>
        <v>0</v>
      </c>
      <c r="AF57" s="94"/>
      <c r="AG57" s="20">
        <f>SUM(AF57*H57*3)</f>
        <v>0</v>
      </c>
      <c r="AH57" s="94"/>
      <c r="AI57" s="20">
        <f>SUM(AH57*H57/3)</f>
        <v>0</v>
      </c>
      <c r="AJ57" s="94"/>
      <c r="AK57" s="20">
        <f>SUM(AJ57*H57*2/3)</f>
        <v>0</v>
      </c>
      <c r="AL57" s="94">
        <v>1</v>
      </c>
      <c r="AM57" s="20">
        <f>SUM(AL57*H57)*2</f>
        <v>176</v>
      </c>
      <c r="AN57" s="94"/>
      <c r="AO57" s="20">
        <f>SUM(AN57*J57)</f>
        <v>0</v>
      </c>
      <c r="AP57" s="94"/>
      <c r="AQ57" s="20">
        <f>SUM(AP57*H57*2)</f>
        <v>0</v>
      </c>
      <c r="AR57" s="94">
        <v>1</v>
      </c>
      <c r="AS57" s="20">
        <f>AR57*J57*6</f>
        <v>18</v>
      </c>
      <c r="AT57" s="94"/>
      <c r="AU57" s="20">
        <f t="shared" si="34"/>
        <v>0</v>
      </c>
      <c r="AV57" s="94"/>
      <c r="AW57" s="20">
        <f>SUM(AV57*6*J57)</f>
        <v>0</v>
      </c>
      <c r="AX57" s="94"/>
      <c r="AY57" s="20">
        <f>SUM(J57*AX57*8)</f>
        <v>0</v>
      </c>
      <c r="AZ57" s="94"/>
      <c r="BA57" s="20">
        <f>SUM(AZ57*K57*5*6)</f>
        <v>0</v>
      </c>
      <c r="BB57" s="94"/>
      <c r="BC57" s="20">
        <f>SUM(BB57*K57*4*6)</f>
        <v>0</v>
      </c>
      <c r="BD57" s="94"/>
      <c r="BE57" s="20">
        <f>SUM(BD57*50)</f>
        <v>0</v>
      </c>
      <c r="BF57" s="20">
        <f>O57+Q57+S57+U57+W57+X57+Y57+AA57+AC57+AE57+AG57+AI57+AK57+AM57+AO57+AQ57+AS57+AU57+AW57+AY57+BA57+BC57+BE57</f>
        <v>300</v>
      </c>
      <c r="BG57" s="20">
        <f t="shared" si="17"/>
        <v>300</v>
      </c>
      <c r="BH57" s="20">
        <f t="shared" si="35"/>
        <v>118</v>
      </c>
      <c r="BI57" s="46">
        <f t="shared" si="3"/>
        <v>300</v>
      </c>
      <c r="BJ57" s="1"/>
      <c r="BK57" s="1"/>
      <c r="BN57" s="149" t="s">
        <v>44</v>
      </c>
      <c r="BO57" s="20" t="s">
        <v>88</v>
      </c>
      <c r="BP57" s="91" t="s">
        <v>79</v>
      </c>
      <c r="BQ57" s="91" t="s">
        <v>80</v>
      </c>
      <c r="BR57" s="91" t="s">
        <v>81</v>
      </c>
      <c r="BS57" s="92" t="s">
        <v>125</v>
      </c>
      <c r="BT57" s="92" t="s">
        <v>126</v>
      </c>
      <c r="BU57" s="92">
        <v>207</v>
      </c>
      <c r="BV57" s="92">
        <v>1</v>
      </c>
      <c r="BW57" s="92">
        <v>7</v>
      </c>
      <c r="BX57" s="92">
        <f>BW57*2</f>
        <v>14</v>
      </c>
      <c r="BY57" s="25">
        <v>2</v>
      </c>
      <c r="BZ57" s="93">
        <f>SUM(CA57+CC57+CE57+CG57+CI57)</f>
        <v>2</v>
      </c>
      <c r="CA57" s="30">
        <v>2</v>
      </c>
      <c r="CB57" s="20">
        <f>SUM(CA57)*BV57</f>
        <v>2</v>
      </c>
      <c r="CC57" s="30"/>
      <c r="CD57" s="20">
        <f>BW57*CC57</f>
        <v>0</v>
      </c>
      <c r="CE57" s="30"/>
      <c r="CF57" s="20">
        <f>SUM(CE57)*BW57</f>
        <v>0</v>
      </c>
      <c r="CG57" s="30"/>
      <c r="CH57" s="20">
        <f>SUM(CG57)*BX57</f>
        <v>0</v>
      </c>
      <c r="CI57" s="94"/>
      <c r="CJ57" s="20">
        <f>SUM(CI57)*BW57*5</f>
        <v>0</v>
      </c>
      <c r="CK57" s="20">
        <f>SUM(BW57*DK57*2+BX57*DM57*2)</f>
        <v>0</v>
      </c>
      <c r="CL57" s="20">
        <f>SUM(BY57*15/100*BW57)</f>
        <v>2.1</v>
      </c>
      <c r="CM57" s="94"/>
      <c r="CN57" s="20"/>
      <c r="CO57" s="94"/>
      <c r="CP57" s="20">
        <f>SUM(CO57)*3*BU57/5</f>
        <v>0</v>
      </c>
      <c r="CQ57" s="94"/>
      <c r="CR57" s="24">
        <f>SUM(CQ57*BU57*(30+4))</f>
        <v>0</v>
      </c>
      <c r="CS57" s="94"/>
      <c r="CT57" s="20">
        <f>SUM(CS57*BU57*3)</f>
        <v>0</v>
      </c>
      <c r="CU57" s="94"/>
      <c r="CV57" s="20">
        <f>SUM(CU57*BU57/3)</f>
        <v>0</v>
      </c>
      <c r="CW57" s="94"/>
      <c r="CX57" s="20">
        <f>SUM(CW57*BU57*2/3)</f>
        <v>0</v>
      </c>
      <c r="CY57" s="94"/>
      <c r="CZ57" s="20">
        <f>SUM(CY57*BU57)*2</f>
        <v>0</v>
      </c>
      <c r="DA57" s="94"/>
      <c r="DB57" s="20">
        <f>SUM(DA57*BW57)</f>
        <v>0</v>
      </c>
      <c r="DC57" s="94"/>
      <c r="DD57" s="20">
        <f>SUM(DC57*BU57*2)</f>
        <v>0</v>
      </c>
      <c r="DE57" s="94"/>
      <c r="DF57" s="20">
        <f>SUM(BW57*DE57*6)</f>
        <v>0</v>
      </c>
      <c r="DG57" s="94"/>
      <c r="DH57" s="20">
        <f>DG57*BU57/3</f>
        <v>0</v>
      </c>
      <c r="DI57" s="94"/>
      <c r="DJ57" s="20">
        <f>SUM(DI57*BU57/3)</f>
        <v>0</v>
      </c>
      <c r="DK57" s="94"/>
      <c r="DL57" s="20">
        <f>SUM(BW57*DK57*8)</f>
        <v>0</v>
      </c>
      <c r="DM57" s="94"/>
      <c r="DN57" s="20">
        <f>SUM(DM57*BX57*5*6)</f>
        <v>0</v>
      </c>
      <c r="DO57" s="94"/>
      <c r="DP57" s="20">
        <f>SUM(DO57*BX57*4*6)</f>
        <v>0</v>
      </c>
      <c r="DQ57" s="94"/>
      <c r="DR57" s="20">
        <f>SUM(DQ57*50)</f>
        <v>0</v>
      </c>
      <c r="DS57" s="20">
        <f>CB57+CD57+CF57+CH57+CJ57+CK57+CL57+CN57+CP57+CR57+CT57+CV57+CX57+CZ57+DB57+DD57+DF57+DH57+DJ57+DL57+DN57+DP57+DR57</f>
        <v>4.0999999999999996</v>
      </c>
      <c r="DT57" s="20">
        <f t="shared" si="36"/>
        <v>4.0999999999999996</v>
      </c>
      <c r="DU57" s="20">
        <f t="shared" si="37"/>
        <v>2</v>
      </c>
      <c r="DV57" s="7"/>
      <c r="DW57" s="54"/>
      <c r="DX57" s="20"/>
      <c r="DY57" s="91"/>
      <c r="DZ57" s="91"/>
      <c r="EA57" s="7"/>
      <c r="EB57" s="7"/>
      <c r="EC57" s="7"/>
      <c r="ED57" s="7"/>
      <c r="EE57" s="7"/>
      <c r="EF57" s="7"/>
      <c r="EG57" s="7"/>
      <c r="EH57" s="7">
        <f>SUM(L57+BY57)</f>
        <v>42</v>
      </c>
      <c r="EI57" s="7">
        <f>SUM(M57+BZ57)</f>
        <v>42</v>
      </c>
      <c r="EJ57" s="7">
        <f>SUM(N57+CA57)</f>
        <v>12</v>
      </c>
      <c r="EM57" s="189">
        <f>O57+CB57</f>
        <v>12</v>
      </c>
      <c r="EN57" s="203">
        <f>P57+CC57</f>
        <v>28</v>
      </c>
      <c r="EO57" s="189">
        <f>Q57+CD57</f>
        <v>84</v>
      </c>
      <c r="EP57" s="203">
        <f>R57+CE57</f>
        <v>2</v>
      </c>
      <c r="EQ57" s="189">
        <f>S57+CF57</f>
        <v>6</v>
      </c>
      <c r="ER57" s="203">
        <f>T57+CG57</f>
        <v>0</v>
      </c>
      <c r="ES57" s="189">
        <f>U57+CH57</f>
        <v>0</v>
      </c>
      <c r="ET57" s="203">
        <f>V57+CI57</f>
        <v>0</v>
      </c>
      <c r="EU57" s="189">
        <f>W57+CJ57</f>
        <v>0</v>
      </c>
      <c r="EV57" s="190">
        <f>X57+CK57</f>
        <v>0</v>
      </c>
      <c r="EW57" s="190">
        <f>Y57+CL57</f>
        <v>8.1</v>
      </c>
      <c r="EX57" s="204">
        <f>Z57+CM57</f>
        <v>0</v>
      </c>
      <c r="EY57" s="189">
        <f>AA57+CN57</f>
        <v>0</v>
      </c>
      <c r="EZ57" s="203">
        <f>AB57+CO57</f>
        <v>0</v>
      </c>
      <c r="FA57" s="189">
        <f>AC57+CP57</f>
        <v>0</v>
      </c>
      <c r="FB57" s="203">
        <f>AD57+CQ57</f>
        <v>0</v>
      </c>
      <c r="FC57" s="189">
        <f>AE57+CR57</f>
        <v>0</v>
      </c>
      <c r="FD57" s="203">
        <f>AF57+CS57</f>
        <v>0</v>
      </c>
      <c r="FE57" s="189">
        <f>AG57+CT57</f>
        <v>0</v>
      </c>
      <c r="FF57" s="204">
        <f>AH57+CU57</f>
        <v>0</v>
      </c>
      <c r="FG57" s="190">
        <f>AI57+CV57</f>
        <v>0</v>
      </c>
      <c r="FH57" s="204">
        <f>AJ57+CW57</f>
        <v>0</v>
      </c>
      <c r="FI57" s="189">
        <f>AK57+CX57</f>
        <v>0</v>
      </c>
      <c r="FJ57" s="204">
        <f>AL57+CY57</f>
        <v>1</v>
      </c>
      <c r="FK57" s="190">
        <f>AM57+CZ57</f>
        <v>176</v>
      </c>
      <c r="FL57" s="204">
        <f>AN57+DA57</f>
        <v>0</v>
      </c>
      <c r="FM57" s="189">
        <f>AO57+DB57</f>
        <v>0</v>
      </c>
      <c r="FN57" s="204">
        <f>AP57+DC57</f>
        <v>0</v>
      </c>
      <c r="FO57" s="190">
        <f>AQ57+DD57</f>
        <v>0</v>
      </c>
      <c r="FP57" s="204">
        <f>AR57+DE57</f>
        <v>1</v>
      </c>
      <c r="FQ57" s="190">
        <f>AS57+DF57</f>
        <v>18</v>
      </c>
      <c r="FR57" s="204">
        <f>AT57+DG57</f>
        <v>0</v>
      </c>
      <c r="FS57" s="190">
        <f>AU57+DH57</f>
        <v>0</v>
      </c>
      <c r="FT57" s="204">
        <f>AV57+DI57</f>
        <v>0</v>
      </c>
      <c r="FU57" s="189">
        <f>AW57+DJ57</f>
        <v>0</v>
      </c>
      <c r="FV57" s="204">
        <f>AX57+DK57</f>
        <v>0</v>
      </c>
      <c r="FW57" s="190">
        <f>AY57+DL57</f>
        <v>0</v>
      </c>
      <c r="FX57" s="204">
        <f>AZ57+DM57</f>
        <v>0</v>
      </c>
      <c r="FY57" s="189">
        <f>BA57+DN57</f>
        <v>0</v>
      </c>
      <c r="FZ57" s="203">
        <f>BB57+DO57</f>
        <v>0</v>
      </c>
      <c r="GA57" s="189">
        <f>BC57+DP57</f>
        <v>0</v>
      </c>
      <c r="GB57" s="203">
        <f>BD57+DQ57</f>
        <v>0</v>
      </c>
      <c r="GC57" s="189">
        <f>BE57+DR57</f>
        <v>0</v>
      </c>
      <c r="GD57" s="204">
        <f>BF57+DS57</f>
        <v>304.10000000000002</v>
      </c>
      <c r="GE57" s="190">
        <f>BG57+DT57</f>
        <v>304.10000000000002</v>
      </c>
      <c r="GF57" s="190">
        <f>BH57+DU57</f>
        <v>120</v>
      </c>
      <c r="GG57" s="2"/>
      <c r="GH57" s="54"/>
      <c r="GK57" s="3">
        <v>550</v>
      </c>
      <c r="GL57" s="161"/>
      <c r="GM57" s="19"/>
      <c r="GN57" s="1"/>
      <c r="GO57" s="23"/>
      <c r="GP57" s="70"/>
      <c r="GQ57" s="7"/>
      <c r="GR57" s="83"/>
    </row>
    <row r="58" spans="1:200" ht="24.95" customHeight="1" outlineLevel="1" thickBot="1" x14ac:dyDescent="0.4">
      <c r="A58" s="149" t="s">
        <v>44</v>
      </c>
      <c r="B58" s="1"/>
      <c r="C58" s="23"/>
      <c r="D58" s="23"/>
      <c r="E58" s="23"/>
      <c r="F58" s="23"/>
      <c r="G58" s="23"/>
      <c r="H58" s="23"/>
      <c r="I58" s="23"/>
      <c r="J58" s="23"/>
      <c r="K58" s="23"/>
      <c r="L58" s="1"/>
      <c r="M58" s="93">
        <f t="shared" ref="M58:M68" si="38">SUM(N58+P58+T58+V58+AR58*2)</f>
        <v>0</v>
      </c>
      <c r="N58" s="30"/>
      <c r="O58" s="20"/>
      <c r="P58" s="30"/>
      <c r="Q58" s="20"/>
      <c r="R58" s="30"/>
      <c r="S58" s="20"/>
      <c r="T58" s="30"/>
      <c r="U58" s="20"/>
      <c r="V58" s="94"/>
      <c r="W58" s="20"/>
      <c r="X58" s="20"/>
      <c r="Y58" s="20"/>
      <c r="Z58" s="94"/>
      <c r="AA58" s="20"/>
      <c r="AB58" s="94"/>
      <c r="AC58" s="20"/>
      <c r="AD58" s="94"/>
      <c r="AE58" s="24"/>
      <c r="AF58" s="94"/>
      <c r="AG58" s="20"/>
      <c r="AH58" s="94"/>
      <c r="AI58" s="20"/>
      <c r="AJ58" s="94"/>
      <c r="AK58" s="20"/>
      <c r="AL58" s="94"/>
      <c r="AM58" s="20"/>
      <c r="AN58" s="94"/>
      <c r="AO58" s="20"/>
      <c r="AP58" s="94"/>
      <c r="AQ58" s="20"/>
      <c r="AR58" s="94"/>
      <c r="AS58" s="20"/>
      <c r="AT58" s="94"/>
      <c r="AU58" s="20">
        <f t="shared" si="34"/>
        <v>0</v>
      </c>
      <c r="AV58" s="94"/>
      <c r="AW58" s="20"/>
      <c r="AX58" s="94"/>
      <c r="AY58" s="20"/>
      <c r="AZ58" s="94"/>
      <c r="BA58" s="20"/>
      <c r="BB58" s="94"/>
      <c r="BC58" s="20"/>
      <c r="BD58" s="94"/>
      <c r="BE58" s="20"/>
      <c r="BF58" s="20"/>
      <c r="BG58" s="20">
        <f t="shared" si="17"/>
        <v>0</v>
      </c>
      <c r="BH58" s="20">
        <f t="shared" si="35"/>
        <v>0</v>
      </c>
      <c r="BI58" s="46">
        <f t="shared" si="3"/>
        <v>0</v>
      </c>
      <c r="BJ58" s="7"/>
      <c r="BK58" s="7"/>
      <c r="BN58" s="149" t="s">
        <v>44</v>
      </c>
      <c r="BO58" s="1" t="s">
        <v>88</v>
      </c>
      <c r="BP58" s="23" t="s">
        <v>68</v>
      </c>
      <c r="BQ58" s="23" t="s">
        <v>69</v>
      </c>
      <c r="BR58" s="23" t="s">
        <v>103</v>
      </c>
      <c r="BS58" s="23" t="s">
        <v>138</v>
      </c>
      <c r="BT58" s="23">
        <v>2</v>
      </c>
      <c r="BU58" s="23">
        <v>80</v>
      </c>
      <c r="BV58" s="23">
        <v>1</v>
      </c>
      <c r="BW58" s="23">
        <v>3</v>
      </c>
      <c r="BX58" s="23">
        <f>SUM(BW58)*2</f>
        <v>6</v>
      </c>
      <c r="BY58" s="1">
        <v>60</v>
      </c>
      <c r="BZ58" s="93">
        <f>SUM(CA58+CC58+CE58+CG58+CI58)</f>
        <v>2</v>
      </c>
      <c r="CA58" s="30">
        <v>2</v>
      </c>
      <c r="CB58" s="20">
        <f>SUM(CA58)*BV58</f>
        <v>2</v>
      </c>
      <c r="CC58" s="30"/>
      <c r="CD58" s="20"/>
      <c r="CE58" s="30"/>
      <c r="CF58" s="20"/>
      <c r="CG58" s="30"/>
      <c r="CH58" s="20"/>
      <c r="CI58" s="94"/>
      <c r="CJ58" s="20"/>
      <c r="CK58" s="20"/>
      <c r="CL58" s="20"/>
      <c r="CM58" s="94"/>
      <c r="CN58" s="20"/>
      <c r="CO58" s="94"/>
      <c r="CP58" s="20"/>
      <c r="CQ58" s="94"/>
      <c r="CR58" s="24"/>
      <c r="CS58" s="94"/>
      <c r="CT58" s="20"/>
      <c r="CU58" s="94"/>
      <c r="CV58" s="20"/>
      <c r="CW58" s="94"/>
      <c r="CX58" s="20"/>
      <c r="CY58" s="94"/>
      <c r="CZ58" s="20"/>
      <c r="DA58" s="94"/>
      <c r="DB58" s="20"/>
      <c r="DC58" s="94"/>
      <c r="DD58" s="20"/>
      <c r="DE58" s="94"/>
      <c r="DF58" s="20"/>
      <c r="DG58" s="94"/>
      <c r="DH58" s="20"/>
      <c r="DI58" s="94"/>
      <c r="DJ58" s="20"/>
      <c r="DK58" s="94"/>
      <c r="DL58" s="20"/>
      <c r="DM58" s="94"/>
      <c r="DN58" s="20"/>
      <c r="DO58" s="94"/>
      <c r="DP58" s="20"/>
      <c r="DQ58" s="94"/>
      <c r="DR58" s="20"/>
      <c r="DS58" s="20"/>
      <c r="DT58" s="20">
        <f t="shared" si="36"/>
        <v>2</v>
      </c>
      <c r="DU58" s="20">
        <f t="shared" si="37"/>
        <v>2</v>
      </c>
      <c r="DV58" s="7"/>
      <c r="DW58" s="54"/>
      <c r="DX58" s="1"/>
      <c r="DY58" s="23"/>
      <c r="DZ58" s="23"/>
      <c r="EA58" s="7"/>
      <c r="EB58" s="7"/>
      <c r="EC58" s="7"/>
      <c r="ED58" s="7"/>
      <c r="EE58" s="7"/>
      <c r="EF58" s="7"/>
      <c r="EG58" s="7"/>
      <c r="EH58" s="7">
        <f>SUM(L58+BY58)</f>
        <v>60</v>
      </c>
      <c r="EI58" s="7">
        <f>SUM(M58+BZ58)</f>
        <v>2</v>
      </c>
      <c r="EJ58" s="7">
        <f>SUM(N58+CA58)</f>
        <v>2</v>
      </c>
      <c r="EM58" s="189">
        <f>O58+CB58</f>
        <v>2</v>
      </c>
      <c r="EN58" s="203">
        <f>P58+CC58</f>
        <v>0</v>
      </c>
      <c r="EO58" s="189">
        <f>Q58+CD58</f>
        <v>0</v>
      </c>
      <c r="EP58" s="203">
        <f>R58+CE58</f>
        <v>0</v>
      </c>
      <c r="EQ58" s="189">
        <f>S58+CF58</f>
        <v>0</v>
      </c>
      <c r="ER58" s="203">
        <f>T58+CG58</f>
        <v>0</v>
      </c>
      <c r="ES58" s="189">
        <f>U58+CH58</f>
        <v>0</v>
      </c>
      <c r="ET58" s="203">
        <f>V58+CI58</f>
        <v>0</v>
      </c>
      <c r="EU58" s="189">
        <f>W58+CJ58</f>
        <v>0</v>
      </c>
      <c r="EV58" s="190">
        <f>X58+CK58</f>
        <v>0</v>
      </c>
      <c r="EW58" s="190">
        <f>Y58+CL58</f>
        <v>0</v>
      </c>
      <c r="EX58" s="204">
        <f>Z58+CM58</f>
        <v>0</v>
      </c>
      <c r="EY58" s="189">
        <f>AA58+CN58</f>
        <v>0</v>
      </c>
      <c r="EZ58" s="203">
        <f>AB58+CO58</f>
        <v>0</v>
      </c>
      <c r="FA58" s="189">
        <f>AC58+CP58</f>
        <v>0</v>
      </c>
      <c r="FB58" s="203">
        <f>AD58+CQ58</f>
        <v>0</v>
      </c>
      <c r="FC58" s="189">
        <f>AE58+CR58</f>
        <v>0</v>
      </c>
      <c r="FD58" s="203">
        <f>AF58+CS58</f>
        <v>0</v>
      </c>
      <c r="FE58" s="189">
        <f>AG58+CT58</f>
        <v>0</v>
      </c>
      <c r="FF58" s="204">
        <f>AH58+CU58</f>
        <v>0</v>
      </c>
      <c r="FG58" s="190">
        <f>AI58+CV58</f>
        <v>0</v>
      </c>
      <c r="FH58" s="204">
        <f>AJ58+CW58</f>
        <v>0</v>
      </c>
      <c r="FI58" s="189">
        <f>AK58+CX58</f>
        <v>0</v>
      </c>
      <c r="FJ58" s="204">
        <f>AL58+CY58</f>
        <v>0</v>
      </c>
      <c r="FK58" s="190">
        <f>AM58+CZ58</f>
        <v>0</v>
      </c>
      <c r="FL58" s="204">
        <f>AN58+DA58</f>
        <v>0</v>
      </c>
      <c r="FM58" s="189">
        <f>AO58+DB58</f>
        <v>0</v>
      </c>
      <c r="FN58" s="204">
        <f>AP58+DC58</f>
        <v>0</v>
      </c>
      <c r="FO58" s="190">
        <f>AQ58+DD58</f>
        <v>0</v>
      </c>
      <c r="FP58" s="204">
        <f>AR58+DE58</f>
        <v>0</v>
      </c>
      <c r="FQ58" s="190">
        <f>AS58+DF58</f>
        <v>0</v>
      </c>
      <c r="FR58" s="204">
        <f>AT58+DG58</f>
        <v>0</v>
      </c>
      <c r="FS58" s="190">
        <f>AU58+DH58</f>
        <v>0</v>
      </c>
      <c r="FT58" s="204">
        <f>AV58+DI58</f>
        <v>0</v>
      </c>
      <c r="FU58" s="189">
        <f>AW58+DJ58</f>
        <v>0</v>
      </c>
      <c r="FV58" s="204">
        <f>AX58+DK58</f>
        <v>0</v>
      </c>
      <c r="FW58" s="190">
        <f>AY58+DL58</f>
        <v>0</v>
      </c>
      <c r="FX58" s="204">
        <f>AZ58+DM58</f>
        <v>0</v>
      </c>
      <c r="FY58" s="189">
        <f>BA58+DN58</f>
        <v>0</v>
      </c>
      <c r="FZ58" s="203">
        <f>BB58+DO58</f>
        <v>0</v>
      </c>
      <c r="GA58" s="189">
        <f>BC58+DP58</f>
        <v>0</v>
      </c>
      <c r="GB58" s="203">
        <f>BD58+DQ58</f>
        <v>0</v>
      </c>
      <c r="GC58" s="189">
        <f>BE58+DR58</f>
        <v>0</v>
      </c>
      <c r="GD58" s="204">
        <f>BF58+DS58</f>
        <v>0</v>
      </c>
      <c r="GE58" s="190">
        <f>BG58+DT58</f>
        <v>2</v>
      </c>
      <c r="GF58" s="190">
        <f>BH58+DU58</f>
        <v>2</v>
      </c>
      <c r="GG58" s="2"/>
      <c r="GH58" s="54"/>
      <c r="GK58" s="3">
        <v>550</v>
      </c>
      <c r="GL58" s="161"/>
      <c r="GM58" s="19"/>
      <c r="GN58" s="1"/>
      <c r="GO58" s="23"/>
      <c r="GP58" s="70"/>
      <c r="GQ58" s="7"/>
      <c r="GR58" s="83"/>
    </row>
    <row r="59" spans="1:200" ht="24.95" customHeight="1" outlineLevel="1" thickBot="1" x14ac:dyDescent="0.4">
      <c r="A59" s="149" t="s">
        <v>44</v>
      </c>
      <c r="B59" s="1"/>
      <c r="C59" s="23"/>
      <c r="D59" s="23"/>
      <c r="E59" s="23"/>
      <c r="F59" s="23"/>
      <c r="G59" s="23"/>
      <c r="H59" s="23"/>
      <c r="I59" s="23"/>
      <c r="J59" s="23"/>
      <c r="K59" s="23"/>
      <c r="L59" s="1"/>
      <c r="M59" s="93">
        <f t="shared" si="38"/>
        <v>0</v>
      </c>
      <c r="N59" s="30"/>
      <c r="O59" s="20"/>
      <c r="P59" s="30"/>
      <c r="Q59" s="20"/>
      <c r="R59" s="30"/>
      <c r="S59" s="20"/>
      <c r="T59" s="30"/>
      <c r="U59" s="20"/>
      <c r="V59" s="94"/>
      <c r="W59" s="20"/>
      <c r="X59" s="20"/>
      <c r="Y59" s="20"/>
      <c r="Z59" s="94"/>
      <c r="AA59" s="20"/>
      <c r="AB59" s="94"/>
      <c r="AC59" s="20"/>
      <c r="AD59" s="94"/>
      <c r="AE59" s="24"/>
      <c r="AF59" s="94"/>
      <c r="AG59" s="20"/>
      <c r="AH59" s="94"/>
      <c r="AI59" s="20"/>
      <c r="AJ59" s="94"/>
      <c r="AK59" s="20"/>
      <c r="AL59" s="94"/>
      <c r="AM59" s="20"/>
      <c r="AN59" s="94"/>
      <c r="AO59" s="20"/>
      <c r="AP59" s="94"/>
      <c r="AQ59" s="20"/>
      <c r="AR59" s="94"/>
      <c r="AS59" s="20"/>
      <c r="AT59" s="94"/>
      <c r="AU59" s="20">
        <f t="shared" si="34"/>
        <v>0</v>
      </c>
      <c r="AV59" s="94"/>
      <c r="AW59" s="20"/>
      <c r="AX59" s="94"/>
      <c r="AY59" s="20"/>
      <c r="AZ59" s="94"/>
      <c r="BA59" s="20"/>
      <c r="BB59" s="94"/>
      <c r="BC59" s="20"/>
      <c r="BD59" s="94"/>
      <c r="BE59" s="20"/>
      <c r="BF59" s="20"/>
      <c r="BG59" s="20">
        <f t="shared" si="17"/>
        <v>0</v>
      </c>
      <c r="BH59" s="20">
        <f t="shared" si="35"/>
        <v>0</v>
      </c>
      <c r="BI59" s="46">
        <f t="shared" si="3"/>
        <v>0</v>
      </c>
      <c r="BJ59" s="7"/>
      <c r="BK59" s="7"/>
      <c r="BN59" s="149" t="s">
        <v>44</v>
      </c>
      <c r="BO59" s="1" t="s">
        <v>88</v>
      </c>
      <c r="BP59" s="23" t="s">
        <v>68</v>
      </c>
      <c r="BQ59" s="23" t="s">
        <v>69</v>
      </c>
      <c r="BR59" s="23" t="s">
        <v>103</v>
      </c>
      <c r="BS59" s="23" t="s">
        <v>137</v>
      </c>
      <c r="BT59" s="23">
        <v>2</v>
      </c>
      <c r="BU59" s="23">
        <v>29</v>
      </c>
      <c r="BV59" s="23">
        <v>2</v>
      </c>
      <c r="BW59" s="23">
        <v>1</v>
      </c>
      <c r="BX59" s="23">
        <f>SUM(BW59)*2</f>
        <v>2</v>
      </c>
      <c r="BY59" s="1">
        <v>60</v>
      </c>
      <c r="BZ59" s="93">
        <f>SUM(CA59+CC59+CE59+CG59+CI59)</f>
        <v>0</v>
      </c>
      <c r="CA59" s="30"/>
      <c r="CB59" s="20"/>
      <c r="CC59" s="30"/>
      <c r="CD59" s="20"/>
      <c r="CE59" s="30"/>
      <c r="CF59" s="20"/>
      <c r="CG59" s="30"/>
      <c r="CH59" s="20"/>
      <c r="CI59" s="94"/>
      <c r="CJ59" s="20"/>
      <c r="CK59" s="20"/>
      <c r="CL59" s="20">
        <f>SUM(BY59*5/100*BW59)</f>
        <v>3</v>
      </c>
      <c r="CM59" s="94"/>
      <c r="CN59" s="20"/>
      <c r="CO59" s="94"/>
      <c r="CP59" s="20"/>
      <c r="CQ59" s="94"/>
      <c r="CR59" s="24"/>
      <c r="CS59" s="94"/>
      <c r="CT59" s="20"/>
      <c r="CU59" s="94"/>
      <c r="CV59" s="20"/>
      <c r="CW59" s="94"/>
      <c r="CX59" s="20"/>
      <c r="CY59" s="94"/>
      <c r="CZ59" s="20"/>
      <c r="DA59" s="94"/>
      <c r="DB59" s="20"/>
      <c r="DC59" s="94"/>
      <c r="DD59" s="20"/>
      <c r="DE59" s="94"/>
      <c r="DF59" s="20"/>
      <c r="DG59" s="94"/>
      <c r="DH59" s="20"/>
      <c r="DI59" s="94"/>
      <c r="DJ59" s="20"/>
      <c r="DK59" s="94"/>
      <c r="DL59" s="20"/>
      <c r="DM59" s="94"/>
      <c r="DN59" s="20"/>
      <c r="DO59" s="94"/>
      <c r="DP59" s="20"/>
      <c r="DQ59" s="94"/>
      <c r="DR59" s="20"/>
      <c r="DS59" s="20"/>
      <c r="DT59" s="20">
        <f t="shared" si="36"/>
        <v>3</v>
      </c>
      <c r="DU59" s="20">
        <f t="shared" si="37"/>
        <v>0</v>
      </c>
      <c r="DV59" s="7"/>
      <c r="DW59" s="54"/>
      <c r="DX59" s="1"/>
      <c r="DY59" s="23"/>
      <c r="DZ59" s="23"/>
      <c r="EA59" s="7"/>
      <c r="EB59" s="7"/>
      <c r="EC59" s="7"/>
      <c r="ED59" s="7"/>
      <c r="EE59" s="7"/>
      <c r="EF59" s="7"/>
      <c r="EG59" s="7"/>
      <c r="EH59" s="7">
        <f>SUM(L59+BY59)</f>
        <v>60</v>
      </c>
      <c r="EI59" s="7">
        <f>SUM(M59+BZ59)</f>
        <v>0</v>
      </c>
      <c r="EJ59" s="7">
        <f>SUM(N59+CA59)</f>
        <v>0</v>
      </c>
      <c r="EM59" s="189">
        <f>O59+CB59</f>
        <v>0</v>
      </c>
      <c r="EN59" s="203">
        <f>P59+CC59</f>
        <v>0</v>
      </c>
      <c r="EO59" s="189">
        <f>Q59+CD59</f>
        <v>0</v>
      </c>
      <c r="EP59" s="203">
        <f>R59+CE59</f>
        <v>0</v>
      </c>
      <c r="EQ59" s="189">
        <f>S59+CF59</f>
        <v>0</v>
      </c>
      <c r="ER59" s="203">
        <f>T59+CG59</f>
        <v>0</v>
      </c>
      <c r="ES59" s="189">
        <f>U59+CH59</f>
        <v>0</v>
      </c>
      <c r="ET59" s="203">
        <f>V59+CI59</f>
        <v>0</v>
      </c>
      <c r="EU59" s="189">
        <f>W59+CJ59</f>
        <v>0</v>
      </c>
      <c r="EV59" s="190">
        <f>X59+CK59</f>
        <v>0</v>
      </c>
      <c r="EW59" s="190">
        <f>Y59+CL59</f>
        <v>3</v>
      </c>
      <c r="EX59" s="204">
        <f>Z59+CM59</f>
        <v>0</v>
      </c>
      <c r="EY59" s="189">
        <f>AA59+CN59</f>
        <v>0</v>
      </c>
      <c r="EZ59" s="203">
        <f>AB59+CO59</f>
        <v>0</v>
      </c>
      <c r="FA59" s="189">
        <f>AC59+CP59</f>
        <v>0</v>
      </c>
      <c r="FB59" s="203">
        <f>AD59+CQ59</f>
        <v>0</v>
      </c>
      <c r="FC59" s="189">
        <f>AE59+CR59</f>
        <v>0</v>
      </c>
      <c r="FD59" s="203">
        <f>AF59+CS59</f>
        <v>0</v>
      </c>
      <c r="FE59" s="189">
        <f>AG59+CT59</f>
        <v>0</v>
      </c>
      <c r="FF59" s="204">
        <f>AH59+CU59</f>
        <v>0</v>
      </c>
      <c r="FG59" s="190">
        <f>AI59+CV59</f>
        <v>0</v>
      </c>
      <c r="FH59" s="204">
        <f>AJ59+CW59</f>
        <v>0</v>
      </c>
      <c r="FI59" s="189">
        <f>AK59+CX59</f>
        <v>0</v>
      </c>
      <c r="FJ59" s="204">
        <f>AL59+CY59</f>
        <v>0</v>
      </c>
      <c r="FK59" s="190">
        <f>AM59+CZ59</f>
        <v>0</v>
      </c>
      <c r="FL59" s="204">
        <f>AN59+DA59</f>
        <v>0</v>
      </c>
      <c r="FM59" s="189">
        <f>AO59+DB59</f>
        <v>0</v>
      </c>
      <c r="FN59" s="204">
        <f>AP59+DC59</f>
        <v>0</v>
      </c>
      <c r="FO59" s="190">
        <f>AQ59+DD59</f>
        <v>0</v>
      </c>
      <c r="FP59" s="204">
        <f>AR59+DE59</f>
        <v>0</v>
      </c>
      <c r="FQ59" s="190">
        <f>AS59+DF59</f>
        <v>0</v>
      </c>
      <c r="FR59" s="204">
        <f>AT59+DG59</f>
        <v>0</v>
      </c>
      <c r="FS59" s="190">
        <f>AU59+DH59</f>
        <v>0</v>
      </c>
      <c r="FT59" s="204">
        <f>AV59+DI59</f>
        <v>0</v>
      </c>
      <c r="FU59" s="189">
        <f>AW59+DJ59</f>
        <v>0</v>
      </c>
      <c r="FV59" s="204">
        <f>AX59+DK59</f>
        <v>0</v>
      </c>
      <c r="FW59" s="190">
        <f>AY59+DL59</f>
        <v>0</v>
      </c>
      <c r="FX59" s="204">
        <f>AZ59+DM59</f>
        <v>0</v>
      </c>
      <c r="FY59" s="189">
        <f>BA59+DN59</f>
        <v>0</v>
      </c>
      <c r="FZ59" s="203">
        <f>BB59+DO59</f>
        <v>0</v>
      </c>
      <c r="GA59" s="189">
        <f>BC59+DP59</f>
        <v>0</v>
      </c>
      <c r="GB59" s="203">
        <f>BD59+DQ59</f>
        <v>0</v>
      </c>
      <c r="GC59" s="189">
        <f>BE59+DR59</f>
        <v>0</v>
      </c>
      <c r="GD59" s="204">
        <f>BF59+DS59</f>
        <v>0</v>
      </c>
      <c r="GE59" s="190">
        <f>BG59+DT59</f>
        <v>3</v>
      </c>
      <c r="GF59" s="190">
        <f>BH59+DU59</f>
        <v>0</v>
      </c>
      <c r="GG59" s="2"/>
      <c r="GH59" s="54"/>
      <c r="GK59" s="3">
        <v>550</v>
      </c>
      <c r="GL59" s="161"/>
      <c r="GM59" s="19"/>
      <c r="GN59" s="1"/>
      <c r="GO59" s="23"/>
      <c r="GP59" s="70"/>
      <c r="GQ59" s="7"/>
      <c r="GR59" s="83"/>
    </row>
    <row r="60" spans="1:200" ht="24.95" customHeight="1" outlineLevel="1" thickBot="1" x14ac:dyDescent="0.4">
      <c r="A60" s="149" t="s">
        <v>44</v>
      </c>
      <c r="B60" s="1"/>
      <c r="C60" s="23"/>
      <c r="D60" s="23"/>
      <c r="E60" s="23"/>
      <c r="F60" s="23"/>
      <c r="G60" s="23"/>
      <c r="H60" s="23"/>
      <c r="I60" s="23"/>
      <c r="J60" s="23"/>
      <c r="K60" s="23"/>
      <c r="L60" s="1"/>
      <c r="M60" s="93">
        <f t="shared" si="38"/>
        <v>0</v>
      </c>
      <c r="N60" s="30"/>
      <c r="O60" s="20"/>
      <c r="P60" s="30"/>
      <c r="Q60" s="20"/>
      <c r="R60" s="30"/>
      <c r="S60" s="20"/>
      <c r="T60" s="30"/>
      <c r="U60" s="20"/>
      <c r="V60" s="94"/>
      <c r="W60" s="20"/>
      <c r="X60" s="20"/>
      <c r="Y60" s="20"/>
      <c r="Z60" s="94"/>
      <c r="AA60" s="20"/>
      <c r="AB60" s="94"/>
      <c r="AC60" s="20"/>
      <c r="AD60" s="94"/>
      <c r="AE60" s="24"/>
      <c r="AF60" s="94"/>
      <c r="AG60" s="20"/>
      <c r="AH60" s="94"/>
      <c r="AI60" s="20"/>
      <c r="AJ60" s="94"/>
      <c r="AK60" s="20"/>
      <c r="AL60" s="94"/>
      <c r="AM60" s="20"/>
      <c r="AN60" s="94"/>
      <c r="AO60" s="20"/>
      <c r="AP60" s="94"/>
      <c r="AQ60" s="20"/>
      <c r="AR60" s="94"/>
      <c r="AS60" s="20"/>
      <c r="AT60" s="94"/>
      <c r="AU60" s="20">
        <f t="shared" si="34"/>
        <v>0</v>
      </c>
      <c r="AV60" s="94"/>
      <c r="AW60" s="20"/>
      <c r="AX60" s="94"/>
      <c r="AY60" s="20"/>
      <c r="AZ60" s="94"/>
      <c r="BA60" s="20"/>
      <c r="BB60" s="94"/>
      <c r="BC60" s="20"/>
      <c r="BD60" s="94"/>
      <c r="BE60" s="20"/>
      <c r="BF60" s="20"/>
      <c r="BG60" s="20">
        <f t="shared" si="17"/>
        <v>0</v>
      </c>
      <c r="BH60" s="20">
        <f t="shared" si="35"/>
        <v>0</v>
      </c>
      <c r="BI60" s="46">
        <f t="shared" si="3"/>
        <v>0</v>
      </c>
      <c r="BJ60" s="7"/>
      <c r="BK60" s="7"/>
      <c r="BN60" s="149" t="s">
        <v>44</v>
      </c>
      <c r="BO60" s="1"/>
      <c r="BP60" s="23"/>
      <c r="BQ60" s="23"/>
      <c r="BR60" s="23"/>
      <c r="BS60" s="23"/>
      <c r="BT60" s="23"/>
      <c r="BU60" s="23"/>
      <c r="BV60" s="23"/>
      <c r="BW60" s="23"/>
      <c r="BX60" s="23"/>
      <c r="BY60" s="1"/>
      <c r="BZ60" s="93">
        <f t="shared" ref="BZ60:BZ68" si="39">SUM(CA60+CC60+CG60+CI60+DE60*2)</f>
        <v>0</v>
      </c>
      <c r="CA60" s="30"/>
      <c r="CB60" s="20"/>
      <c r="CC60" s="30"/>
      <c r="CD60" s="20"/>
      <c r="CE60" s="30"/>
      <c r="CF60" s="20"/>
      <c r="CG60" s="30"/>
      <c r="CH60" s="20"/>
      <c r="CI60" s="94"/>
      <c r="CJ60" s="20"/>
      <c r="CK60" s="20"/>
      <c r="CL60" s="20"/>
      <c r="CM60" s="94"/>
      <c r="CN60" s="20"/>
      <c r="CO60" s="94"/>
      <c r="CP60" s="20"/>
      <c r="CQ60" s="94"/>
      <c r="CR60" s="24"/>
      <c r="CS60" s="94"/>
      <c r="CT60" s="20"/>
      <c r="CU60" s="94"/>
      <c r="CV60" s="20"/>
      <c r="CW60" s="94"/>
      <c r="CX60" s="20"/>
      <c r="CY60" s="94"/>
      <c r="CZ60" s="20"/>
      <c r="DA60" s="94"/>
      <c r="DB60" s="20"/>
      <c r="DC60" s="94"/>
      <c r="DD60" s="20"/>
      <c r="DE60" s="94"/>
      <c r="DF60" s="20"/>
      <c r="DG60" s="94"/>
      <c r="DH60" s="20"/>
      <c r="DI60" s="94"/>
      <c r="DJ60" s="20"/>
      <c r="DK60" s="94"/>
      <c r="DL60" s="20"/>
      <c r="DM60" s="94"/>
      <c r="DN60" s="20"/>
      <c r="DO60" s="94"/>
      <c r="DP60" s="20"/>
      <c r="DQ60" s="94"/>
      <c r="DR60" s="20"/>
      <c r="DS60" s="20"/>
      <c r="DT60" s="20">
        <f t="shared" si="36"/>
        <v>0</v>
      </c>
      <c r="DU60" s="20">
        <f t="shared" si="37"/>
        <v>0</v>
      </c>
      <c r="DV60" s="7"/>
      <c r="DW60" s="54"/>
      <c r="DX60" s="1"/>
      <c r="DY60" s="23"/>
      <c r="DZ60" s="23"/>
      <c r="EA60" s="7"/>
      <c r="EB60" s="7"/>
      <c r="EC60" s="7"/>
      <c r="ED60" s="7"/>
      <c r="EE60" s="7"/>
      <c r="EF60" s="7"/>
      <c r="EG60" s="7"/>
      <c r="EH60" s="7">
        <f>SUM(L60+BY60)</f>
        <v>0</v>
      </c>
      <c r="EI60" s="7">
        <f>SUM(M60+BZ60)</f>
        <v>0</v>
      </c>
      <c r="EJ60" s="7">
        <f>SUM(N60+CA60)</f>
        <v>0</v>
      </c>
      <c r="EM60" s="189">
        <f>O60+CB60</f>
        <v>0</v>
      </c>
      <c r="EN60" s="203">
        <f>P60+CC60</f>
        <v>0</v>
      </c>
      <c r="EO60" s="189">
        <f>Q60+CD60</f>
        <v>0</v>
      </c>
      <c r="EP60" s="203">
        <f>R60+CE60</f>
        <v>0</v>
      </c>
      <c r="EQ60" s="189">
        <f>S60+CF60</f>
        <v>0</v>
      </c>
      <c r="ER60" s="203">
        <f>T60+CG60</f>
        <v>0</v>
      </c>
      <c r="ES60" s="189">
        <f>U60+CH60</f>
        <v>0</v>
      </c>
      <c r="ET60" s="203">
        <f>V60+CI60</f>
        <v>0</v>
      </c>
      <c r="EU60" s="189">
        <f>W60+CJ60</f>
        <v>0</v>
      </c>
      <c r="EV60" s="190">
        <f>X60+CK60</f>
        <v>0</v>
      </c>
      <c r="EW60" s="190">
        <f>Y60+CL60</f>
        <v>0</v>
      </c>
      <c r="EX60" s="204">
        <f>Z60+CM60</f>
        <v>0</v>
      </c>
      <c r="EY60" s="189">
        <f>AA60+CN60</f>
        <v>0</v>
      </c>
      <c r="EZ60" s="203">
        <f>AB60+CO60</f>
        <v>0</v>
      </c>
      <c r="FA60" s="189">
        <f>AC60+CP60</f>
        <v>0</v>
      </c>
      <c r="FB60" s="203">
        <f>AD60+CQ60</f>
        <v>0</v>
      </c>
      <c r="FC60" s="189">
        <f>AE60+CR60</f>
        <v>0</v>
      </c>
      <c r="FD60" s="203">
        <f>AF60+CS60</f>
        <v>0</v>
      </c>
      <c r="FE60" s="189">
        <f>AG60+CT60</f>
        <v>0</v>
      </c>
      <c r="FF60" s="204">
        <f>AH60+CU60</f>
        <v>0</v>
      </c>
      <c r="FG60" s="190">
        <f>AI60+CV60</f>
        <v>0</v>
      </c>
      <c r="FH60" s="204">
        <f>AJ60+CW60</f>
        <v>0</v>
      </c>
      <c r="FI60" s="189">
        <f>AK60+CX60</f>
        <v>0</v>
      </c>
      <c r="FJ60" s="204">
        <f>AL60+CY60</f>
        <v>0</v>
      </c>
      <c r="FK60" s="190">
        <f>AM60+CZ60</f>
        <v>0</v>
      </c>
      <c r="FL60" s="204">
        <f>AN60+DA60</f>
        <v>0</v>
      </c>
      <c r="FM60" s="189">
        <f>AO60+DB60</f>
        <v>0</v>
      </c>
      <c r="FN60" s="204">
        <f>AP60+DC60</f>
        <v>0</v>
      </c>
      <c r="FO60" s="190">
        <f>AQ60+DD60</f>
        <v>0</v>
      </c>
      <c r="FP60" s="204">
        <f>AR60+DE60</f>
        <v>0</v>
      </c>
      <c r="FQ60" s="190">
        <f>AS60+DF60</f>
        <v>0</v>
      </c>
      <c r="FR60" s="204">
        <f>AT60+DG60</f>
        <v>0</v>
      </c>
      <c r="FS60" s="190">
        <f>AU60+DH60</f>
        <v>0</v>
      </c>
      <c r="FT60" s="204">
        <f>AV60+DI60</f>
        <v>0</v>
      </c>
      <c r="FU60" s="189">
        <f>AW60+DJ60</f>
        <v>0</v>
      </c>
      <c r="FV60" s="204">
        <f>AX60+DK60</f>
        <v>0</v>
      </c>
      <c r="FW60" s="190">
        <f>AY60+DL60</f>
        <v>0</v>
      </c>
      <c r="FX60" s="204">
        <f>AZ60+DM60</f>
        <v>0</v>
      </c>
      <c r="FY60" s="189">
        <f>BA60+DN60</f>
        <v>0</v>
      </c>
      <c r="FZ60" s="203">
        <f>BB60+DO60</f>
        <v>0</v>
      </c>
      <c r="GA60" s="189">
        <f>BC60+DP60</f>
        <v>0</v>
      </c>
      <c r="GB60" s="203">
        <f>BD60+DQ60</f>
        <v>0</v>
      </c>
      <c r="GC60" s="189">
        <f>BE60+DR60</f>
        <v>0</v>
      </c>
      <c r="GD60" s="204">
        <f>BF60+DS60</f>
        <v>0</v>
      </c>
      <c r="GE60" s="190">
        <f>BG60+DT60</f>
        <v>0</v>
      </c>
      <c r="GF60" s="190">
        <f>BH60+DU60</f>
        <v>0</v>
      </c>
      <c r="GG60" s="2"/>
      <c r="GH60" s="54"/>
      <c r="GK60" s="3">
        <v>550</v>
      </c>
      <c r="GL60" s="161"/>
      <c r="GM60" s="19"/>
      <c r="GN60" s="1"/>
      <c r="GO60" s="23"/>
      <c r="GP60" s="70"/>
      <c r="GQ60" s="7"/>
      <c r="GR60" s="83"/>
    </row>
    <row r="61" spans="1:200" ht="24.95" customHeight="1" outlineLevel="1" thickBot="1" x14ac:dyDescent="0.4">
      <c r="A61" s="149" t="s">
        <v>44</v>
      </c>
      <c r="B61" s="1"/>
      <c r="C61" s="23"/>
      <c r="D61" s="23"/>
      <c r="E61" s="23"/>
      <c r="F61" s="23"/>
      <c r="G61" s="23"/>
      <c r="H61" s="23"/>
      <c r="I61" s="23"/>
      <c r="J61" s="23"/>
      <c r="K61" s="23"/>
      <c r="L61" s="1"/>
      <c r="M61" s="93">
        <f t="shared" si="38"/>
        <v>0</v>
      </c>
      <c r="N61" s="30"/>
      <c r="O61" s="20"/>
      <c r="P61" s="30"/>
      <c r="Q61" s="20"/>
      <c r="R61" s="30"/>
      <c r="S61" s="20"/>
      <c r="T61" s="30"/>
      <c r="U61" s="20"/>
      <c r="V61" s="94"/>
      <c r="W61" s="20"/>
      <c r="X61" s="20"/>
      <c r="Y61" s="20"/>
      <c r="Z61" s="94"/>
      <c r="AA61" s="20"/>
      <c r="AB61" s="94"/>
      <c r="AC61" s="20"/>
      <c r="AD61" s="94"/>
      <c r="AE61" s="24"/>
      <c r="AF61" s="94"/>
      <c r="AG61" s="20"/>
      <c r="AH61" s="94"/>
      <c r="AI61" s="20"/>
      <c r="AJ61" s="94"/>
      <c r="AK61" s="20"/>
      <c r="AL61" s="94"/>
      <c r="AM61" s="20"/>
      <c r="AN61" s="94"/>
      <c r="AO61" s="20"/>
      <c r="AP61" s="94"/>
      <c r="AQ61" s="20"/>
      <c r="AR61" s="94"/>
      <c r="AS61" s="20"/>
      <c r="AT61" s="94"/>
      <c r="AU61" s="20">
        <f t="shared" si="34"/>
        <v>0</v>
      </c>
      <c r="AV61" s="94"/>
      <c r="AW61" s="20"/>
      <c r="AX61" s="94"/>
      <c r="AY61" s="20"/>
      <c r="AZ61" s="94"/>
      <c r="BA61" s="20"/>
      <c r="BB61" s="94"/>
      <c r="BC61" s="20"/>
      <c r="BD61" s="94"/>
      <c r="BE61" s="20"/>
      <c r="BF61" s="20"/>
      <c r="BG61" s="20">
        <f t="shared" si="17"/>
        <v>0</v>
      </c>
      <c r="BH61" s="20">
        <f t="shared" si="35"/>
        <v>0</v>
      </c>
      <c r="BI61" s="46">
        <f t="shared" si="3"/>
        <v>0</v>
      </c>
      <c r="BJ61" s="7"/>
      <c r="BK61" s="7"/>
      <c r="BN61" s="149" t="s">
        <v>44</v>
      </c>
      <c r="BO61" s="1"/>
      <c r="BP61" s="23"/>
      <c r="BQ61" s="23"/>
      <c r="BR61" s="23"/>
      <c r="BS61" s="23"/>
      <c r="BT61" s="23"/>
      <c r="BU61" s="23"/>
      <c r="BV61" s="23"/>
      <c r="BW61" s="23"/>
      <c r="BX61" s="23"/>
      <c r="BY61" s="1"/>
      <c r="BZ61" s="93">
        <f t="shared" si="39"/>
        <v>0</v>
      </c>
      <c r="CA61" s="30"/>
      <c r="CB61" s="20"/>
      <c r="CC61" s="30"/>
      <c r="CD61" s="20"/>
      <c r="CE61" s="30"/>
      <c r="CF61" s="20"/>
      <c r="CG61" s="30"/>
      <c r="CH61" s="20"/>
      <c r="CI61" s="94"/>
      <c r="CJ61" s="20"/>
      <c r="CK61" s="20"/>
      <c r="CL61" s="20"/>
      <c r="CM61" s="94"/>
      <c r="CN61" s="20"/>
      <c r="CO61" s="94"/>
      <c r="CP61" s="20"/>
      <c r="CQ61" s="94"/>
      <c r="CR61" s="24"/>
      <c r="CS61" s="94"/>
      <c r="CT61" s="20"/>
      <c r="CU61" s="94"/>
      <c r="CV61" s="20"/>
      <c r="CW61" s="94"/>
      <c r="CX61" s="20"/>
      <c r="CY61" s="94"/>
      <c r="CZ61" s="20"/>
      <c r="DA61" s="94"/>
      <c r="DB61" s="20"/>
      <c r="DC61" s="94"/>
      <c r="DD61" s="20"/>
      <c r="DE61" s="94"/>
      <c r="DF61" s="20"/>
      <c r="DG61" s="94"/>
      <c r="DH61" s="20"/>
      <c r="DI61" s="94"/>
      <c r="DJ61" s="20"/>
      <c r="DK61" s="94"/>
      <c r="DL61" s="20"/>
      <c r="DM61" s="94"/>
      <c r="DN61" s="20"/>
      <c r="DO61" s="94"/>
      <c r="DP61" s="20"/>
      <c r="DQ61" s="94"/>
      <c r="DR61" s="20"/>
      <c r="DS61" s="20"/>
      <c r="DT61" s="20">
        <f t="shared" si="36"/>
        <v>0</v>
      </c>
      <c r="DU61" s="20">
        <f t="shared" si="37"/>
        <v>0</v>
      </c>
      <c r="DV61" s="7"/>
      <c r="DW61" s="54"/>
      <c r="DX61" s="1"/>
      <c r="DY61" s="23"/>
      <c r="DZ61" s="23"/>
      <c r="EA61" s="7"/>
      <c r="EB61" s="7"/>
      <c r="EC61" s="7"/>
      <c r="ED61" s="7"/>
      <c r="EE61" s="7"/>
      <c r="EF61" s="7"/>
      <c r="EG61" s="7"/>
      <c r="EH61" s="7">
        <f>SUM(L61+BY61)</f>
        <v>0</v>
      </c>
      <c r="EI61" s="7">
        <f>SUM(M61+BZ61)</f>
        <v>0</v>
      </c>
      <c r="EJ61" s="7">
        <f>SUM(N61+CA61)</f>
        <v>0</v>
      </c>
      <c r="EM61" s="189">
        <f>O61+CB61</f>
        <v>0</v>
      </c>
      <c r="EN61" s="203">
        <f>P61+CC61</f>
        <v>0</v>
      </c>
      <c r="EO61" s="189">
        <f>Q61+CD61</f>
        <v>0</v>
      </c>
      <c r="EP61" s="203">
        <f>R61+CE61</f>
        <v>0</v>
      </c>
      <c r="EQ61" s="189">
        <f>S61+CF61</f>
        <v>0</v>
      </c>
      <c r="ER61" s="203">
        <f>T61+CG61</f>
        <v>0</v>
      </c>
      <c r="ES61" s="189">
        <f>U61+CH61</f>
        <v>0</v>
      </c>
      <c r="ET61" s="203">
        <f>V61+CI61</f>
        <v>0</v>
      </c>
      <c r="EU61" s="189">
        <f>W61+CJ61</f>
        <v>0</v>
      </c>
      <c r="EV61" s="190">
        <f>X61+CK61</f>
        <v>0</v>
      </c>
      <c r="EW61" s="190">
        <f>Y61+CL61</f>
        <v>0</v>
      </c>
      <c r="EX61" s="204">
        <f>Z61+CM61</f>
        <v>0</v>
      </c>
      <c r="EY61" s="189">
        <f>AA61+CN61</f>
        <v>0</v>
      </c>
      <c r="EZ61" s="203">
        <f>AB61+CO61</f>
        <v>0</v>
      </c>
      <c r="FA61" s="189">
        <f>AC61+CP61</f>
        <v>0</v>
      </c>
      <c r="FB61" s="203">
        <f>AD61+CQ61</f>
        <v>0</v>
      </c>
      <c r="FC61" s="189">
        <f>AE61+CR61</f>
        <v>0</v>
      </c>
      <c r="FD61" s="203">
        <f>AF61+CS61</f>
        <v>0</v>
      </c>
      <c r="FE61" s="189">
        <f>AG61+CT61</f>
        <v>0</v>
      </c>
      <c r="FF61" s="204">
        <f>AH61+CU61</f>
        <v>0</v>
      </c>
      <c r="FG61" s="190">
        <f>AI61+CV61</f>
        <v>0</v>
      </c>
      <c r="FH61" s="204">
        <f>AJ61+CW61</f>
        <v>0</v>
      </c>
      <c r="FI61" s="189">
        <f>AK61+CX61</f>
        <v>0</v>
      </c>
      <c r="FJ61" s="204">
        <f>AL61+CY61</f>
        <v>0</v>
      </c>
      <c r="FK61" s="190">
        <f>AM61+CZ61</f>
        <v>0</v>
      </c>
      <c r="FL61" s="204">
        <f>AN61+DA61</f>
        <v>0</v>
      </c>
      <c r="FM61" s="189">
        <f>AO61+DB61</f>
        <v>0</v>
      </c>
      <c r="FN61" s="204">
        <f>AP61+DC61</f>
        <v>0</v>
      </c>
      <c r="FO61" s="190">
        <f>AQ61+DD61</f>
        <v>0</v>
      </c>
      <c r="FP61" s="204">
        <f>AR61+DE61</f>
        <v>0</v>
      </c>
      <c r="FQ61" s="190">
        <f>AS61+DF61</f>
        <v>0</v>
      </c>
      <c r="FR61" s="204">
        <f>AT61+DG61</f>
        <v>0</v>
      </c>
      <c r="FS61" s="190">
        <f>AU61+DH61</f>
        <v>0</v>
      </c>
      <c r="FT61" s="204">
        <f>AV61+DI61</f>
        <v>0</v>
      </c>
      <c r="FU61" s="189">
        <f>AW61+DJ61</f>
        <v>0</v>
      </c>
      <c r="FV61" s="204">
        <f>AX61+DK61</f>
        <v>0</v>
      </c>
      <c r="FW61" s="190">
        <f>AY61+DL61</f>
        <v>0</v>
      </c>
      <c r="FX61" s="204">
        <f>AZ61+DM61</f>
        <v>0</v>
      </c>
      <c r="FY61" s="189">
        <f>BA61+DN61</f>
        <v>0</v>
      </c>
      <c r="FZ61" s="203">
        <f>BB61+DO61</f>
        <v>0</v>
      </c>
      <c r="GA61" s="189">
        <f>BC61+DP61</f>
        <v>0</v>
      </c>
      <c r="GB61" s="203">
        <f>BD61+DQ61</f>
        <v>0</v>
      </c>
      <c r="GC61" s="189">
        <f>BE61+DR61</f>
        <v>0</v>
      </c>
      <c r="GD61" s="204">
        <f>BF61+DS61</f>
        <v>0</v>
      </c>
      <c r="GE61" s="190">
        <f>BG61+DT61</f>
        <v>0</v>
      </c>
      <c r="GF61" s="190">
        <f>BH61+DU61</f>
        <v>0</v>
      </c>
      <c r="GG61" s="2"/>
      <c r="GH61" s="54"/>
      <c r="GK61" s="3">
        <v>550</v>
      </c>
      <c r="GL61" s="161"/>
      <c r="GM61" s="19"/>
      <c r="GN61" s="1"/>
      <c r="GO61" s="23"/>
      <c r="GP61" s="70"/>
      <c r="GQ61" s="7"/>
      <c r="GR61" s="83"/>
    </row>
    <row r="62" spans="1:200" ht="24.75" customHeight="1" outlineLevel="1" thickBot="1" x14ac:dyDescent="0.4">
      <c r="A62" s="149" t="s">
        <v>44</v>
      </c>
      <c r="B62" s="1"/>
      <c r="C62" s="23"/>
      <c r="D62" s="23"/>
      <c r="E62" s="23"/>
      <c r="F62" s="23"/>
      <c r="G62" s="23"/>
      <c r="H62" s="23"/>
      <c r="I62" s="23"/>
      <c r="J62" s="23"/>
      <c r="K62" s="23"/>
      <c r="L62" s="1"/>
      <c r="M62" s="93">
        <f t="shared" si="38"/>
        <v>0</v>
      </c>
      <c r="N62" s="30"/>
      <c r="O62" s="20"/>
      <c r="P62" s="30"/>
      <c r="Q62" s="20"/>
      <c r="R62" s="30"/>
      <c r="S62" s="20"/>
      <c r="T62" s="30"/>
      <c r="U62" s="20"/>
      <c r="V62" s="94"/>
      <c r="W62" s="20"/>
      <c r="X62" s="20"/>
      <c r="Y62" s="20"/>
      <c r="Z62" s="94"/>
      <c r="AA62" s="20"/>
      <c r="AB62" s="94"/>
      <c r="AC62" s="20"/>
      <c r="AD62" s="94"/>
      <c r="AE62" s="24"/>
      <c r="AF62" s="94"/>
      <c r="AG62" s="20"/>
      <c r="AH62" s="94"/>
      <c r="AI62" s="20"/>
      <c r="AJ62" s="94"/>
      <c r="AK62" s="20"/>
      <c r="AL62" s="94"/>
      <c r="AM62" s="20"/>
      <c r="AN62" s="94"/>
      <c r="AO62" s="20"/>
      <c r="AP62" s="94"/>
      <c r="AQ62" s="20"/>
      <c r="AR62" s="94"/>
      <c r="AS62" s="20"/>
      <c r="AT62" s="94"/>
      <c r="AU62" s="20">
        <f t="shared" si="34"/>
        <v>0</v>
      </c>
      <c r="AV62" s="94"/>
      <c r="AW62" s="20"/>
      <c r="AX62" s="94"/>
      <c r="AY62" s="20"/>
      <c r="AZ62" s="94"/>
      <c r="BA62" s="20"/>
      <c r="BB62" s="94"/>
      <c r="BC62" s="20"/>
      <c r="BD62" s="94"/>
      <c r="BE62" s="20"/>
      <c r="BF62" s="20"/>
      <c r="BG62" s="20">
        <f t="shared" si="17"/>
        <v>0</v>
      </c>
      <c r="BH62" s="20">
        <f t="shared" si="35"/>
        <v>0</v>
      </c>
      <c r="BI62" s="46">
        <f t="shared" si="3"/>
        <v>0</v>
      </c>
      <c r="BJ62" s="7"/>
      <c r="BK62" s="7"/>
      <c r="BN62" s="149" t="s">
        <v>44</v>
      </c>
      <c r="BO62" s="1"/>
      <c r="BP62" s="23"/>
      <c r="BQ62" s="23"/>
      <c r="BR62" s="23"/>
      <c r="BS62" s="23"/>
      <c r="BT62" s="23"/>
      <c r="BU62" s="23"/>
      <c r="BV62" s="23"/>
      <c r="BW62" s="23"/>
      <c r="BX62" s="23"/>
      <c r="BY62" s="1"/>
      <c r="BZ62" s="93">
        <f t="shared" si="39"/>
        <v>0</v>
      </c>
      <c r="CA62" s="30"/>
      <c r="CB62" s="20"/>
      <c r="CC62" s="30"/>
      <c r="CD62" s="20"/>
      <c r="CE62" s="30"/>
      <c r="CF62" s="20"/>
      <c r="CG62" s="30"/>
      <c r="CH62" s="20"/>
      <c r="CI62" s="94"/>
      <c r="CJ62" s="20"/>
      <c r="CK62" s="20"/>
      <c r="CL62" s="20"/>
      <c r="CM62" s="94"/>
      <c r="CN62" s="20"/>
      <c r="CO62" s="94"/>
      <c r="CP62" s="20"/>
      <c r="CQ62" s="94"/>
      <c r="CR62" s="24"/>
      <c r="CS62" s="94"/>
      <c r="CT62" s="20"/>
      <c r="CU62" s="94"/>
      <c r="CV62" s="20"/>
      <c r="CW62" s="94"/>
      <c r="CX62" s="20"/>
      <c r="CY62" s="94"/>
      <c r="CZ62" s="20"/>
      <c r="DA62" s="94"/>
      <c r="DB62" s="20"/>
      <c r="DC62" s="94"/>
      <c r="DD62" s="20"/>
      <c r="DE62" s="94"/>
      <c r="DF62" s="20"/>
      <c r="DG62" s="94"/>
      <c r="DH62" s="20"/>
      <c r="DI62" s="94"/>
      <c r="DJ62" s="20"/>
      <c r="DK62" s="94"/>
      <c r="DL62" s="20"/>
      <c r="DM62" s="94"/>
      <c r="DN62" s="20"/>
      <c r="DO62" s="94"/>
      <c r="DP62" s="20"/>
      <c r="DQ62" s="94"/>
      <c r="DR62" s="20"/>
      <c r="DS62" s="20"/>
      <c r="DT62" s="20">
        <f t="shared" si="36"/>
        <v>0</v>
      </c>
      <c r="DU62" s="20">
        <f t="shared" si="37"/>
        <v>0</v>
      </c>
      <c r="DV62" s="7"/>
      <c r="DW62" s="54"/>
      <c r="DX62" s="1"/>
      <c r="DY62" s="23"/>
      <c r="DZ62" s="23"/>
      <c r="EA62" s="8"/>
      <c r="EB62" s="8"/>
      <c r="EC62" s="8"/>
      <c r="ED62" s="8"/>
      <c r="EE62" s="8"/>
      <c r="EF62" s="8"/>
      <c r="EG62" s="8"/>
      <c r="EH62" s="7">
        <f>SUM(L62+BY62)</f>
        <v>0</v>
      </c>
      <c r="EI62" s="7">
        <f>SUM(M62+BZ62)</f>
        <v>0</v>
      </c>
      <c r="EJ62" s="7">
        <f>SUM(N62+CA62)</f>
        <v>0</v>
      </c>
      <c r="EM62" s="189">
        <f>O62+CB62</f>
        <v>0</v>
      </c>
      <c r="EN62" s="203">
        <f>P62+CC62</f>
        <v>0</v>
      </c>
      <c r="EO62" s="189">
        <f>Q62+CD62</f>
        <v>0</v>
      </c>
      <c r="EP62" s="203">
        <f>R62+CE62</f>
        <v>0</v>
      </c>
      <c r="EQ62" s="189">
        <f>S62+CF62</f>
        <v>0</v>
      </c>
      <c r="ER62" s="203">
        <f>T62+CG62</f>
        <v>0</v>
      </c>
      <c r="ES62" s="189">
        <f>U62+CH62</f>
        <v>0</v>
      </c>
      <c r="ET62" s="203">
        <f>V62+CI62</f>
        <v>0</v>
      </c>
      <c r="EU62" s="189">
        <f>W62+CJ62</f>
        <v>0</v>
      </c>
      <c r="EV62" s="190">
        <f>X62+CK62</f>
        <v>0</v>
      </c>
      <c r="EW62" s="190">
        <f>Y62+CL62</f>
        <v>0</v>
      </c>
      <c r="EX62" s="204">
        <f>Z62+CM62</f>
        <v>0</v>
      </c>
      <c r="EY62" s="189">
        <f>AA62+CN62</f>
        <v>0</v>
      </c>
      <c r="EZ62" s="203">
        <f>AB62+CO62</f>
        <v>0</v>
      </c>
      <c r="FA62" s="189">
        <f>AC62+CP62</f>
        <v>0</v>
      </c>
      <c r="FB62" s="203">
        <f>AD62+CQ62</f>
        <v>0</v>
      </c>
      <c r="FC62" s="189">
        <f>AE62+CR62</f>
        <v>0</v>
      </c>
      <c r="FD62" s="203">
        <f>AF62+CS62</f>
        <v>0</v>
      </c>
      <c r="FE62" s="189">
        <f>AG62+CT62</f>
        <v>0</v>
      </c>
      <c r="FF62" s="204">
        <f>AH62+CU62</f>
        <v>0</v>
      </c>
      <c r="FG62" s="190">
        <f>AI62+CV62</f>
        <v>0</v>
      </c>
      <c r="FH62" s="204">
        <f>AJ62+CW62</f>
        <v>0</v>
      </c>
      <c r="FI62" s="189">
        <f>AK62+CX62</f>
        <v>0</v>
      </c>
      <c r="FJ62" s="204">
        <f>AL62+CY62</f>
        <v>0</v>
      </c>
      <c r="FK62" s="190">
        <f>AM62+CZ62</f>
        <v>0</v>
      </c>
      <c r="FL62" s="204">
        <f>AN62+DA62</f>
        <v>0</v>
      </c>
      <c r="FM62" s="189">
        <f>AO62+DB62</f>
        <v>0</v>
      </c>
      <c r="FN62" s="204">
        <f>AP62+DC62</f>
        <v>0</v>
      </c>
      <c r="FO62" s="190">
        <f>AQ62+DD62</f>
        <v>0</v>
      </c>
      <c r="FP62" s="204">
        <f>AR62+DE62</f>
        <v>0</v>
      </c>
      <c r="FQ62" s="190">
        <f>AS62+DF62</f>
        <v>0</v>
      </c>
      <c r="FR62" s="204">
        <f>AT62+DG62</f>
        <v>0</v>
      </c>
      <c r="FS62" s="190">
        <f>AU62+DH62</f>
        <v>0</v>
      </c>
      <c r="FT62" s="204">
        <f>AV62+DI62</f>
        <v>0</v>
      </c>
      <c r="FU62" s="189">
        <f>AW62+DJ62</f>
        <v>0</v>
      </c>
      <c r="FV62" s="204">
        <f>AX62+DK62</f>
        <v>0</v>
      </c>
      <c r="FW62" s="190">
        <f>AY62+DL62</f>
        <v>0</v>
      </c>
      <c r="FX62" s="204">
        <f>AZ62+DM62</f>
        <v>0</v>
      </c>
      <c r="FY62" s="189">
        <f>BA62+DN62</f>
        <v>0</v>
      </c>
      <c r="FZ62" s="203">
        <f>BB62+DO62</f>
        <v>0</v>
      </c>
      <c r="GA62" s="189">
        <f>BC62+DP62</f>
        <v>0</v>
      </c>
      <c r="GB62" s="203">
        <f>BD62+DQ62</f>
        <v>0</v>
      </c>
      <c r="GC62" s="189">
        <f>BE62+DR62</f>
        <v>0</v>
      </c>
      <c r="GD62" s="204">
        <f>BF62+DS62</f>
        <v>0</v>
      </c>
      <c r="GE62" s="190">
        <f>BG62+DT62</f>
        <v>0</v>
      </c>
      <c r="GF62" s="190">
        <f>BH62+DU62</f>
        <v>0</v>
      </c>
      <c r="GG62" s="2"/>
      <c r="GH62" s="123"/>
      <c r="GK62" s="3">
        <v>550</v>
      </c>
      <c r="GL62" s="161"/>
      <c r="GM62" s="19"/>
      <c r="GN62" s="1"/>
      <c r="GO62" s="23"/>
      <c r="GP62" s="70"/>
      <c r="GQ62" s="7"/>
      <c r="GR62" s="83"/>
    </row>
    <row r="63" spans="1:200" ht="24.75" customHeight="1" outlineLevel="1" thickBot="1" x14ac:dyDescent="0.4">
      <c r="A63" s="149" t="s">
        <v>44</v>
      </c>
      <c r="C63" s="21"/>
      <c r="D63" s="21"/>
      <c r="E63" s="21"/>
      <c r="F63" s="21"/>
      <c r="G63" s="21"/>
      <c r="H63" s="21"/>
      <c r="I63" s="21"/>
      <c r="J63" s="21"/>
      <c r="K63" s="21"/>
      <c r="L63" s="11"/>
      <c r="M63" s="93">
        <f t="shared" si="38"/>
        <v>0</v>
      </c>
      <c r="N63" s="30"/>
      <c r="O63" s="20"/>
      <c r="P63" s="30"/>
      <c r="Q63" s="20"/>
      <c r="R63" s="30"/>
      <c r="S63" s="20"/>
      <c r="T63" s="30"/>
      <c r="U63" s="20"/>
      <c r="V63" s="94"/>
      <c r="W63" s="20"/>
      <c r="X63" s="20"/>
      <c r="Y63" s="20"/>
      <c r="Z63" s="94"/>
      <c r="AA63" s="20"/>
      <c r="AB63" s="94"/>
      <c r="AC63" s="20"/>
      <c r="AD63" s="94"/>
      <c r="AE63" s="24"/>
      <c r="AF63" s="94"/>
      <c r="AG63" s="20"/>
      <c r="AH63" s="94"/>
      <c r="AI63" s="20"/>
      <c r="AJ63" s="94"/>
      <c r="AK63" s="20"/>
      <c r="AL63" s="94"/>
      <c r="AM63" s="20"/>
      <c r="AN63" s="94"/>
      <c r="AO63" s="20"/>
      <c r="AP63" s="94"/>
      <c r="AQ63" s="20"/>
      <c r="AR63" s="94"/>
      <c r="AS63" s="20"/>
      <c r="AT63" s="94"/>
      <c r="AU63" s="20">
        <f t="shared" si="34"/>
        <v>0</v>
      </c>
      <c r="AV63" s="94"/>
      <c r="AW63" s="20"/>
      <c r="AX63" s="94"/>
      <c r="AY63" s="20"/>
      <c r="AZ63" s="94"/>
      <c r="BA63" s="20"/>
      <c r="BB63" s="94"/>
      <c r="BC63" s="20"/>
      <c r="BD63" s="94"/>
      <c r="BE63" s="20"/>
      <c r="BF63" s="20"/>
      <c r="BG63" s="20">
        <f t="shared" si="17"/>
        <v>0</v>
      </c>
      <c r="BH63" s="20">
        <f t="shared" si="35"/>
        <v>0</v>
      </c>
      <c r="BI63" s="46">
        <f t="shared" si="3"/>
        <v>0</v>
      </c>
      <c r="BJ63" s="7"/>
      <c r="BK63" s="7"/>
      <c r="BN63" s="149" t="s">
        <v>44</v>
      </c>
      <c r="BO63" s="7"/>
      <c r="BP63" s="21"/>
      <c r="BQ63" s="21"/>
      <c r="BR63" s="21"/>
      <c r="BS63" s="21"/>
      <c r="BT63" s="21"/>
      <c r="BU63" s="21"/>
      <c r="BV63" s="21"/>
      <c r="BW63" s="21"/>
      <c r="BX63" s="21"/>
      <c r="BY63" s="11"/>
      <c r="BZ63" s="93">
        <f t="shared" si="39"/>
        <v>0</v>
      </c>
      <c r="CA63" s="30"/>
      <c r="CB63" s="20"/>
      <c r="CC63" s="30"/>
      <c r="CD63" s="20"/>
      <c r="CE63" s="30"/>
      <c r="CF63" s="20"/>
      <c r="CG63" s="30"/>
      <c r="CH63" s="20"/>
      <c r="CI63" s="94"/>
      <c r="CJ63" s="20"/>
      <c r="CK63" s="20"/>
      <c r="CL63" s="20"/>
      <c r="CM63" s="94"/>
      <c r="CN63" s="20"/>
      <c r="CO63" s="94"/>
      <c r="CP63" s="20"/>
      <c r="CQ63" s="94"/>
      <c r="CR63" s="24"/>
      <c r="CS63" s="94"/>
      <c r="CT63" s="20"/>
      <c r="CU63" s="94"/>
      <c r="CV63" s="20"/>
      <c r="CW63" s="94"/>
      <c r="CX63" s="20"/>
      <c r="CY63" s="94"/>
      <c r="CZ63" s="20"/>
      <c r="DA63" s="94"/>
      <c r="DB63" s="20"/>
      <c r="DC63" s="94"/>
      <c r="DD63" s="20"/>
      <c r="DE63" s="94"/>
      <c r="DF63" s="20"/>
      <c r="DG63" s="94"/>
      <c r="DH63" s="20"/>
      <c r="DI63" s="94"/>
      <c r="DJ63" s="20"/>
      <c r="DK63" s="94"/>
      <c r="DL63" s="20"/>
      <c r="DM63" s="94"/>
      <c r="DN63" s="20"/>
      <c r="DO63" s="94"/>
      <c r="DP63" s="20"/>
      <c r="DQ63" s="94"/>
      <c r="DR63" s="20"/>
      <c r="DS63" s="20"/>
      <c r="DT63" s="20">
        <f t="shared" si="36"/>
        <v>0</v>
      </c>
      <c r="DU63" s="20">
        <f t="shared" si="37"/>
        <v>0</v>
      </c>
      <c r="DV63" s="7"/>
      <c r="DW63" s="54"/>
      <c r="DX63" s="7"/>
      <c r="DY63" s="21"/>
      <c r="DZ63" s="21"/>
      <c r="EA63" s="8"/>
      <c r="EB63" s="8"/>
      <c r="EC63" s="8"/>
      <c r="ED63" s="8"/>
      <c r="EE63" s="8"/>
      <c r="EF63" s="8"/>
      <c r="EG63" s="8"/>
      <c r="EH63" s="7">
        <f>SUM(L63+BY63)</f>
        <v>0</v>
      </c>
      <c r="EI63" s="7">
        <f>SUM(M63+BZ63)</f>
        <v>0</v>
      </c>
      <c r="EJ63" s="7">
        <f>SUM(N63+CA63)</f>
        <v>0</v>
      </c>
      <c r="EM63" s="189">
        <f>O63+CB63</f>
        <v>0</v>
      </c>
      <c r="EN63" s="203">
        <f>P63+CC63</f>
        <v>0</v>
      </c>
      <c r="EO63" s="189">
        <f>Q63+CD63</f>
        <v>0</v>
      </c>
      <c r="EP63" s="203">
        <f>R63+CE63</f>
        <v>0</v>
      </c>
      <c r="EQ63" s="189">
        <f>S63+CF63</f>
        <v>0</v>
      </c>
      <c r="ER63" s="203">
        <f>T63+CG63</f>
        <v>0</v>
      </c>
      <c r="ES63" s="189">
        <f>U63+CH63</f>
        <v>0</v>
      </c>
      <c r="ET63" s="203">
        <f>V63+CI63</f>
        <v>0</v>
      </c>
      <c r="EU63" s="189">
        <f>W63+CJ63</f>
        <v>0</v>
      </c>
      <c r="EV63" s="190">
        <f>X63+CK63</f>
        <v>0</v>
      </c>
      <c r="EW63" s="190">
        <f>Y63+CL63</f>
        <v>0</v>
      </c>
      <c r="EX63" s="204">
        <f>Z63+CM63</f>
        <v>0</v>
      </c>
      <c r="EY63" s="189">
        <f>AA63+CN63</f>
        <v>0</v>
      </c>
      <c r="EZ63" s="203">
        <f>AB63+CO63</f>
        <v>0</v>
      </c>
      <c r="FA63" s="189">
        <f>AC63+CP63</f>
        <v>0</v>
      </c>
      <c r="FB63" s="203">
        <f>AD63+CQ63</f>
        <v>0</v>
      </c>
      <c r="FC63" s="189">
        <f>AE63+CR63</f>
        <v>0</v>
      </c>
      <c r="FD63" s="203">
        <f>AF63+CS63</f>
        <v>0</v>
      </c>
      <c r="FE63" s="189">
        <f>AG63+CT63</f>
        <v>0</v>
      </c>
      <c r="FF63" s="204">
        <f>AH63+CU63</f>
        <v>0</v>
      </c>
      <c r="FG63" s="190">
        <f>AI63+CV63</f>
        <v>0</v>
      </c>
      <c r="FH63" s="204">
        <f>AJ63+CW63</f>
        <v>0</v>
      </c>
      <c r="FI63" s="189">
        <f>AK63+CX63</f>
        <v>0</v>
      </c>
      <c r="FJ63" s="204">
        <f>AL63+CY63</f>
        <v>0</v>
      </c>
      <c r="FK63" s="190">
        <f>AM63+CZ63</f>
        <v>0</v>
      </c>
      <c r="FL63" s="204">
        <f>AN63+DA63</f>
        <v>0</v>
      </c>
      <c r="FM63" s="189">
        <f>AO63+DB63</f>
        <v>0</v>
      </c>
      <c r="FN63" s="204">
        <f>AP63+DC63</f>
        <v>0</v>
      </c>
      <c r="FO63" s="190">
        <f>AQ63+DD63</f>
        <v>0</v>
      </c>
      <c r="FP63" s="204">
        <f>AR63+DE63</f>
        <v>0</v>
      </c>
      <c r="FQ63" s="190">
        <f>AS63+DF63</f>
        <v>0</v>
      </c>
      <c r="FR63" s="204">
        <f>AT63+DG63</f>
        <v>0</v>
      </c>
      <c r="FS63" s="190">
        <f>AU63+DH63</f>
        <v>0</v>
      </c>
      <c r="FT63" s="204">
        <f>AV63+DI63</f>
        <v>0</v>
      </c>
      <c r="FU63" s="189">
        <f>AW63+DJ63</f>
        <v>0</v>
      </c>
      <c r="FV63" s="204">
        <f>AX63+DK63</f>
        <v>0</v>
      </c>
      <c r="FW63" s="190">
        <f>AY63+DL63</f>
        <v>0</v>
      </c>
      <c r="FX63" s="204">
        <f>AZ63+DM63</f>
        <v>0</v>
      </c>
      <c r="FY63" s="189">
        <f>BA63+DN63</f>
        <v>0</v>
      </c>
      <c r="FZ63" s="203">
        <f>BB63+DO63</f>
        <v>0</v>
      </c>
      <c r="GA63" s="189">
        <f>BC63+DP63</f>
        <v>0</v>
      </c>
      <c r="GB63" s="203">
        <f>BD63+DQ63</f>
        <v>0</v>
      </c>
      <c r="GC63" s="189">
        <f>BE63+DR63</f>
        <v>0</v>
      </c>
      <c r="GD63" s="204">
        <f>BF63+DS63</f>
        <v>0</v>
      </c>
      <c r="GE63" s="190">
        <f>BG63+DT63</f>
        <v>0</v>
      </c>
      <c r="GF63" s="190">
        <f>BH63+DU63</f>
        <v>0</v>
      </c>
      <c r="GG63" s="2"/>
      <c r="GH63" s="123"/>
      <c r="GK63" s="3">
        <v>550</v>
      </c>
      <c r="GL63" s="161"/>
      <c r="GM63" s="19"/>
      <c r="GN63" s="1"/>
      <c r="GO63" s="23"/>
      <c r="GP63" s="70"/>
      <c r="GQ63" s="7"/>
      <c r="GR63" s="83"/>
    </row>
    <row r="64" spans="1:200" ht="24.75" customHeight="1" outlineLevel="1" thickBot="1" x14ac:dyDescent="0.4">
      <c r="A64" s="149" t="s">
        <v>44</v>
      </c>
      <c r="C64" s="21"/>
      <c r="D64" s="21"/>
      <c r="E64" s="21"/>
      <c r="F64" s="21"/>
      <c r="G64" s="21"/>
      <c r="H64" s="21"/>
      <c r="I64" s="21"/>
      <c r="J64" s="21"/>
      <c r="K64" s="21"/>
      <c r="L64" s="11"/>
      <c r="M64" s="93">
        <f t="shared" si="38"/>
        <v>0</v>
      </c>
      <c r="N64" s="30"/>
      <c r="O64" s="20"/>
      <c r="P64" s="30"/>
      <c r="Q64" s="20"/>
      <c r="R64" s="30"/>
      <c r="S64" s="20"/>
      <c r="T64" s="30"/>
      <c r="U64" s="20"/>
      <c r="V64" s="94"/>
      <c r="W64" s="20"/>
      <c r="X64" s="20"/>
      <c r="Y64" s="20"/>
      <c r="Z64" s="94"/>
      <c r="AA64" s="20"/>
      <c r="AB64" s="94"/>
      <c r="AC64" s="20"/>
      <c r="AD64" s="94"/>
      <c r="AE64" s="24"/>
      <c r="AF64" s="94"/>
      <c r="AG64" s="20"/>
      <c r="AH64" s="94"/>
      <c r="AI64" s="20"/>
      <c r="AJ64" s="94"/>
      <c r="AK64" s="20"/>
      <c r="AL64" s="94"/>
      <c r="AM64" s="20"/>
      <c r="AN64" s="94"/>
      <c r="AO64" s="20"/>
      <c r="AP64" s="94"/>
      <c r="AQ64" s="20"/>
      <c r="AR64" s="94"/>
      <c r="AS64" s="20"/>
      <c r="AT64" s="94"/>
      <c r="AU64" s="20">
        <f t="shared" si="34"/>
        <v>0</v>
      </c>
      <c r="AV64" s="94"/>
      <c r="AW64" s="20"/>
      <c r="AX64" s="94"/>
      <c r="AY64" s="20"/>
      <c r="AZ64" s="94"/>
      <c r="BA64" s="20"/>
      <c r="BB64" s="94"/>
      <c r="BC64" s="20"/>
      <c r="BD64" s="94"/>
      <c r="BE64" s="20"/>
      <c r="BF64" s="20"/>
      <c r="BG64" s="20">
        <f t="shared" si="17"/>
        <v>0</v>
      </c>
      <c r="BH64" s="20">
        <f t="shared" si="35"/>
        <v>0</v>
      </c>
      <c r="BI64" s="46">
        <f t="shared" si="3"/>
        <v>0</v>
      </c>
      <c r="BJ64" s="7"/>
      <c r="BK64" s="7"/>
      <c r="BN64" s="149" t="s">
        <v>44</v>
      </c>
      <c r="BO64" s="7"/>
      <c r="BP64" s="21"/>
      <c r="BQ64" s="21"/>
      <c r="BR64" s="21"/>
      <c r="BS64" s="21"/>
      <c r="BT64" s="21"/>
      <c r="BU64" s="21"/>
      <c r="BV64" s="21"/>
      <c r="BW64" s="21"/>
      <c r="BX64" s="21"/>
      <c r="BY64" s="11"/>
      <c r="BZ64" s="93">
        <f t="shared" si="39"/>
        <v>0</v>
      </c>
      <c r="CA64" s="30"/>
      <c r="CB64" s="20"/>
      <c r="CC64" s="30"/>
      <c r="CD64" s="20"/>
      <c r="CE64" s="30"/>
      <c r="CF64" s="20"/>
      <c r="CG64" s="30"/>
      <c r="CH64" s="20"/>
      <c r="CI64" s="94"/>
      <c r="CJ64" s="20"/>
      <c r="CK64" s="20"/>
      <c r="CL64" s="20"/>
      <c r="CM64" s="94"/>
      <c r="CN64" s="20"/>
      <c r="CO64" s="94"/>
      <c r="CP64" s="20"/>
      <c r="CQ64" s="94"/>
      <c r="CR64" s="24"/>
      <c r="CS64" s="94"/>
      <c r="CT64" s="20"/>
      <c r="CU64" s="94"/>
      <c r="CV64" s="20"/>
      <c r="CW64" s="94"/>
      <c r="CX64" s="20"/>
      <c r="CY64" s="94"/>
      <c r="CZ64" s="20"/>
      <c r="DA64" s="94"/>
      <c r="DB64" s="20"/>
      <c r="DC64" s="94"/>
      <c r="DD64" s="20"/>
      <c r="DE64" s="94"/>
      <c r="DF64" s="20"/>
      <c r="DG64" s="94"/>
      <c r="DH64" s="20"/>
      <c r="DI64" s="94"/>
      <c r="DJ64" s="20"/>
      <c r="DK64" s="94"/>
      <c r="DL64" s="20"/>
      <c r="DM64" s="94"/>
      <c r="DN64" s="20"/>
      <c r="DO64" s="94"/>
      <c r="DP64" s="20"/>
      <c r="DQ64" s="94"/>
      <c r="DR64" s="20"/>
      <c r="DS64" s="20"/>
      <c r="DT64" s="20">
        <f t="shared" si="36"/>
        <v>0</v>
      </c>
      <c r="DU64" s="20">
        <f t="shared" si="37"/>
        <v>0</v>
      </c>
      <c r="DV64" s="7"/>
      <c r="DW64" s="54"/>
      <c r="DX64" s="7"/>
      <c r="DY64" s="21"/>
      <c r="DZ64" s="21"/>
      <c r="EA64" s="8"/>
      <c r="EB64" s="8"/>
      <c r="EC64" s="8"/>
      <c r="ED64" s="8"/>
      <c r="EE64" s="8"/>
      <c r="EF64" s="8"/>
      <c r="EG64" s="8"/>
      <c r="EH64" s="7">
        <f>SUM(L64+BY64)</f>
        <v>0</v>
      </c>
      <c r="EI64" s="7">
        <f>SUM(M64+BZ64)</f>
        <v>0</v>
      </c>
      <c r="EJ64" s="7">
        <f>SUM(N64+CA64)</f>
        <v>0</v>
      </c>
      <c r="EM64" s="189">
        <f>O64+CB64</f>
        <v>0</v>
      </c>
      <c r="EN64" s="203">
        <f>P64+CC64</f>
        <v>0</v>
      </c>
      <c r="EO64" s="189">
        <f>Q64+CD64</f>
        <v>0</v>
      </c>
      <c r="EP64" s="203">
        <f>R64+CE64</f>
        <v>0</v>
      </c>
      <c r="EQ64" s="189">
        <f>S64+CF64</f>
        <v>0</v>
      </c>
      <c r="ER64" s="203">
        <f>T64+CG64</f>
        <v>0</v>
      </c>
      <c r="ES64" s="189">
        <f>U64+CH64</f>
        <v>0</v>
      </c>
      <c r="ET64" s="203">
        <f>V64+CI64</f>
        <v>0</v>
      </c>
      <c r="EU64" s="189">
        <f>W64+CJ64</f>
        <v>0</v>
      </c>
      <c r="EV64" s="190">
        <f>X64+CK64</f>
        <v>0</v>
      </c>
      <c r="EW64" s="190">
        <f>Y64+CL64</f>
        <v>0</v>
      </c>
      <c r="EX64" s="204">
        <f>Z64+CM64</f>
        <v>0</v>
      </c>
      <c r="EY64" s="189">
        <f>AA64+CN64</f>
        <v>0</v>
      </c>
      <c r="EZ64" s="203">
        <f>AB64+CO64</f>
        <v>0</v>
      </c>
      <c r="FA64" s="189">
        <f>AC64+CP64</f>
        <v>0</v>
      </c>
      <c r="FB64" s="203">
        <f>AD64+CQ64</f>
        <v>0</v>
      </c>
      <c r="FC64" s="189">
        <f>AE64+CR64</f>
        <v>0</v>
      </c>
      <c r="FD64" s="203">
        <f>AF64+CS64</f>
        <v>0</v>
      </c>
      <c r="FE64" s="189">
        <f>AG64+CT64</f>
        <v>0</v>
      </c>
      <c r="FF64" s="204">
        <f>AH64+CU64</f>
        <v>0</v>
      </c>
      <c r="FG64" s="190">
        <f>AI64+CV64</f>
        <v>0</v>
      </c>
      <c r="FH64" s="204">
        <f>AJ64+CW64</f>
        <v>0</v>
      </c>
      <c r="FI64" s="189">
        <f>AK64+CX64</f>
        <v>0</v>
      </c>
      <c r="FJ64" s="204">
        <f>AL64+CY64</f>
        <v>0</v>
      </c>
      <c r="FK64" s="190">
        <f>AM64+CZ64</f>
        <v>0</v>
      </c>
      <c r="FL64" s="204">
        <f>AN64+DA64</f>
        <v>0</v>
      </c>
      <c r="FM64" s="189">
        <f>AO64+DB64</f>
        <v>0</v>
      </c>
      <c r="FN64" s="204">
        <f>AP64+DC64</f>
        <v>0</v>
      </c>
      <c r="FO64" s="190">
        <f>AQ64+DD64</f>
        <v>0</v>
      </c>
      <c r="FP64" s="204">
        <f>AR64+DE64</f>
        <v>0</v>
      </c>
      <c r="FQ64" s="190">
        <f>AS64+DF64</f>
        <v>0</v>
      </c>
      <c r="FR64" s="204">
        <f>AT64+DG64</f>
        <v>0</v>
      </c>
      <c r="FS64" s="190">
        <f>AU64+DH64</f>
        <v>0</v>
      </c>
      <c r="FT64" s="204">
        <f>AV64+DI64</f>
        <v>0</v>
      </c>
      <c r="FU64" s="189">
        <f>AW64+DJ64</f>
        <v>0</v>
      </c>
      <c r="FV64" s="204">
        <f>AX64+DK64</f>
        <v>0</v>
      </c>
      <c r="FW64" s="190">
        <f>AY64+DL64</f>
        <v>0</v>
      </c>
      <c r="FX64" s="204">
        <f>AZ64+DM64</f>
        <v>0</v>
      </c>
      <c r="FY64" s="189">
        <f>BA64+DN64</f>
        <v>0</v>
      </c>
      <c r="FZ64" s="203">
        <f>BB64+DO64</f>
        <v>0</v>
      </c>
      <c r="GA64" s="189">
        <f>BC64+DP64</f>
        <v>0</v>
      </c>
      <c r="GB64" s="203">
        <f>BD64+DQ64</f>
        <v>0</v>
      </c>
      <c r="GC64" s="189">
        <f>BE64+DR64</f>
        <v>0</v>
      </c>
      <c r="GD64" s="204">
        <f>BF64+DS64</f>
        <v>0</v>
      </c>
      <c r="GE64" s="190">
        <f>BG64+DT64</f>
        <v>0</v>
      </c>
      <c r="GF64" s="190">
        <f>BH64+DU64</f>
        <v>0</v>
      </c>
      <c r="GG64" s="2"/>
      <c r="GH64" s="123"/>
      <c r="GK64" s="3">
        <v>550</v>
      </c>
      <c r="GL64" s="161"/>
      <c r="GM64" s="19"/>
      <c r="GN64" s="1"/>
      <c r="GO64" s="23"/>
      <c r="GP64" s="70"/>
      <c r="GQ64" s="7"/>
      <c r="GR64" s="83"/>
    </row>
    <row r="65" spans="1:200" ht="24.75" customHeight="1" outlineLevel="1" thickBot="1" x14ac:dyDescent="0.4">
      <c r="A65" s="149" t="s">
        <v>44</v>
      </c>
      <c r="C65" s="21"/>
      <c r="D65" s="21"/>
      <c r="E65" s="21"/>
      <c r="F65" s="21"/>
      <c r="G65" s="21"/>
      <c r="H65" s="21"/>
      <c r="I65" s="21"/>
      <c r="J65" s="21"/>
      <c r="K65" s="21"/>
      <c r="L65" s="11"/>
      <c r="M65" s="93">
        <f t="shared" si="38"/>
        <v>0</v>
      </c>
      <c r="N65" s="30"/>
      <c r="O65" s="20"/>
      <c r="P65" s="30"/>
      <c r="Q65" s="20"/>
      <c r="R65" s="30"/>
      <c r="S65" s="20"/>
      <c r="T65" s="30"/>
      <c r="U65" s="20"/>
      <c r="V65" s="94"/>
      <c r="W65" s="20"/>
      <c r="X65" s="20"/>
      <c r="Y65" s="20"/>
      <c r="Z65" s="94"/>
      <c r="AA65" s="20"/>
      <c r="AB65" s="94"/>
      <c r="AC65" s="20"/>
      <c r="AD65" s="94"/>
      <c r="AE65" s="24"/>
      <c r="AF65" s="94"/>
      <c r="AG65" s="20"/>
      <c r="AH65" s="94"/>
      <c r="AI65" s="20"/>
      <c r="AJ65" s="94"/>
      <c r="AK65" s="20"/>
      <c r="AL65" s="94"/>
      <c r="AM65" s="20"/>
      <c r="AN65" s="94"/>
      <c r="AO65" s="20"/>
      <c r="AP65" s="94"/>
      <c r="AQ65" s="20"/>
      <c r="AR65" s="94"/>
      <c r="AS65" s="20"/>
      <c r="AT65" s="94"/>
      <c r="AU65" s="20">
        <f t="shared" si="34"/>
        <v>0</v>
      </c>
      <c r="AV65" s="94"/>
      <c r="AW65" s="20"/>
      <c r="AX65" s="94"/>
      <c r="AY65" s="20"/>
      <c r="AZ65" s="94"/>
      <c r="BA65" s="20"/>
      <c r="BB65" s="94"/>
      <c r="BC65" s="20"/>
      <c r="BD65" s="94"/>
      <c r="BE65" s="20"/>
      <c r="BF65" s="20"/>
      <c r="BG65" s="20">
        <f t="shared" si="17"/>
        <v>0</v>
      </c>
      <c r="BH65" s="20">
        <f t="shared" si="35"/>
        <v>0</v>
      </c>
      <c r="BI65" s="46">
        <f t="shared" si="3"/>
        <v>0</v>
      </c>
      <c r="BJ65" s="7"/>
      <c r="BK65" s="7"/>
      <c r="BN65" s="149" t="s">
        <v>44</v>
      </c>
      <c r="BO65" s="7"/>
      <c r="BP65" s="21"/>
      <c r="BQ65" s="21"/>
      <c r="BR65" s="21"/>
      <c r="BS65" s="21"/>
      <c r="BT65" s="21"/>
      <c r="BU65" s="21"/>
      <c r="BV65" s="21"/>
      <c r="BW65" s="21"/>
      <c r="BX65" s="21"/>
      <c r="BY65" s="11"/>
      <c r="BZ65" s="93">
        <f t="shared" si="39"/>
        <v>0</v>
      </c>
      <c r="CA65" s="30"/>
      <c r="CB65" s="20"/>
      <c r="CC65" s="30"/>
      <c r="CD65" s="20"/>
      <c r="CE65" s="30"/>
      <c r="CF65" s="20"/>
      <c r="CG65" s="30"/>
      <c r="CH65" s="20"/>
      <c r="CI65" s="94"/>
      <c r="CJ65" s="20"/>
      <c r="CK65" s="20"/>
      <c r="CL65" s="20"/>
      <c r="CM65" s="94"/>
      <c r="CN65" s="20"/>
      <c r="CO65" s="94"/>
      <c r="CP65" s="20"/>
      <c r="CQ65" s="94"/>
      <c r="CR65" s="24"/>
      <c r="CS65" s="94"/>
      <c r="CT65" s="20"/>
      <c r="CU65" s="94"/>
      <c r="CV65" s="20"/>
      <c r="CW65" s="94"/>
      <c r="CX65" s="20"/>
      <c r="CY65" s="94"/>
      <c r="CZ65" s="20"/>
      <c r="DA65" s="94"/>
      <c r="DB65" s="20"/>
      <c r="DC65" s="94"/>
      <c r="DD65" s="20"/>
      <c r="DE65" s="94"/>
      <c r="DF65" s="20"/>
      <c r="DG65" s="94"/>
      <c r="DH65" s="20"/>
      <c r="DI65" s="94"/>
      <c r="DJ65" s="20"/>
      <c r="DK65" s="94"/>
      <c r="DL65" s="20"/>
      <c r="DM65" s="94"/>
      <c r="DN65" s="20"/>
      <c r="DO65" s="94"/>
      <c r="DP65" s="20"/>
      <c r="DQ65" s="94"/>
      <c r="DR65" s="20"/>
      <c r="DS65" s="20"/>
      <c r="DT65" s="20">
        <f t="shared" si="36"/>
        <v>0</v>
      </c>
      <c r="DU65" s="20">
        <f t="shared" si="37"/>
        <v>0</v>
      </c>
      <c r="DV65" s="7"/>
      <c r="DW65" s="54"/>
      <c r="DX65" s="7"/>
      <c r="DY65" s="21"/>
      <c r="DZ65" s="21"/>
      <c r="EA65" s="8"/>
      <c r="EB65" s="8"/>
      <c r="EC65" s="8"/>
      <c r="ED65" s="8"/>
      <c r="EE65" s="8"/>
      <c r="EF65" s="8"/>
      <c r="EG65" s="8"/>
      <c r="EH65" s="7">
        <f>SUM(L65+BY65)</f>
        <v>0</v>
      </c>
      <c r="EI65" s="7">
        <f>SUM(M65+BZ65)</f>
        <v>0</v>
      </c>
      <c r="EJ65" s="7">
        <f>SUM(N65+CA65)</f>
        <v>0</v>
      </c>
      <c r="EM65" s="189">
        <f>O65+CB65</f>
        <v>0</v>
      </c>
      <c r="EN65" s="203">
        <f>P65+CC65</f>
        <v>0</v>
      </c>
      <c r="EO65" s="189">
        <f>Q65+CD65</f>
        <v>0</v>
      </c>
      <c r="EP65" s="203">
        <f>R65+CE65</f>
        <v>0</v>
      </c>
      <c r="EQ65" s="189">
        <f>S65+CF65</f>
        <v>0</v>
      </c>
      <c r="ER65" s="203">
        <f>T65+CG65</f>
        <v>0</v>
      </c>
      <c r="ES65" s="189">
        <f>U65+CH65</f>
        <v>0</v>
      </c>
      <c r="ET65" s="203">
        <f>V65+CI65</f>
        <v>0</v>
      </c>
      <c r="EU65" s="189">
        <f>W65+CJ65</f>
        <v>0</v>
      </c>
      <c r="EV65" s="190">
        <f>X65+CK65</f>
        <v>0</v>
      </c>
      <c r="EW65" s="190">
        <f>Y65+CL65</f>
        <v>0</v>
      </c>
      <c r="EX65" s="204">
        <f>Z65+CM65</f>
        <v>0</v>
      </c>
      <c r="EY65" s="189">
        <f>AA65+CN65</f>
        <v>0</v>
      </c>
      <c r="EZ65" s="203">
        <f>AB65+CO65</f>
        <v>0</v>
      </c>
      <c r="FA65" s="189">
        <f>AC65+CP65</f>
        <v>0</v>
      </c>
      <c r="FB65" s="203">
        <f>AD65+CQ65</f>
        <v>0</v>
      </c>
      <c r="FC65" s="189">
        <f>AE65+CR65</f>
        <v>0</v>
      </c>
      <c r="FD65" s="203">
        <f>AF65+CS65</f>
        <v>0</v>
      </c>
      <c r="FE65" s="189">
        <f>AG65+CT65</f>
        <v>0</v>
      </c>
      <c r="FF65" s="204">
        <f>AH65+CU65</f>
        <v>0</v>
      </c>
      <c r="FG65" s="190">
        <f>AI65+CV65</f>
        <v>0</v>
      </c>
      <c r="FH65" s="204">
        <f>AJ65+CW65</f>
        <v>0</v>
      </c>
      <c r="FI65" s="189">
        <f>AK65+CX65</f>
        <v>0</v>
      </c>
      <c r="FJ65" s="204">
        <f>AL65+CY65</f>
        <v>0</v>
      </c>
      <c r="FK65" s="190">
        <f>AM65+CZ65</f>
        <v>0</v>
      </c>
      <c r="FL65" s="204">
        <f>AN65+DA65</f>
        <v>0</v>
      </c>
      <c r="FM65" s="189">
        <f>AO65+DB65</f>
        <v>0</v>
      </c>
      <c r="FN65" s="204">
        <f>AP65+DC65</f>
        <v>0</v>
      </c>
      <c r="FO65" s="190">
        <f>AQ65+DD65</f>
        <v>0</v>
      </c>
      <c r="FP65" s="204">
        <f>AR65+DE65</f>
        <v>0</v>
      </c>
      <c r="FQ65" s="190">
        <f>AS65+DF65</f>
        <v>0</v>
      </c>
      <c r="FR65" s="204">
        <f>AT65+DG65</f>
        <v>0</v>
      </c>
      <c r="FS65" s="190">
        <f>AU65+DH65</f>
        <v>0</v>
      </c>
      <c r="FT65" s="204">
        <f>AV65+DI65</f>
        <v>0</v>
      </c>
      <c r="FU65" s="189">
        <f>AW65+DJ65</f>
        <v>0</v>
      </c>
      <c r="FV65" s="204">
        <f>AX65+DK65</f>
        <v>0</v>
      </c>
      <c r="FW65" s="190">
        <f>AY65+DL65</f>
        <v>0</v>
      </c>
      <c r="FX65" s="204">
        <f>AZ65+DM65</f>
        <v>0</v>
      </c>
      <c r="FY65" s="189">
        <f>BA65+DN65</f>
        <v>0</v>
      </c>
      <c r="FZ65" s="203">
        <f>BB65+DO65</f>
        <v>0</v>
      </c>
      <c r="GA65" s="189">
        <f>BC65+DP65</f>
        <v>0</v>
      </c>
      <c r="GB65" s="203">
        <f>BD65+DQ65</f>
        <v>0</v>
      </c>
      <c r="GC65" s="189">
        <f>BE65+DR65</f>
        <v>0</v>
      </c>
      <c r="GD65" s="204">
        <f>BF65+DS65</f>
        <v>0</v>
      </c>
      <c r="GE65" s="190">
        <f>BG65+DT65</f>
        <v>0</v>
      </c>
      <c r="GF65" s="190">
        <f>BH65+DU65</f>
        <v>0</v>
      </c>
      <c r="GG65" s="2"/>
      <c r="GH65" s="123"/>
      <c r="GK65" s="3">
        <v>550</v>
      </c>
      <c r="GL65" s="161"/>
      <c r="GM65" s="19"/>
      <c r="GN65" s="1"/>
      <c r="GO65" s="23"/>
      <c r="GP65" s="70"/>
      <c r="GQ65" s="7"/>
      <c r="GR65" s="83"/>
    </row>
    <row r="66" spans="1:200" ht="24.75" customHeight="1" outlineLevel="1" thickBot="1" x14ac:dyDescent="0.4">
      <c r="A66" s="149" t="s">
        <v>44</v>
      </c>
      <c r="C66" s="21"/>
      <c r="D66" s="21"/>
      <c r="E66" s="21"/>
      <c r="F66" s="21"/>
      <c r="G66" s="21"/>
      <c r="H66" s="21"/>
      <c r="I66" s="21"/>
      <c r="J66" s="21"/>
      <c r="K66" s="21"/>
      <c r="L66" s="11"/>
      <c r="M66" s="93">
        <f t="shared" si="38"/>
        <v>0</v>
      </c>
      <c r="N66" s="30"/>
      <c r="O66" s="20"/>
      <c r="P66" s="30"/>
      <c r="Q66" s="20"/>
      <c r="R66" s="30"/>
      <c r="S66" s="20"/>
      <c r="T66" s="30"/>
      <c r="U66" s="20"/>
      <c r="V66" s="94"/>
      <c r="W66" s="20"/>
      <c r="X66" s="20"/>
      <c r="Y66" s="20"/>
      <c r="Z66" s="94"/>
      <c r="AA66" s="20"/>
      <c r="AB66" s="94"/>
      <c r="AC66" s="20"/>
      <c r="AD66" s="94"/>
      <c r="AE66" s="24"/>
      <c r="AF66" s="94"/>
      <c r="AG66" s="20"/>
      <c r="AH66" s="94"/>
      <c r="AI66" s="20"/>
      <c r="AJ66" s="94"/>
      <c r="AK66" s="20"/>
      <c r="AL66" s="94"/>
      <c r="AM66" s="20"/>
      <c r="AN66" s="94"/>
      <c r="AO66" s="20"/>
      <c r="AP66" s="94"/>
      <c r="AQ66" s="20"/>
      <c r="AR66" s="94"/>
      <c r="AS66" s="20"/>
      <c r="AT66" s="94"/>
      <c r="AU66" s="20">
        <f t="shared" si="34"/>
        <v>0</v>
      </c>
      <c r="AV66" s="94"/>
      <c r="AW66" s="20"/>
      <c r="AX66" s="94"/>
      <c r="AY66" s="20"/>
      <c r="AZ66" s="94"/>
      <c r="BA66" s="20"/>
      <c r="BB66" s="94"/>
      <c r="BC66" s="20"/>
      <c r="BD66" s="94"/>
      <c r="BE66" s="20"/>
      <c r="BF66" s="20"/>
      <c r="BG66" s="20">
        <f t="shared" si="17"/>
        <v>0</v>
      </c>
      <c r="BH66" s="20">
        <f t="shared" si="35"/>
        <v>0</v>
      </c>
      <c r="BI66" s="46">
        <f t="shared" si="3"/>
        <v>0</v>
      </c>
      <c r="BJ66" s="7"/>
      <c r="BK66" s="7"/>
      <c r="BN66" s="149" t="s">
        <v>44</v>
      </c>
      <c r="BO66" s="7"/>
      <c r="BP66" s="21"/>
      <c r="BQ66" s="21"/>
      <c r="BR66" s="21"/>
      <c r="BS66" s="21"/>
      <c r="BT66" s="21"/>
      <c r="BU66" s="21"/>
      <c r="BV66" s="21"/>
      <c r="BW66" s="21"/>
      <c r="BX66" s="21"/>
      <c r="BY66" s="11"/>
      <c r="BZ66" s="93">
        <f t="shared" si="39"/>
        <v>0</v>
      </c>
      <c r="CA66" s="30"/>
      <c r="CB66" s="20"/>
      <c r="CC66" s="30"/>
      <c r="CD66" s="20"/>
      <c r="CE66" s="30"/>
      <c r="CF66" s="20"/>
      <c r="CG66" s="30"/>
      <c r="CH66" s="20"/>
      <c r="CI66" s="94"/>
      <c r="CJ66" s="20"/>
      <c r="CK66" s="20"/>
      <c r="CL66" s="20"/>
      <c r="CM66" s="94"/>
      <c r="CN66" s="20"/>
      <c r="CO66" s="94"/>
      <c r="CP66" s="20"/>
      <c r="CQ66" s="94"/>
      <c r="CR66" s="24"/>
      <c r="CS66" s="94"/>
      <c r="CT66" s="20"/>
      <c r="CU66" s="94"/>
      <c r="CV66" s="20"/>
      <c r="CW66" s="94"/>
      <c r="CX66" s="20"/>
      <c r="CY66" s="94"/>
      <c r="CZ66" s="20"/>
      <c r="DA66" s="94"/>
      <c r="DB66" s="20"/>
      <c r="DC66" s="94"/>
      <c r="DD66" s="20"/>
      <c r="DE66" s="94"/>
      <c r="DF66" s="20"/>
      <c r="DG66" s="94"/>
      <c r="DH66" s="20"/>
      <c r="DI66" s="94"/>
      <c r="DJ66" s="20"/>
      <c r="DK66" s="94"/>
      <c r="DL66" s="20"/>
      <c r="DM66" s="94"/>
      <c r="DN66" s="20"/>
      <c r="DO66" s="94"/>
      <c r="DP66" s="20"/>
      <c r="DQ66" s="94"/>
      <c r="DR66" s="20"/>
      <c r="DS66" s="20"/>
      <c r="DT66" s="20">
        <f t="shared" si="36"/>
        <v>0</v>
      </c>
      <c r="DU66" s="20">
        <f t="shared" si="37"/>
        <v>0</v>
      </c>
      <c r="DV66" s="7"/>
      <c r="DW66" s="54"/>
      <c r="DX66" s="7"/>
      <c r="DY66" s="21"/>
      <c r="DZ66" s="21"/>
      <c r="EA66" s="8"/>
      <c r="EB66" s="8"/>
      <c r="EC66" s="8"/>
      <c r="ED66" s="8"/>
      <c r="EE66" s="8"/>
      <c r="EF66" s="8"/>
      <c r="EG66" s="8"/>
      <c r="EH66" s="7">
        <f>SUM(L66+BY66)</f>
        <v>0</v>
      </c>
      <c r="EI66" s="7">
        <f>SUM(M66+BZ66)</f>
        <v>0</v>
      </c>
      <c r="EJ66" s="7">
        <f>SUM(N66+CA66)</f>
        <v>0</v>
      </c>
      <c r="EM66" s="189">
        <f>O66+CB66</f>
        <v>0</v>
      </c>
      <c r="EN66" s="203">
        <f>P66+CC66</f>
        <v>0</v>
      </c>
      <c r="EO66" s="189">
        <f>Q66+CD66</f>
        <v>0</v>
      </c>
      <c r="EP66" s="203">
        <f>R66+CE66</f>
        <v>0</v>
      </c>
      <c r="EQ66" s="189">
        <f>S66+CF66</f>
        <v>0</v>
      </c>
      <c r="ER66" s="203">
        <f>T66+CG66</f>
        <v>0</v>
      </c>
      <c r="ES66" s="189">
        <f>U66+CH66</f>
        <v>0</v>
      </c>
      <c r="ET66" s="203">
        <f>V66+CI66</f>
        <v>0</v>
      </c>
      <c r="EU66" s="189">
        <f>W66+CJ66</f>
        <v>0</v>
      </c>
      <c r="EV66" s="190">
        <f>X66+CK66</f>
        <v>0</v>
      </c>
      <c r="EW66" s="190">
        <f>Y66+CL66</f>
        <v>0</v>
      </c>
      <c r="EX66" s="204">
        <f>Z66+CM66</f>
        <v>0</v>
      </c>
      <c r="EY66" s="189">
        <f>AA66+CN66</f>
        <v>0</v>
      </c>
      <c r="EZ66" s="203">
        <f>AB66+CO66</f>
        <v>0</v>
      </c>
      <c r="FA66" s="189">
        <f>AC66+CP66</f>
        <v>0</v>
      </c>
      <c r="FB66" s="203">
        <f>AD66+CQ66</f>
        <v>0</v>
      </c>
      <c r="FC66" s="189">
        <f>AE66+CR66</f>
        <v>0</v>
      </c>
      <c r="FD66" s="203">
        <f>AF66+CS66</f>
        <v>0</v>
      </c>
      <c r="FE66" s="189">
        <f>AG66+CT66</f>
        <v>0</v>
      </c>
      <c r="FF66" s="204">
        <f>AH66+CU66</f>
        <v>0</v>
      </c>
      <c r="FG66" s="190">
        <f>AI66+CV66</f>
        <v>0</v>
      </c>
      <c r="FH66" s="204">
        <f>AJ66+CW66</f>
        <v>0</v>
      </c>
      <c r="FI66" s="189">
        <f>AK66+CX66</f>
        <v>0</v>
      </c>
      <c r="FJ66" s="204">
        <f>AL66+CY66</f>
        <v>0</v>
      </c>
      <c r="FK66" s="190">
        <f>AM66+CZ66</f>
        <v>0</v>
      </c>
      <c r="FL66" s="204">
        <f>AN66+DA66</f>
        <v>0</v>
      </c>
      <c r="FM66" s="189">
        <f>AO66+DB66</f>
        <v>0</v>
      </c>
      <c r="FN66" s="204">
        <f>AP66+DC66</f>
        <v>0</v>
      </c>
      <c r="FO66" s="190">
        <f>AQ66+DD66</f>
        <v>0</v>
      </c>
      <c r="FP66" s="204">
        <f>AR66+DE66</f>
        <v>0</v>
      </c>
      <c r="FQ66" s="190">
        <f>AS66+DF66</f>
        <v>0</v>
      </c>
      <c r="FR66" s="204">
        <f>AT66+DG66</f>
        <v>0</v>
      </c>
      <c r="FS66" s="190">
        <f>AU66+DH66</f>
        <v>0</v>
      </c>
      <c r="FT66" s="204">
        <f>AV66+DI66</f>
        <v>0</v>
      </c>
      <c r="FU66" s="189">
        <f>AW66+DJ66</f>
        <v>0</v>
      </c>
      <c r="FV66" s="204">
        <f>AX66+DK66</f>
        <v>0</v>
      </c>
      <c r="FW66" s="190">
        <f>AY66+DL66</f>
        <v>0</v>
      </c>
      <c r="FX66" s="204">
        <f>AZ66+DM66</f>
        <v>0</v>
      </c>
      <c r="FY66" s="189">
        <f>BA66+DN66</f>
        <v>0</v>
      </c>
      <c r="FZ66" s="203">
        <f>BB66+DO66</f>
        <v>0</v>
      </c>
      <c r="GA66" s="189">
        <f>BC66+DP66</f>
        <v>0</v>
      </c>
      <c r="GB66" s="203">
        <f>BD66+DQ66</f>
        <v>0</v>
      </c>
      <c r="GC66" s="189">
        <f>BE66+DR66</f>
        <v>0</v>
      </c>
      <c r="GD66" s="204">
        <f>BF66+DS66</f>
        <v>0</v>
      </c>
      <c r="GE66" s="190">
        <f>BG66+DT66</f>
        <v>0</v>
      </c>
      <c r="GF66" s="190">
        <f>BH66+DU66</f>
        <v>0</v>
      </c>
      <c r="GG66" s="2"/>
      <c r="GH66" s="123"/>
      <c r="GK66" s="3">
        <v>550</v>
      </c>
      <c r="GL66" s="161"/>
      <c r="GM66" s="19"/>
      <c r="GN66" s="7"/>
      <c r="GO66" s="7"/>
      <c r="GP66" s="71"/>
      <c r="GQ66" s="7"/>
      <c r="GR66" s="83"/>
    </row>
    <row r="67" spans="1:200" ht="24.75" customHeight="1" outlineLevel="1" thickBot="1" x14ac:dyDescent="0.4">
      <c r="A67" s="149" t="s">
        <v>44</v>
      </c>
      <c r="C67" s="21"/>
      <c r="D67" s="21"/>
      <c r="E67" s="21"/>
      <c r="F67" s="21"/>
      <c r="G67" s="21"/>
      <c r="H67" s="21"/>
      <c r="I67" s="21"/>
      <c r="J67" s="21"/>
      <c r="K67" s="21"/>
      <c r="L67" s="11"/>
      <c r="M67" s="93">
        <f t="shared" si="38"/>
        <v>0</v>
      </c>
      <c r="N67" s="30"/>
      <c r="O67" s="20"/>
      <c r="P67" s="30"/>
      <c r="Q67" s="20"/>
      <c r="R67" s="30"/>
      <c r="S67" s="20"/>
      <c r="T67" s="30"/>
      <c r="U67" s="20"/>
      <c r="V67" s="94"/>
      <c r="W67" s="20"/>
      <c r="X67" s="20"/>
      <c r="Y67" s="20"/>
      <c r="Z67" s="94"/>
      <c r="AA67" s="20"/>
      <c r="AB67" s="94"/>
      <c r="AC67" s="20"/>
      <c r="AD67" s="94"/>
      <c r="AE67" s="24"/>
      <c r="AF67" s="94"/>
      <c r="AG67" s="20"/>
      <c r="AH67" s="94"/>
      <c r="AI67" s="20"/>
      <c r="AJ67" s="94"/>
      <c r="AK67" s="20"/>
      <c r="AL67" s="94"/>
      <c r="AM67" s="20"/>
      <c r="AN67" s="94"/>
      <c r="AO67" s="20"/>
      <c r="AP67" s="94"/>
      <c r="AQ67" s="20"/>
      <c r="AR67" s="94"/>
      <c r="AS67" s="20"/>
      <c r="AT67" s="94"/>
      <c r="AU67" s="20">
        <f t="shared" si="34"/>
        <v>0</v>
      </c>
      <c r="AV67" s="94"/>
      <c r="AW67" s="20"/>
      <c r="AX67" s="94"/>
      <c r="AY67" s="20"/>
      <c r="AZ67" s="94"/>
      <c r="BA67" s="20"/>
      <c r="BB67" s="94"/>
      <c r="BC67" s="20"/>
      <c r="BD67" s="94"/>
      <c r="BE67" s="20"/>
      <c r="BF67" s="20"/>
      <c r="BG67" s="20">
        <f t="shared" si="17"/>
        <v>0</v>
      </c>
      <c r="BH67" s="20">
        <f t="shared" si="35"/>
        <v>0</v>
      </c>
      <c r="BI67" s="46">
        <f t="shared" si="3"/>
        <v>0</v>
      </c>
      <c r="BJ67" s="7"/>
      <c r="BK67" s="7"/>
      <c r="BN67" s="149" t="s">
        <v>44</v>
      </c>
      <c r="BO67" s="7"/>
      <c r="BP67" s="21"/>
      <c r="BQ67" s="21"/>
      <c r="BR67" s="21"/>
      <c r="BS67" s="21"/>
      <c r="BT67" s="21"/>
      <c r="BU67" s="21"/>
      <c r="BV67" s="21"/>
      <c r="BW67" s="21"/>
      <c r="BX67" s="21"/>
      <c r="BY67" s="11"/>
      <c r="BZ67" s="93">
        <f t="shared" si="39"/>
        <v>0</v>
      </c>
      <c r="CA67" s="30"/>
      <c r="CB67" s="20"/>
      <c r="CC67" s="30"/>
      <c r="CD67" s="20"/>
      <c r="CE67" s="30"/>
      <c r="CF67" s="20"/>
      <c r="CG67" s="30"/>
      <c r="CH67" s="20"/>
      <c r="CI67" s="94"/>
      <c r="CJ67" s="20"/>
      <c r="CK67" s="20"/>
      <c r="CL67" s="20"/>
      <c r="CM67" s="94"/>
      <c r="CN67" s="20"/>
      <c r="CO67" s="94"/>
      <c r="CP67" s="20"/>
      <c r="CQ67" s="94"/>
      <c r="CR67" s="24"/>
      <c r="CS67" s="94"/>
      <c r="CT67" s="20"/>
      <c r="CU67" s="94"/>
      <c r="CV67" s="20"/>
      <c r="CW67" s="94"/>
      <c r="CX67" s="20"/>
      <c r="CY67" s="94"/>
      <c r="CZ67" s="20"/>
      <c r="DA67" s="94"/>
      <c r="DB67" s="20"/>
      <c r="DC67" s="94"/>
      <c r="DD67" s="20"/>
      <c r="DE67" s="94"/>
      <c r="DF67" s="20"/>
      <c r="DG67" s="94"/>
      <c r="DH67" s="20"/>
      <c r="DI67" s="94"/>
      <c r="DJ67" s="20"/>
      <c r="DK67" s="94"/>
      <c r="DL67" s="20"/>
      <c r="DM67" s="94"/>
      <c r="DN67" s="20"/>
      <c r="DO67" s="94"/>
      <c r="DP67" s="20"/>
      <c r="DQ67" s="94"/>
      <c r="DR67" s="20"/>
      <c r="DS67" s="20"/>
      <c r="DT67" s="20">
        <f t="shared" si="36"/>
        <v>0</v>
      </c>
      <c r="DU67" s="20">
        <f t="shared" si="37"/>
        <v>0</v>
      </c>
      <c r="DV67" s="7"/>
      <c r="DW67" s="54"/>
      <c r="DX67" s="7"/>
      <c r="DY67" s="21"/>
      <c r="DZ67" s="21"/>
      <c r="EA67" s="8"/>
      <c r="EB67" s="8"/>
      <c r="EC67" s="8"/>
      <c r="ED67" s="8"/>
      <c r="EE67" s="8"/>
      <c r="EF67" s="8"/>
      <c r="EG67" s="8"/>
      <c r="EH67" s="7">
        <f>SUM(L67+BY67)</f>
        <v>0</v>
      </c>
      <c r="EI67" s="7">
        <f>SUM(M67+BZ67)</f>
        <v>0</v>
      </c>
      <c r="EJ67" s="7">
        <f>SUM(N67+CA67)</f>
        <v>0</v>
      </c>
      <c r="EM67" s="189">
        <f>O67+CB67</f>
        <v>0</v>
      </c>
      <c r="EN67" s="203">
        <f>P67+CC67</f>
        <v>0</v>
      </c>
      <c r="EO67" s="189">
        <f>Q67+CD67</f>
        <v>0</v>
      </c>
      <c r="EP67" s="203">
        <f>R67+CE67</f>
        <v>0</v>
      </c>
      <c r="EQ67" s="189">
        <f>S67+CF67</f>
        <v>0</v>
      </c>
      <c r="ER67" s="203">
        <f>T67+CG67</f>
        <v>0</v>
      </c>
      <c r="ES67" s="189">
        <f>U67+CH67</f>
        <v>0</v>
      </c>
      <c r="ET67" s="203">
        <f>V67+CI67</f>
        <v>0</v>
      </c>
      <c r="EU67" s="189">
        <f>W67+CJ67</f>
        <v>0</v>
      </c>
      <c r="EV67" s="190">
        <f>X67+CK67</f>
        <v>0</v>
      </c>
      <c r="EW67" s="190">
        <f>Y67+CL67</f>
        <v>0</v>
      </c>
      <c r="EX67" s="204">
        <f>Z67+CM67</f>
        <v>0</v>
      </c>
      <c r="EY67" s="189">
        <f>AA67+CN67</f>
        <v>0</v>
      </c>
      <c r="EZ67" s="203">
        <f>AB67+CO67</f>
        <v>0</v>
      </c>
      <c r="FA67" s="189">
        <f>AC67+CP67</f>
        <v>0</v>
      </c>
      <c r="FB67" s="203">
        <f>AD67+CQ67</f>
        <v>0</v>
      </c>
      <c r="FC67" s="189">
        <f>AE67+CR67</f>
        <v>0</v>
      </c>
      <c r="FD67" s="203">
        <f>AF67+CS67</f>
        <v>0</v>
      </c>
      <c r="FE67" s="189">
        <f>AG67+CT67</f>
        <v>0</v>
      </c>
      <c r="FF67" s="204">
        <f>AH67+CU67</f>
        <v>0</v>
      </c>
      <c r="FG67" s="190">
        <f>AI67+CV67</f>
        <v>0</v>
      </c>
      <c r="FH67" s="204">
        <f>AJ67+CW67</f>
        <v>0</v>
      </c>
      <c r="FI67" s="189">
        <f>AK67+CX67</f>
        <v>0</v>
      </c>
      <c r="FJ67" s="204">
        <f>AL67+CY67</f>
        <v>0</v>
      </c>
      <c r="FK67" s="190">
        <f>AM67+CZ67</f>
        <v>0</v>
      </c>
      <c r="FL67" s="204">
        <f>AN67+DA67</f>
        <v>0</v>
      </c>
      <c r="FM67" s="189">
        <f>AO67+DB67</f>
        <v>0</v>
      </c>
      <c r="FN67" s="204">
        <f>AP67+DC67</f>
        <v>0</v>
      </c>
      <c r="FO67" s="190">
        <f>AQ67+DD67</f>
        <v>0</v>
      </c>
      <c r="FP67" s="204">
        <f>AR67+DE67</f>
        <v>0</v>
      </c>
      <c r="FQ67" s="190">
        <f>AS67+DF67</f>
        <v>0</v>
      </c>
      <c r="FR67" s="204">
        <f>AT67+DG67</f>
        <v>0</v>
      </c>
      <c r="FS67" s="190">
        <f>AU67+DH67</f>
        <v>0</v>
      </c>
      <c r="FT67" s="204">
        <f>AV67+DI67</f>
        <v>0</v>
      </c>
      <c r="FU67" s="189">
        <f>AW67+DJ67</f>
        <v>0</v>
      </c>
      <c r="FV67" s="204">
        <f>AX67+DK67</f>
        <v>0</v>
      </c>
      <c r="FW67" s="190">
        <f>AY67+DL67</f>
        <v>0</v>
      </c>
      <c r="FX67" s="204">
        <f>AZ67+DM67</f>
        <v>0</v>
      </c>
      <c r="FY67" s="189">
        <f>BA67+DN67</f>
        <v>0</v>
      </c>
      <c r="FZ67" s="203">
        <f>BB67+DO67</f>
        <v>0</v>
      </c>
      <c r="GA67" s="189">
        <f>BC67+DP67</f>
        <v>0</v>
      </c>
      <c r="GB67" s="203">
        <f>BD67+DQ67</f>
        <v>0</v>
      </c>
      <c r="GC67" s="189">
        <f>BE67+DR67</f>
        <v>0</v>
      </c>
      <c r="GD67" s="204">
        <f>BF67+DS67</f>
        <v>0</v>
      </c>
      <c r="GE67" s="190">
        <f>BG67+DT67</f>
        <v>0</v>
      </c>
      <c r="GF67" s="190">
        <f>BH67+DU67</f>
        <v>0</v>
      </c>
      <c r="GG67" s="2"/>
      <c r="GH67" s="123"/>
      <c r="GK67" s="3">
        <v>550</v>
      </c>
      <c r="GL67" s="161"/>
      <c r="GM67" s="19"/>
      <c r="GN67" s="1"/>
      <c r="GO67" s="23"/>
      <c r="GP67" s="70"/>
      <c r="GQ67" s="7"/>
      <c r="GR67" s="83"/>
    </row>
    <row r="68" spans="1:200" ht="24.75" customHeight="1" outlineLevel="1" thickBot="1" x14ac:dyDescent="0.4">
      <c r="A68" s="149" t="s">
        <v>44</v>
      </c>
      <c r="C68" s="21"/>
      <c r="D68" s="21"/>
      <c r="E68" s="21"/>
      <c r="F68" s="21"/>
      <c r="G68" s="21"/>
      <c r="H68" s="21"/>
      <c r="I68" s="21"/>
      <c r="J68" s="21"/>
      <c r="K68" s="21"/>
      <c r="L68" s="11"/>
      <c r="M68" s="93">
        <f t="shared" si="38"/>
        <v>0</v>
      </c>
      <c r="N68" s="30"/>
      <c r="O68" s="20"/>
      <c r="P68" s="30"/>
      <c r="Q68" s="20"/>
      <c r="R68" s="30"/>
      <c r="S68" s="20"/>
      <c r="T68" s="30"/>
      <c r="U68" s="20"/>
      <c r="V68" s="94"/>
      <c r="W68" s="20"/>
      <c r="X68" s="20"/>
      <c r="Y68" s="20"/>
      <c r="Z68" s="94"/>
      <c r="AA68" s="20"/>
      <c r="AB68" s="94"/>
      <c r="AC68" s="20"/>
      <c r="AD68" s="94"/>
      <c r="AE68" s="24"/>
      <c r="AF68" s="94"/>
      <c r="AG68" s="20"/>
      <c r="AH68" s="94"/>
      <c r="AI68" s="20"/>
      <c r="AJ68" s="94"/>
      <c r="AK68" s="20"/>
      <c r="AL68" s="94"/>
      <c r="AM68" s="20"/>
      <c r="AN68" s="94"/>
      <c r="AO68" s="20"/>
      <c r="AP68" s="94"/>
      <c r="AQ68" s="20"/>
      <c r="AR68" s="94"/>
      <c r="AS68" s="20"/>
      <c r="AT68" s="94"/>
      <c r="AU68" s="20">
        <f t="shared" si="34"/>
        <v>0</v>
      </c>
      <c r="AV68" s="94"/>
      <c r="AW68" s="20"/>
      <c r="AX68" s="94"/>
      <c r="AY68" s="20"/>
      <c r="AZ68" s="94"/>
      <c r="BA68" s="20"/>
      <c r="BB68" s="94"/>
      <c r="BC68" s="20"/>
      <c r="BD68" s="94"/>
      <c r="BE68" s="20"/>
      <c r="BF68" s="20"/>
      <c r="BG68" s="20">
        <f t="shared" si="17"/>
        <v>0</v>
      </c>
      <c r="BH68" s="20">
        <f t="shared" si="35"/>
        <v>0</v>
      </c>
      <c r="BI68" s="46">
        <f t="shared" si="3"/>
        <v>0</v>
      </c>
      <c r="BJ68" s="7"/>
      <c r="BK68" s="7"/>
      <c r="BN68" s="149" t="s">
        <v>44</v>
      </c>
      <c r="BO68" s="7"/>
      <c r="BP68" s="21"/>
      <c r="BQ68" s="21"/>
      <c r="BR68" s="21"/>
      <c r="BS68" s="21"/>
      <c r="BT68" s="21"/>
      <c r="BU68" s="21"/>
      <c r="BV68" s="21"/>
      <c r="BW68" s="21"/>
      <c r="BX68" s="21"/>
      <c r="BY68" s="11"/>
      <c r="BZ68" s="93">
        <f t="shared" si="39"/>
        <v>0</v>
      </c>
      <c r="CA68" s="30"/>
      <c r="CB68" s="20"/>
      <c r="CC68" s="30"/>
      <c r="CD68" s="20"/>
      <c r="CE68" s="30"/>
      <c r="CF68" s="20"/>
      <c r="CG68" s="30"/>
      <c r="CH68" s="20"/>
      <c r="CI68" s="94"/>
      <c r="CJ68" s="20"/>
      <c r="CK68" s="20"/>
      <c r="CL68" s="20"/>
      <c r="CM68" s="94"/>
      <c r="CN68" s="20"/>
      <c r="CO68" s="94"/>
      <c r="CP68" s="20"/>
      <c r="CQ68" s="94"/>
      <c r="CR68" s="24"/>
      <c r="CS68" s="94"/>
      <c r="CT68" s="20"/>
      <c r="CU68" s="94"/>
      <c r="CV68" s="20"/>
      <c r="CW68" s="94"/>
      <c r="CX68" s="20"/>
      <c r="CY68" s="94"/>
      <c r="CZ68" s="20"/>
      <c r="DA68" s="94"/>
      <c r="DB68" s="20"/>
      <c r="DC68" s="94"/>
      <c r="DD68" s="20"/>
      <c r="DE68" s="94"/>
      <c r="DF68" s="20"/>
      <c r="DG68" s="94"/>
      <c r="DH68" s="20"/>
      <c r="DI68" s="94"/>
      <c r="DJ68" s="20"/>
      <c r="DK68" s="94"/>
      <c r="DL68" s="20"/>
      <c r="DM68" s="94"/>
      <c r="DN68" s="20"/>
      <c r="DO68" s="94"/>
      <c r="DP68" s="20"/>
      <c r="DQ68" s="94"/>
      <c r="DR68" s="20"/>
      <c r="DS68" s="20"/>
      <c r="DT68" s="20">
        <f t="shared" si="36"/>
        <v>0</v>
      </c>
      <c r="DU68" s="20">
        <f t="shared" si="37"/>
        <v>0</v>
      </c>
      <c r="DV68" s="7"/>
      <c r="DW68" s="54"/>
      <c r="DX68" s="7"/>
      <c r="DY68" s="21"/>
      <c r="DZ68" s="21"/>
      <c r="EA68" s="8"/>
      <c r="EB68" s="8"/>
      <c r="EC68" s="8"/>
      <c r="ED68" s="8"/>
      <c r="EE68" s="8"/>
      <c r="EF68" s="8"/>
      <c r="EG68" s="8"/>
      <c r="EH68" s="7">
        <f>SUM(L68+BY68)</f>
        <v>0</v>
      </c>
      <c r="EI68" s="7">
        <f>SUM(M68+BZ68)</f>
        <v>0</v>
      </c>
      <c r="EJ68" s="7">
        <f>SUM(N68+CA68)</f>
        <v>0</v>
      </c>
      <c r="EM68" s="189">
        <f>O68+CB68</f>
        <v>0</v>
      </c>
      <c r="EN68" s="203">
        <f>P68+CC68</f>
        <v>0</v>
      </c>
      <c r="EO68" s="189">
        <f>Q68+CD68</f>
        <v>0</v>
      </c>
      <c r="EP68" s="203">
        <f>R68+CE68</f>
        <v>0</v>
      </c>
      <c r="EQ68" s="189">
        <f>S68+CF68</f>
        <v>0</v>
      </c>
      <c r="ER68" s="203">
        <f>T68+CG68</f>
        <v>0</v>
      </c>
      <c r="ES68" s="189">
        <f>U68+CH68</f>
        <v>0</v>
      </c>
      <c r="ET68" s="203">
        <f>V68+CI68</f>
        <v>0</v>
      </c>
      <c r="EU68" s="189">
        <f>W68+CJ68</f>
        <v>0</v>
      </c>
      <c r="EV68" s="190">
        <f>X68+CK68</f>
        <v>0</v>
      </c>
      <c r="EW68" s="190">
        <f>Y68+CL68</f>
        <v>0</v>
      </c>
      <c r="EX68" s="204">
        <f>Z68+CM68</f>
        <v>0</v>
      </c>
      <c r="EY68" s="189">
        <f>AA68+CN68</f>
        <v>0</v>
      </c>
      <c r="EZ68" s="203">
        <f>AB68+CO68</f>
        <v>0</v>
      </c>
      <c r="FA68" s="189">
        <f>AC68+CP68</f>
        <v>0</v>
      </c>
      <c r="FB68" s="203">
        <f>AD68+CQ68</f>
        <v>0</v>
      </c>
      <c r="FC68" s="189">
        <f>AE68+CR68</f>
        <v>0</v>
      </c>
      <c r="FD68" s="203">
        <f>AF68+CS68</f>
        <v>0</v>
      </c>
      <c r="FE68" s="189">
        <f>AG68+CT68</f>
        <v>0</v>
      </c>
      <c r="FF68" s="204">
        <f>AH68+CU68</f>
        <v>0</v>
      </c>
      <c r="FG68" s="190">
        <f>AI68+CV68</f>
        <v>0</v>
      </c>
      <c r="FH68" s="204">
        <f>AJ68+CW68</f>
        <v>0</v>
      </c>
      <c r="FI68" s="189">
        <f>AK68+CX68</f>
        <v>0</v>
      </c>
      <c r="FJ68" s="204">
        <f>AL68+CY68</f>
        <v>0</v>
      </c>
      <c r="FK68" s="190">
        <f>AM68+CZ68</f>
        <v>0</v>
      </c>
      <c r="FL68" s="204">
        <f>AN68+DA68</f>
        <v>0</v>
      </c>
      <c r="FM68" s="189">
        <f>AO68+DB68</f>
        <v>0</v>
      </c>
      <c r="FN68" s="204">
        <f>AP68+DC68</f>
        <v>0</v>
      </c>
      <c r="FO68" s="190">
        <f>AQ68+DD68</f>
        <v>0</v>
      </c>
      <c r="FP68" s="204">
        <f>AR68+DE68</f>
        <v>0</v>
      </c>
      <c r="FQ68" s="190">
        <f>AS68+DF68</f>
        <v>0</v>
      </c>
      <c r="FR68" s="204">
        <f>AT68+DG68</f>
        <v>0</v>
      </c>
      <c r="FS68" s="190">
        <f>AU68+DH68</f>
        <v>0</v>
      </c>
      <c r="FT68" s="204">
        <f>AV68+DI68</f>
        <v>0</v>
      </c>
      <c r="FU68" s="189">
        <f>AW68+DJ68</f>
        <v>0</v>
      </c>
      <c r="FV68" s="204">
        <f>AX68+DK68</f>
        <v>0</v>
      </c>
      <c r="FW68" s="190">
        <f>AY68+DL68</f>
        <v>0</v>
      </c>
      <c r="FX68" s="204">
        <f>AZ68+DM68</f>
        <v>0</v>
      </c>
      <c r="FY68" s="189">
        <f>BA68+DN68</f>
        <v>0</v>
      </c>
      <c r="FZ68" s="203">
        <f>BB68+DO68</f>
        <v>0</v>
      </c>
      <c r="GA68" s="189">
        <f>BC68+DP68</f>
        <v>0</v>
      </c>
      <c r="GB68" s="203">
        <f>BD68+DQ68</f>
        <v>0</v>
      </c>
      <c r="GC68" s="189">
        <f>BE68+DR68</f>
        <v>0</v>
      </c>
      <c r="GD68" s="204">
        <f>BF68+DS68</f>
        <v>0</v>
      </c>
      <c r="GE68" s="190">
        <f>BG68+DT68</f>
        <v>0</v>
      </c>
      <c r="GF68" s="190">
        <f>BH68+DU68</f>
        <v>0</v>
      </c>
      <c r="GG68" s="2"/>
      <c r="GH68" s="123"/>
      <c r="GK68" s="3">
        <v>550</v>
      </c>
      <c r="GL68" s="161"/>
      <c r="GM68" s="19"/>
      <c r="GN68" s="1"/>
      <c r="GO68" s="23"/>
      <c r="GP68" s="70"/>
      <c r="GQ68" s="7"/>
      <c r="GR68" s="83"/>
    </row>
    <row r="69" spans="1:200" ht="24.95" customHeight="1" thickBot="1" x14ac:dyDescent="0.4">
      <c r="A69" s="55">
        <v>5</v>
      </c>
      <c r="B69" s="149" t="s">
        <v>46</v>
      </c>
      <c r="C69" s="151" t="s">
        <v>45</v>
      </c>
      <c r="D69" s="152">
        <v>1</v>
      </c>
      <c r="E69" s="2"/>
      <c r="F69" s="2"/>
      <c r="G69" s="2"/>
      <c r="H69" s="2"/>
      <c r="I69" s="2"/>
      <c r="J69" s="2"/>
      <c r="K69" s="2"/>
      <c r="L69" s="2">
        <f>SUM(L70:L74)</f>
        <v>36</v>
      </c>
      <c r="M69" s="2">
        <f>SUM(M70:M74)</f>
        <v>36</v>
      </c>
      <c r="N69" s="2">
        <f>SUM(N70:N74)</f>
        <v>20</v>
      </c>
      <c r="O69" s="15">
        <f>SUM(O70:O82)</f>
        <v>32</v>
      </c>
      <c r="P69" s="2">
        <f>SUM(P70:P74)</f>
        <v>14</v>
      </c>
      <c r="Q69" s="15">
        <f>SUM(Q70:Q82)</f>
        <v>44</v>
      </c>
      <c r="R69" s="2">
        <f>SUM(R70:R74)</f>
        <v>2</v>
      </c>
      <c r="S69" s="15">
        <f>SUM(S70:S82)</f>
        <v>4</v>
      </c>
      <c r="T69" s="2">
        <f>SUM(T70:T74)</f>
        <v>0</v>
      </c>
      <c r="U69" s="15">
        <f>SUM(U70:U82)</f>
        <v>0</v>
      </c>
      <c r="V69" s="2">
        <f>SUM(V70:V74)</f>
        <v>0</v>
      </c>
      <c r="W69" s="15">
        <f>SUM(W70:W82)</f>
        <v>0</v>
      </c>
      <c r="X69" s="15">
        <f>SUM(X70:X82)</f>
        <v>0</v>
      </c>
      <c r="Y69" s="15">
        <f>SUM(Y70:Y82)</f>
        <v>12.8</v>
      </c>
      <c r="Z69" s="2">
        <f>SUM(Z70:Z74)</f>
        <v>0</v>
      </c>
      <c r="AA69" s="15">
        <f>SUM(AA70:AA82)</f>
        <v>0</v>
      </c>
      <c r="AB69" s="2">
        <f>SUM(AB70:AB74)</f>
        <v>0</v>
      </c>
      <c r="AC69" s="15">
        <f>SUM(AC70:AC82)</f>
        <v>0</v>
      </c>
      <c r="AD69" s="2">
        <f>SUM(AD70:AD74)</f>
        <v>0</v>
      </c>
      <c r="AE69" s="15">
        <f>SUM(AE70:AE82)</f>
        <v>0</v>
      </c>
      <c r="AF69" s="2">
        <f>SUM(AF70:AF74)</f>
        <v>0</v>
      </c>
      <c r="AG69" s="15">
        <f>SUM(AG70:AG82)</f>
        <v>0</v>
      </c>
      <c r="AH69" s="2">
        <f>SUM(AH70:AH74)</f>
        <v>1</v>
      </c>
      <c r="AI69" s="15">
        <f>SUM(AI70:AI82)</f>
        <v>7</v>
      </c>
      <c r="AJ69" s="2">
        <f>SUM(AJ70:AJ74)</f>
        <v>0</v>
      </c>
      <c r="AK69" s="15">
        <f>SUM(AK70:AK82)</f>
        <v>0</v>
      </c>
      <c r="AL69" s="2">
        <f>SUM(AL70:AL74)</f>
        <v>0</v>
      </c>
      <c r="AM69" s="15">
        <f>SUM(AM70:AM82)</f>
        <v>0</v>
      </c>
      <c r="AN69" s="2">
        <f>SUM(AN70:AN74)</f>
        <v>0</v>
      </c>
      <c r="AO69" s="15">
        <f>SUM(AO70:AO82)</f>
        <v>0</v>
      </c>
      <c r="AP69" s="2">
        <f>SUM(AP70:AP74)</f>
        <v>0</v>
      </c>
      <c r="AQ69" s="15">
        <f>SUM(AQ70:AQ82)</f>
        <v>0</v>
      </c>
      <c r="AR69" s="2">
        <f>SUM(AR70:AR74)</f>
        <v>1</v>
      </c>
      <c r="AS69" s="15">
        <f>SUM(AS70:AS82)</f>
        <v>42</v>
      </c>
      <c r="AT69" s="2">
        <f>SUM(AT70:AT74)</f>
        <v>0</v>
      </c>
      <c r="AU69" s="15">
        <f>SUM(AU70:AU82)</f>
        <v>0</v>
      </c>
      <c r="AV69" s="2">
        <f>SUM(AV70:AV74)</f>
        <v>0</v>
      </c>
      <c r="AW69" s="15">
        <f>SUM(AW70:AW82)</f>
        <v>0</v>
      </c>
      <c r="AX69" s="2">
        <f>SUM(AX70:AX74)</f>
        <v>0</v>
      </c>
      <c r="AY69" s="15">
        <f>SUM(AY70:AY82)</f>
        <v>0</v>
      </c>
      <c r="AZ69" s="2">
        <f>SUM(AZ70:AZ74)</f>
        <v>0</v>
      </c>
      <c r="BA69" s="15">
        <f>SUM(BA70:BA82)</f>
        <v>0</v>
      </c>
      <c r="BB69" s="2">
        <f>SUM(BB70:BB74)</f>
        <v>0</v>
      </c>
      <c r="BC69" s="15">
        <f>SUM(BC70:BC82)</f>
        <v>0</v>
      </c>
      <c r="BD69" s="2">
        <f>SUM(BD70:BD74)</f>
        <v>0</v>
      </c>
      <c r="BE69" s="15">
        <f>SUM(BE70:BE82)</f>
        <v>0</v>
      </c>
      <c r="BF69" s="2">
        <f>SUM(BF70:BF74)</f>
        <v>70.7</v>
      </c>
      <c r="BG69" s="15">
        <f>SUM(BG70:BG82)</f>
        <v>141.80000000000001</v>
      </c>
      <c r="BH69" s="15">
        <f>SUM(BH70:BH82)</f>
        <v>122</v>
      </c>
      <c r="BI69" s="46"/>
      <c r="BJ69" s="2"/>
      <c r="BK69" s="2"/>
      <c r="BN69" s="55">
        <v>5</v>
      </c>
      <c r="BO69" s="149" t="s">
        <v>46</v>
      </c>
      <c r="BP69" s="151" t="s">
        <v>45</v>
      </c>
      <c r="BQ69" s="152">
        <v>1</v>
      </c>
      <c r="BR69" s="2"/>
      <c r="BS69" s="2"/>
      <c r="BT69" s="2"/>
      <c r="BU69" s="2"/>
      <c r="BV69" s="2"/>
      <c r="BW69" s="2"/>
      <c r="BX69" s="2"/>
      <c r="BY69" s="2">
        <f>SUM(BY70:BY74)</f>
        <v>14</v>
      </c>
      <c r="BZ69" s="2">
        <f>SUM(BZ70:BZ74)</f>
        <v>14</v>
      </c>
      <c r="CA69" s="2">
        <f>SUM(CA70:CA74)</f>
        <v>6</v>
      </c>
      <c r="CB69" s="15">
        <f>SUM(CB70:CB82)</f>
        <v>18</v>
      </c>
      <c r="CC69" s="15">
        <f t="shared" ref="CC69:DB69" si="40">SUM(CC70:CC82)</f>
        <v>42</v>
      </c>
      <c r="CD69" s="15">
        <f t="shared" si="40"/>
        <v>152</v>
      </c>
      <c r="CE69" s="15">
        <f t="shared" si="40"/>
        <v>4</v>
      </c>
      <c r="CF69" s="15">
        <f t="shared" si="40"/>
        <v>14</v>
      </c>
      <c r="CG69" s="15">
        <f t="shared" si="40"/>
        <v>0</v>
      </c>
      <c r="CH69" s="15">
        <f t="shared" si="40"/>
        <v>0</v>
      </c>
      <c r="CI69" s="15">
        <f t="shared" si="40"/>
        <v>0</v>
      </c>
      <c r="CJ69" s="15">
        <f t="shared" si="40"/>
        <v>0</v>
      </c>
      <c r="CK69" s="15">
        <f t="shared" si="40"/>
        <v>0</v>
      </c>
      <c r="CL69" s="15">
        <f t="shared" si="40"/>
        <v>37.5</v>
      </c>
      <c r="CM69" s="15">
        <f t="shared" si="40"/>
        <v>0</v>
      </c>
      <c r="CN69" s="15">
        <f t="shared" si="40"/>
        <v>0</v>
      </c>
      <c r="CO69" s="15">
        <f t="shared" si="40"/>
        <v>0</v>
      </c>
      <c r="CP69" s="15">
        <f t="shared" si="40"/>
        <v>0</v>
      </c>
      <c r="CQ69" s="15">
        <f t="shared" si="40"/>
        <v>0</v>
      </c>
      <c r="CR69" s="15">
        <f t="shared" si="40"/>
        <v>0</v>
      </c>
      <c r="CS69" s="15">
        <f t="shared" si="40"/>
        <v>0</v>
      </c>
      <c r="CT69" s="15">
        <f t="shared" si="40"/>
        <v>0</v>
      </c>
      <c r="CU69" s="15">
        <f t="shared" si="40"/>
        <v>3</v>
      </c>
      <c r="CV69" s="15">
        <f t="shared" si="40"/>
        <v>71.666666666666657</v>
      </c>
      <c r="CW69" s="15">
        <f t="shared" si="40"/>
        <v>0</v>
      </c>
      <c r="CX69" s="15">
        <f t="shared" si="40"/>
        <v>0</v>
      </c>
      <c r="CY69" s="15">
        <f t="shared" si="40"/>
        <v>0</v>
      </c>
      <c r="CZ69" s="15">
        <f t="shared" si="40"/>
        <v>0</v>
      </c>
      <c r="DA69" s="15">
        <f t="shared" si="40"/>
        <v>0</v>
      </c>
      <c r="DB69" s="15">
        <f t="shared" si="40"/>
        <v>0</v>
      </c>
      <c r="DC69" s="15">
        <f t="shared" ref="DC69:DU69" si="41">SUM(DC70:DC82)</f>
        <v>0</v>
      </c>
      <c r="DD69" s="15">
        <f t="shared" si="41"/>
        <v>0</v>
      </c>
      <c r="DE69" s="15">
        <f t="shared" si="41"/>
        <v>2</v>
      </c>
      <c r="DF69" s="15">
        <f t="shared" si="41"/>
        <v>72</v>
      </c>
      <c r="DG69" s="15">
        <f t="shared" si="41"/>
        <v>0</v>
      </c>
      <c r="DH69" s="15">
        <f t="shared" si="41"/>
        <v>0</v>
      </c>
      <c r="DI69" s="15">
        <f t="shared" si="41"/>
        <v>0</v>
      </c>
      <c r="DJ69" s="15">
        <f t="shared" si="41"/>
        <v>0</v>
      </c>
      <c r="DK69" s="15">
        <f t="shared" si="41"/>
        <v>3</v>
      </c>
      <c r="DL69" s="15">
        <f t="shared" si="41"/>
        <v>71</v>
      </c>
      <c r="DM69" s="15">
        <f t="shared" si="41"/>
        <v>0</v>
      </c>
      <c r="DN69" s="15">
        <f t="shared" si="41"/>
        <v>0</v>
      </c>
      <c r="DO69" s="15">
        <f t="shared" si="41"/>
        <v>0</v>
      </c>
      <c r="DP69" s="15">
        <f t="shared" si="41"/>
        <v>0</v>
      </c>
      <c r="DQ69" s="15">
        <f t="shared" si="41"/>
        <v>0</v>
      </c>
      <c r="DR69" s="15">
        <f t="shared" si="41"/>
        <v>0</v>
      </c>
      <c r="DS69" s="15">
        <f t="shared" si="41"/>
        <v>436.16666666666657</v>
      </c>
      <c r="DT69" s="15">
        <f t="shared" si="41"/>
        <v>436.16666666666657</v>
      </c>
      <c r="DU69" s="15">
        <f t="shared" si="41"/>
        <v>327</v>
      </c>
      <c r="DV69" s="2"/>
      <c r="DW69" s="56"/>
      <c r="DX69" s="149" t="s">
        <v>46</v>
      </c>
      <c r="DY69" s="151" t="s">
        <v>45</v>
      </c>
      <c r="DZ69" s="152">
        <v>1</v>
      </c>
      <c r="EA69" s="2"/>
      <c r="EB69" s="2"/>
      <c r="EC69" s="2"/>
      <c r="ED69" s="2"/>
      <c r="EE69" s="2"/>
      <c r="EF69" s="2"/>
      <c r="EG69" s="2"/>
      <c r="EH69" s="2">
        <f>SUM(EH70:EH82)</f>
        <v>136</v>
      </c>
      <c r="EI69" s="2">
        <f>SUM(EI70:EI82)</f>
        <v>118</v>
      </c>
      <c r="EJ69" s="2">
        <f>SUM(EJ70:EJ82)</f>
        <v>50</v>
      </c>
      <c r="EM69" s="189">
        <f>O69+CB69</f>
        <v>50</v>
      </c>
      <c r="EN69" s="191">
        <f>SUM(EN70:EN82)</f>
        <v>62</v>
      </c>
      <c r="EO69" s="189">
        <f>Q69+CD69</f>
        <v>196</v>
      </c>
      <c r="EP69" s="191">
        <f>SUM(EP70:EP82)</f>
        <v>6</v>
      </c>
      <c r="EQ69" s="189">
        <f>S69+CF69</f>
        <v>18</v>
      </c>
      <c r="ER69" s="191">
        <f>SUM(ER70:ER82)</f>
        <v>0</v>
      </c>
      <c r="ES69" s="189">
        <f>U69+CH69</f>
        <v>0</v>
      </c>
      <c r="ET69" s="191">
        <f>SUM(ET70:ET82)</f>
        <v>0</v>
      </c>
      <c r="EU69" s="189">
        <f>W69+CJ69</f>
        <v>0</v>
      </c>
      <c r="EV69" s="190">
        <f>X69+CK69</f>
        <v>0</v>
      </c>
      <c r="EW69" s="190">
        <f>Y69+CL69</f>
        <v>50.3</v>
      </c>
      <c r="EX69" s="192">
        <f>SUM(EX70:EX82)</f>
        <v>0</v>
      </c>
      <c r="EY69" s="189">
        <f>AA69+CN69</f>
        <v>0</v>
      </c>
      <c r="EZ69" s="191">
        <f>SUM(EZ70:EZ82)</f>
        <v>0</v>
      </c>
      <c r="FA69" s="189">
        <f>AC69+CP69</f>
        <v>0</v>
      </c>
      <c r="FB69" s="191">
        <f>SUM(FB70:FB82)</f>
        <v>0</v>
      </c>
      <c r="FC69" s="189">
        <f>AE69+CR69</f>
        <v>0</v>
      </c>
      <c r="FD69" s="191">
        <f>SUM(FD70:FD82)</f>
        <v>0</v>
      </c>
      <c r="FE69" s="189">
        <f>AG69+CT69</f>
        <v>0</v>
      </c>
      <c r="FF69" s="192">
        <f>SUM(FF70:FF82)</f>
        <v>4</v>
      </c>
      <c r="FG69" s="190">
        <f>AI69+CV69</f>
        <v>78.666666666666657</v>
      </c>
      <c r="FH69" s="192">
        <f>SUM(FH70:FH82)</f>
        <v>0</v>
      </c>
      <c r="FI69" s="189">
        <f>AK69+CX69</f>
        <v>0</v>
      </c>
      <c r="FJ69" s="192">
        <f>SUM(FJ70:FJ82)</f>
        <v>0</v>
      </c>
      <c r="FK69" s="190">
        <f>AM69+CZ69</f>
        <v>0</v>
      </c>
      <c r="FL69" s="192">
        <f>SUM(FL70:FL82)</f>
        <v>0</v>
      </c>
      <c r="FM69" s="189">
        <f>AO69+DB69</f>
        <v>0</v>
      </c>
      <c r="FN69" s="192">
        <f>SUM(FN70:FN82)</f>
        <v>0</v>
      </c>
      <c r="FO69" s="190">
        <f>AQ69+DD69</f>
        <v>0</v>
      </c>
      <c r="FP69" s="192">
        <f>SUM(FP70:FP82)</f>
        <v>5</v>
      </c>
      <c r="FQ69" s="190">
        <f>AS69+DF69</f>
        <v>114</v>
      </c>
      <c r="FR69" s="192"/>
      <c r="FS69" s="190">
        <f>AU69+DH69</f>
        <v>0</v>
      </c>
      <c r="FT69" s="192">
        <f>SUM(FT70:FT82)</f>
        <v>0</v>
      </c>
      <c r="FU69" s="189">
        <f>AW69+DJ69</f>
        <v>0</v>
      </c>
      <c r="FV69" s="192">
        <f>SUM(FV70:FV82)</f>
        <v>3</v>
      </c>
      <c r="FW69" s="190">
        <f>AY69+DL69</f>
        <v>71</v>
      </c>
      <c r="FX69" s="192">
        <f>SUM(FX70:FX82)</f>
        <v>0</v>
      </c>
      <c r="FY69" s="189">
        <f>BA69+DN69</f>
        <v>0</v>
      </c>
      <c r="FZ69" s="191">
        <f>SUM(FZ70:FZ82)</f>
        <v>0</v>
      </c>
      <c r="GA69" s="189">
        <f>BC69+DP69</f>
        <v>0</v>
      </c>
      <c r="GB69" s="191">
        <f>SUM(GB70:GB82)</f>
        <v>0</v>
      </c>
      <c r="GC69" s="189">
        <f>BE69+DR69</f>
        <v>0</v>
      </c>
      <c r="GD69" s="192">
        <f>SUM(GD70:GD82)</f>
        <v>572.26666666666665</v>
      </c>
      <c r="GE69" s="190">
        <f>BG69+DT69</f>
        <v>577.96666666666658</v>
      </c>
      <c r="GF69" s="190">
        <f>BH69+DU69</f>
        <v>449</v>
      </c>
      <c r="GG69" s="2"/>
      <c r="GH69" s="56"/>
      <c r="GK69" s="3">
        <v>550</v>
      </c>
      <c r="GL69" s="161">
        <f>GE69-GK69</f>
        <v>27.966666666666583</v>
      </c>
      <c r="GM69" s="19"/>
      <c r="GN69" s="18"/>
      <c r="GO69" s="18"/>
      <c r="GP69" s="71"/>
      <c r="GQ69" s="7"/>
      <c r="GR69" s="83"/>
    </row>
    <row r="70" spans="1:200" ht="24.75" customHeight="1" outlineLevel="1" thickBot="1" x14ac:dyDescent="0.4">
      <c r="A70" s="149" t="s">
        <v>46</v>
      </c>
      <c r="B70" s="1" t="s">
        <v>88</v>
      </c>
      <c r="C70" s="23" t="s">
        <v>68</v>
      </c>
      <c r="D70" s="42" t="s">
        <v>80</v>
      </c>
      <c r="E70" s="23" t="s">
        <v>81</v>
      </c>
      <c r="F70" s="42" t="s">
        <v>89</v>
      </c>
      <c r="G70" s="23" t="s">
        <v>90</v>
      </c>
      <c r="H70" s="23">
        <v>54</v>
      </c>
      <c r="I70" s="23">
        <v>1</v>
      </c>
      <c r="J70" s="23">
        <v>2</v>
      </c>
      <c r="K70" s="23">
        <v>4</v>
      </c>
      <c r="L70" s="22">
        <v>4</v>
      </c>
      <c r="M70" s="162">
        <v>4</v>
      </c>
      <c r="N70" s="30">
        <v>4</v>
      </c>
      <c r="O70" s="25">
        <v>4</v>
      </c>
      <c r="P70" s="30"/>
      <c r="Q70" s="25">
        <v>0</v>
      </c>
      <c r="R70" s="30"/>
      <c r="S70" s="25">
        <v>0</v>
      </c>
      <c r="T70" s="30"/>
      <c r="U70" s="25">
        <v>0</v>
      </c>
      <c r="V70" s="30"/>
      <c r="W70" s="25">
        <v>0</v>
      </c>
      <c r="X70" s="163">
        <v>0</v>
      </c>
      <c r="Y70" s="164">
        <v>1.2</v>
      </c>
      <c r="Z70" s="30"/>
      <c r="AA70" s="25"/>
      <c r="AB70" s="30"/>
      <c r="AC70" s="163">
        <v>0</v>
      </c>
      <c r="AD70" s="30"/>
      <c r="AE70" s="165">
        <v>0</v>
      </c>
      <c r="AF70" s="30"/>
      <c r="AG70" s="25">
        <v>0</v>
      </c>
      <c r="AH70" s="30"/>
      <c r="AI70" s="163">
        <v>0</v>
      </c>
      <c r="AJ70" s="30"/>
      <c r="AK70" s="163">
        <v>0</v>
      </c>
      <c r="AL70" s="30"/>
      <c r="AM70" s="25">
        <v>0</v>
      </c>
      <c r="AN70" s="30"/>
      <c r="AO70" s="25">
        <v>0</v>
      </c>
      <c r="AP70" s="30"/>
      <c r="AQ70" s="163">
        <v>0</v>
      </c>
      <c r="AR70" s="30"/>
      <c r="AS70" s="163">
        <v>0</v>
      </c>
      <c r="AT70" s="30"/>
      <c r="AU70" s="163">
        <f t="shared" si="34"/>
        <v>0</v>
      </c>
      <c r="AV70" s="30"/>
      <c r="AW70" s="25">
        <v>0</v>
      </c>
      <c r="AX70" s="30"/>
      <c r="AY70" s="163">
        <v>0</v>
      </c>
      <c r="AZ70" s="30"/>
      <c r="BA70" s="163">
        <v>0</v>
      </c>
      <c r="BB70" s="30"/>
      <c r="BC70" s="163">
        <v>0</v>
      </c>
      <c r="BD70" s="30"/>
      <c r="BE70" s="20">
        <v>0</v>
      </c>
      <c r="BF70" s="163">
        <v>5.2</v>
      </c>
      <c r="BG70" s="20">
        <f>O70+Q70+S70+U70+W70+X70+Y70+AA70+AC70+AE70+AG70+AI70+AK70+AM70+AO70+AQ70+AS70+AU70+AW70+AY70+BA70+BC70+BE70</f>
        <v>5.2</v>
      </c>
      <c r="BH70" s="20">
        <f t="shared" ref="BH70:BH77" si="42">O70+Q70+S70+U70+W70+X70+AQ70+AS70+AW70+AY70+BA70+BC70</f>
        <v>4</v>
      </c>
      <c r="BI70" s="46">
        <f t="shared" si="3"/>
        <v>5.2</v>
      </c>
      <c r="BJ70" s="7"/>
      <c r="BK70" s="7"/>
      <c r="BN70" s="149" t="s">
        <v>46</v>
      </c>
      <c r="BO70" s="20" t="s">
        <v>108</v>
      </c>
      <c r="BP70" s="98" t="s">
        <v>79</v>
      </c>
      <c r="BQ70" s="98" t="s">
        <v>80</v>
      </c>
      <c r="BR70" s="98" t="s">
        <v>81</v>
      </c>
      <c r="BS70" s="92" t="s">
        <v>125</v>
      </c>
      <c r="BT70" s="99" t="s">
        <v>126</v>
      </c>
      <c r="BU70" s="99">
        <v>207</v>
      </c>
      <c r="BV70" s="99">
        <v>1</v>
      </c>
      <c r="BW70" s="99">
        <v>7</v>
      </c>
      <c r="BX70" s="99">
        <f>SUM(BW70)*2</f>
        <v>14</v>
      </c>
      <c r="BY70" s="25">
        <v>2</v>
      </c>
      <c r="BZ70" s="93">
        <f>SUM(CA70+CC70+CE70+CG70+CI70)</f>
        <v>2</v>
      </c>
      <c r="CA70" s="30">
        <v>2</v>
      </c>
      <c r="CB70" s="20">
        <f>SUM(CA70)*BV70</f>
        <v>2</v>
      </c>
      <c r="CC70" s="30"/>
      <c r="CD70" s="20">
        <f>BW70*CC70</f>
        <v>0</v>
      </c>
      <c r="CE70" s="30"/>
      <c r="CF70" s="20">
        <f>SUM(CE70)*BW70</f>
        <v>0</v>
      </c>
      <c r="CG70" s="30"/>
      <c r="CH70" s="20">
        <f>SUM(CG70)*BX70</f>
        <v>0</v>
      </c>
      <c r="CI70" s="94"/>
      <c r="CJ70" s="20">
        <f>SUM(CI70)*BW70*5</f>
        <v>0</v>
      </c>
      <c r="CK70" s="20">
        <f>SUM(BW70*DK70*2+BX70*DM70*2)</f>
        <v>0</v>
      </c>
      <c r="CL70" s="20">
        <f>SUM(BY70*15/100*BW70)</f>
        <v>2.1</v>
      </c>
      <c r="CM70" s="94"/>
      <c r="CN70" s="20"/>
      <c r="CO70" s="94"/>
      <c r="CP70" s="20">
        <f>SUM(CO70)*3*BU70/5</f>
        <v>0</v>
      </c>
      <c r="CQ70" s="94"/>
      <c r="CR70" s="24">
        <f>SUM(CQ70*BU70*(30+4))</f>
        <v>0</v>
      </c>
      <c r="CS70" s="94"/>
      <c r="CT70" s="20">
        <f>SUM(CS70*BU70*3)</f>
        <v>0</v>
      </c>
      <c r="CU70" s="94"/>
      <c r="CV70" s="20">
        <f>SUM(CU70*BU70/3)</f>
        <v>0</v>
      </c>
      <c r="CW70" s="94"/>
      <c r="CX70" s="20">
        <f>SUM(CW70*BU70*2/3)</f>
        <v>0</v>
      </c>
      <c r="CY70" s="94"/>
      <c r="CZ70" s="20">
        <f>SUM(CY70*BU70)</f>
        <v>0</v>
      </c>
      <c r="DA70" s="94"/>
      <c r="DB70" s="20">
        <f>SUM(DA70*BW70)</f>
        <v>0</v>
      </c>
      <c r="DC70" s="94"/>
      <c r="DD70" s="20">
        <f>SUM(DC70*BU70*2)</f>
        <v>0</v>
      </c>
      <c r="DE70" s="94"/>
      <c r="DF70" s="20">
        <f>SUM(BW70*DE70*8)</f>
        <v>0</v>
      </c>
      <c r="DG70" s="94"/>
      <c r="DH70" s="20">
        <f t="shared" ref="DH70:DH77" si="43">DG70*BU70/3</f>
        <v>0</v>
      </c>
      <c r="DI70" s="94"/>
      <c r="DJ70" s="20">
        <f>SUM(DI70*6*BW70)</f>
        <v>0</v>
      </c>
      <c r="DK70" s="94"/>
      <c r="DL70" s="20">
        <f>SUM(BW70*DK70*8)</f>
        <v>0</v>
      </c>
      <c r="DM70" s="94"/>
      <c r="DN70" s="20">
        <f>SUM(DM70*BX70*5*6)</f>
        <v>0</v>
      </c>
      <c r="DO70" s="94"/>
      <c r="DP70" s="20">
        <f>SUM(DO70*BX70*4*6)</f>
        <v>0</v>
      </c>
      <c r="DQ70" s="94"/>
      <c r="DR70" s="20">
        <f>SUM(DQ70*50)</f>
        <v>0</v>
      </c>
      <c r="DS70" s="20">
        <f t="shared" ref="DS70:DS77" si="44">CB70+CD70+CF70+CH70+CJ70+CK70+CL70+CN70+CP70+CR70+CT70+CV70+CX70+CZ70+DB70+DD70+DF70+DH70+DJ70+DL70+DN70+DP70+DR70</f>
        <v>4.0999999999999996</v>
      </c>
      <c r="DT70" s="20">
        <f t="shared" ref="DT70:DT82" si="45">CB70+CD70+CF70+CH70+CJ70+CK70+CL70+CN70+CP70+CR70+CT70+CV70+CX70+CZ70+DB70+DD70+DF70+DH70+DJ70+DL70+DN70+DP70+DR70</f>
        <v>4.0999999999999996</v>
      </c>
      <c r="DU70" s="20">
        <f t="shared" ref="DU70:DU82" si="46">CB70+CD70+CF70+CH70+CJ70+CK70+DD70+DF70+DJ70+DL70+DN70+DP70</f>
        <v>2</v>
      </c>
      <c r="DV70" s="1"/>
      <c r="DW70" s="57"/>
      <c r="DX70" s="20"/>
      <c r="DY70" s="98"/>
      <c r="DZ70" s="98"/>
      <c r="EA70" s="7"/>
      <c r="EB70" s="7"/>
      <c r="EC70" s="7"/>
      <c r="ED70" s="7"/>
      <c r="EE70" s="7"/>
      <c r="EF70" s="7"/>
      <c r="EG70" s="7"/>
      <c r="EH70" s="7">
        <f>SUM(L70+BY70)</f>
        <v>6</v>
      </c>
      <c r="EI70" s="7">
        <f>SUM(M70+BZ70)</f>
        <v>6</v>
      </c>
      <c r="EJ70" s="7">
        <f>SUM(N70+CA70)</f>
        <v>6</v>
      </c>
      <c r="EM70" s="189">
        <f>O70+CB70</f>
        <v>6</v>
      </c>
      <c r="EN70" s="203">
        <f>P70+CC70</f>
        <v>0</v>
      </c>
      <c r="EO70" s="189">
        <f>Q70+CD70</f>
        <v>0</v>
      </c>
      <c r="EP70" s="203">
        <f>R70+CE70</f>
        <v>0</v>
      </c>
      <c r="EQ70" s="189">
        <f>S70+CF70</f>
        <v>0</v>
      </c>
      <c r="ER70" s="203">
        <f>T70+CG70</f>
        <v>0</v>
      </c>
      <c r="ES70" s="189">
        <f>U70+CH70</f>
        <v>0</v>
      </c>
      <c r="ET70" s="203">
        <f>V70+CI70</f>
        <v>0</v>
      </c>
      <c r="EU70" s="189">
        <f>W70+CJ70</f>
        <v>0</v>
      </c>
      <c r="EV70" s="190">
        <f>X70+CK70</f>
        <v>0</v>
      </c>
      <c r="EW70" s="190">
        <f>Y70+CL70</f>
        <v>3.3</v>
      </c>
      <c r="EX70" s="204">
        <f>Z70+CM70</f>
        <v>0</v>
      </c>
      <c r="EY70" s="189">
        <f>AA70+CN70</f>
        <v>0</v>
      </c>
      <c r="EZ70" s="203">
        <f>AB70+CO70</f>
        <v>0</v>
      </c>
      <c r="FA70" s="189">
        <f>AC70+CP70</f>
        <v>0</v>
      </c>
      <c r="FB70" s="203">
        <f>AD70+CQ70</f>
        <v>0</v>
      </c>
      <c r="FC70" s="189">
        <f>AE70+CR70</f>
        <v>0</v>
      </c>
      <c r="FD70" s="203">
        <f>AF70+CS70</f>
        <v>0</v>
      </c>
      <c r="FE70" s="189">
        <f>AG70+CT70</f>
        <v>0</v>
      </c>
      <c r="FF70" s="204">
        <f>AH70+CU70</f>
        <v>0</v>
      </c>
      <c r="FG70" s="190">
        <f>AI70+CV70</f>
        <v>0</v>
      </c>
      <c r="FH70" s="204">
        <f>AJ70+CW70</f>
        <v>0</v>
      </c>
      <c r="FI70" s="189">
        <f>AK70+CX70</f>
        <v>0</v>
      </c>
      <c r="FJ70" s="204">
        <f>AL70+CY70</f>
        <v>0</v>
      </c>
      <c r="FK70" s="190">
        <f>AM70+CZ70</f>
        <v>0</v>
      </c>
      <c r="FL70" s="204">
        <f>AN70+DA70</f>
        <v>0</v>
      </c>
      <c r="FM70" s="189">
        <f>AO70+DB70</f>
        <v>0</v>
      </c>
      <c r="FN70" s="204">
        <f>AP70+DC70</f>
        <v>0</v>
      </c>
      <c r="FO70" s="190">
        <f>AQ70+DD70</f>
        <v>0</v>
      </c>
      <c r="FP70" s="204">
        <f>AR70+DE70</f>
        <v>0</v>
      </c>
      <c r="FQ70" s="190">
        <f>AS70+DF70</f>
        <v>0</v>
      </c>
      <c r="FR70" s="204">
        <f>AT70+DG70</f>
        <v>0</v>
      </c>
      <c r="FS70" s="190">
        <f>AU70+DH70</f>
        <v>0</v>
      </c>
      <c r="FT70" s="204">
        <f>AV70+DI70</f>
        <v>0</v>
      </c>
      <c r="FU70" s="189">
        <f>AW70+DJ70</f>
        <v>0</v>
      </c>
      <c r="FV70" s="204">
        <f>AX70+DK70</f>
        <v>0</v>
      </c>
      <c r="FW70" s="190">
        <f>AY70+DL70</f>
        <v>0</v>
      </c>
      <c r="FX70" s="204">
        <f>AZ70+DM70</f>
        <v>0</v>
      </c>
      <c r="FY70" s="189">
        <f>BA70+DN70</f>
        <v>0</v>
      </c>
      <c r="FZ70" s="203">
        <f>BB70+DO70</f>
        <v>0</v>
      </c>
      <c r="GA70" s="189">
        <f>BC70+DP70</f>
        <v>0</v>
      </c>
      <c r="GB70" s="203">
        <f>BD70+DQ70</f>
        <v>0</v>
      </c>
      <c r="GC70" s="189">
        <f>BE70+DR70</f>
        <v>0</v>
      </c>
      <c r="GD70" s="204">
        <f>BF70+DS70</f>
        <v>9.3000000000000007</v>
      </c>
      <c r="GE70" s="190">
        <f>BG70+DT70</f>
        <v>9.3000000000000007</v>
      </c>
      <c r="GF70" s="190">
        <f>BH70+DU70</f>
        <v>6</v>
      </c>
      <c r="GG70" s="12"/>
      <c r="GH70" s="54"/>
      <c r="GK70" s="3">
        <v>550</v>
      </c>
      <c r="GL70" s="161"/>
      <c r="GM70" s="19"/>
      <c r="GN70" s="1"/>
      <c r="GO70" s="23"/>
      <c r="GP70" s="70"/>
      <c r="GQ70" s="7"/>
      <c r="GR70" s="83"/>
    </row>
    <row r="71" spans="1:200" ht="24.95" customHeight="1" outlineLevel="1" thickBot="1" x14ac:dyDescent="0.4">
      <c r="A71" s="149" t="s">
        <v>46</v>
      </c>
      <c r="B71" s="1"/>
      <c r="C71" s="23"/>
      <c r="D71" s="23"/>
      <c r="E71" s="23"/>
      <c r="F71" s="23"/>
      <c r="G71" s="23"/>
      <c r="H71" s="23"/>
      <c r="I71" s="23"/>
      <c r="J71" s="23"/>
      <c r="K71" s="23"/>
      <c r="L71" s="22"/>
      <c r="M71" s="162"/>
      <c r="N71" s="30"/>
      <c r="O71" s="25"/>
      <c r="P71" s="30"/>
      <c r="Q71" s="25"/>
      <c r="R71" s="30"/>
      <c r="S71" s="25"/>
      <c r="T71" s="30"/>
      <c r="U71" s="25"/>
      <c r="V71" s="30"/>
      <c r="W71" s="25"/>
      <c r="X71" s="163"/>
      <c r="Y71" s="164"/>
      <c r="Z71" s="30"/>
      <c r="AA71" s="25"/>
      <c r="AB71" s="30"/>
      <c r="AC71" s="163"/>
      <c r="AD71" s="30"/>
      <c r="AE71" s="165"/>
      <c r="AF71" s="30"/>
      <c r="AG71" s="25"/>
      <c r="AH71" s="30"/>
      <c r="AI71" s="163"/>
      <c r="AJ71" s="30"/>
      <c r="AK71" s="163"/>
      <c r="AL71" s="30"/>
      <c r="AM71" s="25"/>
      <c r="AN71" s="30"/>
      <c r="AO71" s="25"/>
      <c r="AP71" s="30"/>
      <c r="AQ71" s="163"/>
      <c r="AR71" s="30"/>
      <c r="AS71" s="164"/>
      <c r="AT71" s="30"/>
      <c r="AU71" s="163"/>
      <c r="AV71" s="30"/>
      <c r="AW71" s="25"/>
      <c r="AX71" s="30"/>
      <c r="AY71" s="163"/>
      <c r="AZ71" s="30"/>
      <c r="BA71" s="163"/>
      <c r="BB71" s="30"/>
      <c r="BC71" s="163"/>
      <c r="BD71" s="30"/>
      <c r="BE71" s="20"/>
      <c r="BF71" s="163">
        <v>2.2999999999999998</v>
      </c>
      <c r="BG71" s="20">
        <f t="shared" si="17"/>
        <v>0</v>
      </c>
      <c r="BH71" s="20">
        <f t="shared" si="42"/>
        <v>0</v>
      </c>
      <c r="BI71" s="46">
        <f t="shared" si="3"/>
        <v>0</v>
      </c>
      <c r="BJ71" s="1"/>
      <c r="BK71" s="1"/>
      <c r="BN71" s="149" t="s">
        <v>46</v>
      </c>
      <c r="BO71" s="20" t="s">
        <v>108</v>
      </c>
      <c r="BP71" s="91" t="s">
        <v>123</v>
      </c>
      <c r="BQ71" s="91" t="s">
        <v>85</v>
      </c>
      <c r="BR71" s="91" t="s">
        <v>81</v>
      </c>
      <c r="BS71" s="91" t="s">
        <v>130</v>
      </c>
      <c r="BT71" s="92" t="s">
        <v>126</v>
      </c>
      <c r="BU71" s="92">
        <v>82</v>
      </c>
      <c r="BV71" s="92">
        <v>1</v>
      </c>
      <c r="BW71" s="92">
        <v>3</v>
      </c>
      <c r="BX71" s="92">
        <f>SUM(BW71)*2</f>
        <v>6</v>
      </c>
      <c r="BY71" s="25">
        <v>2</v>
      </c>
      <c r="BZ71" s="93">
        <f>SUM(CA71+CC71+CE71+CG71+CI71)</f>
        <v>2</v>
      </c>
      <c r="CA71" s="30">
        <v>2</v>
      </c>
      <c r="CB71" s="20">
        <f>SUM(CA71)*BV71</f>
        <v>2</v>
      </c>
      <c r="CC71" s="30"/>
      <c r="CD71" s="20">
        <f>BW71*CC71</f>
        <v>0</v>
      </c>
      <c r="CE71" s="30"/>
      <c r="CF71" s="20">
        <f>SUM(CE71)*BW71</f>
        <v>0</v>
      </c>
      <c r="CG71" s="30"/>
      <c r="CH71" s="20">
        <f>SUM(CG71)*BX71</f>
        <v>0</v>
      </c>
      <c r="CI71" s="94"/>
      <c r="CJ71" s="20">
        <f>SUM(CI71)*BW71*5</f>
        <v>0</v>
      </c>
      <c r="CK71" s="20">
        <f>SUM(BW71*DK71*2+BX71*DM71*2)</f>
        <v>0</v>
      </c>
      <c r="CL71" s="20">
        <f>SUM(BY71*15/100*BW71)</f>
        <v>0.89999999999999991</v>
      </c>
      <c r="CM71" s="94"/>
      <c r="CN71" s="20"/>
      <c r="CO71" s="94"/>
      <c r="CP71" s="20">
        <f>SUM(CO71)*3*BU71/5</f>
        <v>0</v>
      </c>
      <c r="CQ71" s="94"/>
      <c r="CR71" s="24">
        <f>SUM(CQ71*BU71*(30+4))</f>
        <v>0</v>
      </c>
      <c r="CS71" s="94"/>
      <c r="CT71" s="20">
        <f>SUM(CS71*BU71*3)</f>
        <v>0</v>
      </c>
      <c r="CU71" s="94"/>
      <c r="CV71" s="20">
        <f>SUM(CU71*BU71/3)</f>
        <v>0</v>
      </c>
      <c r="CW71" s="94"/>
      <c r="CX71" s="20">
        <f>SUM(CW71*BU71*2/3)</f>
        <v>0</v>
      </c>
      <c r="CY71" s="94"/>
      <c r="CZ71" s="20">
        <f>SUM(CY71*BU71)</f>
        <v>0</v>
      </c>
      <c r="DA71" s="94"/>
      <c r="DB71" s="20">
        <f>SUM(DA71*BW71)</f>
        <v>0</v>
      </c>
      <c r="DC71" s="94"/>
      <c r="DD71" s="20">
        <f>SUM(DC71*BU71*2)</f>
        <v>0</v>
      </c>
      <c r="DE71" s="94"/>
      <c r="DF71" s="20">
        <f>DE71*BU71/3</f>
        <v>0</v>
      </c>
      <c r="DG71" s="94"/>
      <c r="DH71" s="20">
        <f t="shared" si="43"/>
        <v>0</v>
      </c>
      <c r="DI71" s="94"/>
      <c r="DJ71" s="20">
        <f>SUM(DI71*6*BW71)</f>
        <v>0</v>
      </c>
      <c r="DK71" s="94"/>
      <c r="DL71" s="20">
        <f>SUM(BW71*DK71*8)</f>
        <v>0</v>
      </c>
      <c r="DM71" s="94"/>
      <c r="DN71" s="20">
        <f>SUM(DM71*BX71*5*6)</f>
        <v>0</v>
      </c>
      <c r="DO71" s="94"/>
      <c r="DP71" s="20">
        <f>SUM(DO71*BX71*4*6)</f>
        <v>0</v>
      </c>
      <c r="DQ71" s="94"/>
      <c r="DR71" s="20">
        <f>SUM(DQ71*50)</f>
        <v>0</v>
      </c>
      <c r="DS71" s="20">
        <f t="shared" si="44"/>
        <v>2.9</v>
      </c>
      <c r="DT71" s="20">
        <f t="shared" si="45"/>
        <v>2.9</v>
      </c>
      <c r="DU71" s="20">
        <f t="shared" si="46"/>
        <v>2</v>
      </c>
      <c r="DV71" s="7"/>
      <c r="DW71" s="54"/>
      <c r="DX71" s="20"/>
      <c r="DY71" s="91"/>
      <c r="DZ71" s="91"/>
      <c r="EA71" s="7"/>
      <c r="EB71" s="7"/>
      <c r="EC71" s="7"/>
      <c r="ED71" s="7"/>
      <c r="EE71" s="7"/>
      <c r="EF71" s="7"/>
      <c r="EG71" s="7"/>
      <c r="EH71" s="7">
        <f>SUM(L71+BY71)</f>
        <v>2</v>
      </c>
      <c r="EI71" s="7">
        <f>SUM(M71+BZ71)</f>
        <v>2</v>
      </c>
      <c r="EJ71" s="7">
        <f>SUM(N71+CA71)</f>
        <v>2</v>
      </c>
      <c r="EM71" s="189">
        <f>O71+CB71</f>
        <v>2</v>
      </c>
      <c r="EN71" s="203">
        <f>P71+CC71</f>
        <v>0</v>
      </c>
      <c r="EO71" s="189">
        <f>Q71+CD71</f>
        <v>0</v>
      </c>
      <c r="EP71" s="203">
        <f>R71+CE71</f>
        <v>0</v>
      </c>
      <c r="EQ71" s="189">
        <f>S71+CF71</f>
        <v>0</v>
      </c>
      <c r="ER71" s="203">
        <f>T71+CG71</f>
        <v>0</v>
      </c>
      <c r="ES71" s="189">
        <f>U71+CH71</f>
        <v>0</v>
      </c>
      <c r="ET71" s="203">
        <f>V71+CI71</f>
        <v>0</v>
      </c>
      <c r="EU71" s="189">
        <f>W71+CJ71</f>
        <v>0</v>
      </c>
      <c r="EV71" s="190">
        <f>X71+CK71</f>
        <v>0</v>
      </c>
      <c r="EW71" s="190">
        <f>Y71+CL71</f>
        <v>0.89999999999999991</v>
      </c>
      <c r="EX71" s="204">
        <f>Z71+CM71</f>
        <v>0</v>
      </c>
      <c r="EY71" s="189">
        <f>AA71+CN71</f>
        <v>0</v>
      </c>
      <c r="EZ71" s="203">
        <f>AB71+CO71</f>
        <v>0</v>
      </c>
      <c r="FA71" s="189">
        <f>AC71+CP71</f>
        <v>0</v>
      </c>
      <c r="FB71" s="203">
        <f>AD71+CQ71</f>
        <v>0</v>
      </c>
      <c r="FC71" s="189">
        <f>AE71+CR71</f>
        <v>0</v>
      </c>
      <c r="FD71" s="203">
        <f>AF71+CS71</f>
        <v>0</v>
      </c>
      <c r="FE71" s="189">
        <f>AG71+CT71</f>
        <v>0</v>
      </c>
      <c r="FF71" s="204">
        <f>AH71+CU71</f>
        <v>0</v>
      </c>
      <c r="FG71" s="190">
        <f>AI71+CV71</f>
        <v>0</v>
      </c>
      <c r="FH71" s="204">
        <f>AJ71+CW71</f>
        <v>0</v>
      </c>
      <c r="FI71" s="189">
        <f>AK71+CX71</f>
        <v>0</v>
      </c>
      <c r="FJ71" s="204">
        <f>AL71+CY71</f>
        <v>0</v>
      </c>
      <c r="FK71" s="190">
        <f>AM71+CZ71</f>
        <v>0</v>
      </c>
      <c r="FL71" s="204">
        <f>AN71+DA71</f>
        <v>0</v>
      </c>
      <c r="FM71" s="189">
        <f>AO71+DB71</f>
        <v>0</v>
      </c>
      <c r="FN71" s="204">
        <f>AP71+DC71</f>
        <v>0</v>
      </c>
      <c r="FO71" s="190">
        <f>AQ71+DD71</f>
        <v>0</v>
      </c>
      <c r="FP71" s="204">
        <f>AR71+DE71</f>
        <v>0</v>
      </c>
      <c r="FQ71" s="190">
        <f>AS71+DF71</f>
        <v>0</v>
      </c>
      <c r="FR71" s="204">
        <f>AT71+DG71</f>
        <v>0</v>
      </c>
      <c r="FS71" s="190">
        <f>AU71+DH71</f>
        <v>0</v>
      </c>
      <c r="FT71" s="204">
        <f>AV71+DI71</f>
        <v>0</v>
      </c>
      <c r="FU71" s="189">
        <f>AW71+DJ71</f>
        <v>0</v>
      </c>
      <c r="FV71" s="204">
        <f>AX71+DK71</f>
        <v>0</v>
      </c>
      <c r="FW71" s="190">
        <f>AY71+DL71</f>
        <v>0</v>
      </c>
      <c r="FX71" s="204">
        <f>AZ71+DM71</f>
        <v>0</v>
      </c>
      <c r="FY71" s="189">
        <f>BA71+DN71</f>
        <v>0</v>
      </c>
      <c r="FZ71" s="203">
        <f>BB71+DO71</f>
        <v>0</v>
      </c>
      <c r="GA71" s="189">
        <f>BC71+DP71</f>
        <v>0</v>
      </c>
      <c r="GB71" s="203">
        <f>BD71+DQ71</f>
        <v>0</v>
      </c>
      <c r="GC71" s="189">
        <f>BE71+DR71</f>
        <v>0</v>
      </c>
      <c r="GD71" s="204">
        <f>BF71+DS71</f>
        <v>5.1999999999999993</v>
      </c>
      <c r="GE71" s="190">
        <f>BG71+DT71</f>
        <v>2.9</v>
      </c>
      <c r="GF71" s="190">
        <f>BH71+DU71</f>
        <v>2</v>
      </c>
      <c r="GG71" s="2"/>
      <c r="GH71" s="54"/>
      <c r="GK71" s="3">
        <v>550</v>
      </c>
      <c r="GL71" s="161"/>
      <c r="GM71" s="19"/>
      <c r="GN71" s="1"/>
      <c r="GO71" s="23"/>
      <c r="GP71" s="70"/>
      <c r="GQ71" s="7"/>
      <c r="GR71" s="83"/>
    </row>
    <row r="72" spans="1:200" ht="24.95" customHeight="1" outlineLevel="1" thickBot="1" x14ac:dyDescent="0.4">
      <c r="A72" s="149" t="s">
        <v>46</v>
      </c>
      <c r="B72" s="1" t="s">
        <v>88</v>
      </c>
      <c r="C72" s="23" t="s">
        <v>91</v>
      </c>
      <c r="D72" s="23" t="s">
        <v>92</v>
      </c>
      <c r="E72" s="23" t="s">
        <v>81</v>
      </c>
      <c r="F72" s="23" t="s">
        <v>93</v>
      </c>
      <c r="G72" s="42">
        <v>1</v>
      </c>
      <c r="H72" s="23">
        <v>21</v>
      </c>
      <c r="I72" s="23">
        <v>1</v>
      </c>
      <c r="J72" s="23">
        <v>1</v>
      </c>
      <c r="K72" s="23">
        <v>2</v>
      </c>
      <c r="L72" s="1">
        <v>8</v>
      </c>
      <c r="M72" s="162">
        <v>8</v>
      </c>
      <c r="N72" s="30">
        <v>4</v>
      </c>
      <c r="O72" s="25">
        <v>4</v>
      </c>
      <c r="P72" s="30">
        <v>4</v>
      </c>
      <c r="Q72" s="25">
        <v>4</v>
      </c>
      <c r="R72" s="30"/>
      <c r="S72" s="25">
        <v>0</v>
      </c>
      <c r="T72" s="30"/>
      <c r="U72" s="25">
        <v>0</v>
      </c>
      <c r="V72" s="30"/>
      <c r="W72" s="25">
        <v>0</v>
      </c>
      <c r="X72" s="163">
        <v>0</v>
      </c>
      <c r="Y72" s="164">
        <v>1.2</v>
      </c>
      <c r="Z72" s="30"/>
      <c r="AA72" s="25"/>
      <c r="AB72" s="30"/>
      <c r="AC72" s="163">
        <v>0</v>
      </c>
      <c r="AD72" s="30"/>
      <c r="AE72" s="165">
        <v>0</v>
      </c>
      <c r="AF72" s="30"/>
      <c r="AG72" s="25">
        <v>0</v>
      </c>
      <c r="AH72" s="30">
        <v>1</v>
      </c>
      <c r="AI72" s="163">
        <v>7</v>
      </c>
      <c r="AJ72" s="30"/>
      <c r="AK72" s="163">
        <v>0</v>
      </c>
      <c r="AL72" s="30"/>
      <c r="AM72" s="25">
        <v>0</v>
      </c>
      <c r="AN72" s="30"/>
      <c r="AO72" s="25">
        <v>0</v>
      </c>
      <c r="AP72" s="30"/>
      <c r="AQ72" s="163">
        <v>0</v>
      </c>
      <c r="AR72" s="30">
        <v>1</v>
      </c>
      <c r="AS72" s="163">
        <v>6</v>
      </c>
      <c r="AT72" s="30"/>
      <c r="AU72" s="163">
        <f t="shared" si="34"/>
        <v>0</v>
      </c>
      <c r="AV72" s="30"/>
      <c r="AW72" s="25">
        <v>0</v>
      </c>
      <c r="AX72" s="30"/>
      <c r="AY72" s="163">
        <v>0</v>
      </c>
      <c r="AZ72" s="30"/>
      <c r="BA72" s="163">
        <v>0</v>
      </c>
      <c r="BB72" s="30"/>
      <c r="BC72" s="163">
        <v>0</v>
      </c>
      <c r="BD72" s="30"/>
      <c r="BE72" s="20">
        <v>0</v>
      </c>
      <c r="BF72" s="163">
        <v>22.2</v>
      </c>
      <c r="BG72" s="20">
        <f t="shared" si="17"/>
        <v>22.2</v>
      </c>
      <c r="BH72" s="20">
        <f t="shared" si="42"/>
        <v>14</v>
      </c>
      <c r="BI72" s="46">
        <f t="shared" si="3"/>
        <v>22.2</v>
      </c>
      <c r="BJ72" s="7"/>
      <c r="BK72" s="7"/>
      <c r="BN72" s="149" t="s">
        <v>46</v>
      </c>
      <c r="BO72" s="1" t="s">
        <v>108</v>
      </c>
      <c r="BP72" s="23" t="s">
        <v>79</v>
      </c>
      <c r="BQ72" s="23" t="s">
        <v>85</v>
      </c>
      <c r="BR72" s="23" t="s">
        <v>81</v>
      </c>
      <c r="BS72" s="23" t="s">
        <v>135</v>
      </c>
      <c r="BT72" s="23">
        <v>4</v>
      </c>
      <c r="BU72" s="23">
        <v>156</v>
      </c>
      <c r="BV72" s="27">
        <v>1</v>
      </c>
      <c r="BW72" s="27">
        <v>7</v>
      </c>
      <c r="BX72" s="27">
        <f>BW72*2</f>
        <v>14</v>
      </c>
      <c r="BY72" s="1">
        <v>4</v>
      </c>
      <c r="BZ72" s="93">
        <f>SUM(CA72+CC72+CE72+CG72+CI72)</f>
        <v>4</v>
      </c>
      <c r="CA72" s="30"/>
      <c r="CB72" s="20">
        <f>SUM(CA72)*BV72</f>
        <v>0</v>
      </c>
      <c r="CC72" s="30">
        <v>4</v>
      </c>
      <c r="CD72" s="20">
        <f>BW72*CC72</f>
        <v>28</v>
      </c>
      <c r="CE72" s="30"/>
      <c r="CF72" s="20">
        <f>SUM(CE72)*BW72</f>
        <v>0</v>
      </c>
      <c r="CG72" s="30"/>
      <c r="CH72" s="20">
        <f>SUM(CG72)*BX72</f>
        <v>0</v>
      </c>
      <c r="CI72" s="94"/>
      <c r="CJ72" s="20">
        <f>SUM(CI72)*BW72*5</f>
        <v>0</v>
      </c>
      <c r="CK72" s="20">
        <f>SUM(BW72*DK72*2+BX72*DM72*2)</f>
        <v>0</v>
      </c>
      <c r="CL72" s="20">
        <f>SUM(BY72*15/100*BW72)</f>
        <v>4.2</v>
      </c>
      <c r="CM72" s="94"/>
      <c r="CN72" s="20"/>
      <c r="CO72" s="94"/>
      <c r="CP72" s="20">
        <f>SUM(CO72)*3*BU72/5</f>
        <v>0</v>
      </c>
      <c r="CQ72" s="94"/>
      <c r="CR72" s="24">
        <f>SUM(CQ72*BU72*(30+4))</f>
        <v>0</v>
      </c>
      <c r="CS72" s="94"/>
      <c r="CT72" s="20">
        <f>SUM(CS72*BU72*3)</f>
        <v>0</v>
      </c>
      <c r="CU72" s="94"/>
      <c r="CV72" s="20">
        <f>SUM(CU72*BU72/3)</f>
        <v>0</v>
      </c>
      <c r="CW72" s="94"/>
      <c r="CX72" s="20">
        <f>SUM(CW72*BU72*2/3)</f>
        <v>0</v>
      </c>
      <c r="CY72" s="94"/>
      <c r="CZ72" s="20">
        <f>SUM(CY72*BU72)</f>
        <v>0</v>
      </c>
      <c r="DA72" s="94"/>
      <c r="DB72" s="20">
        <f>SUM(DA72*BW72)</f>
        <v>0</v>
      </c>
      <c r="DC72" s="94"/>
      <c r="DD72" s="20">
        <f>SUM(DC72*BU72*2)</f>
        <v>0</v>
      </c>
      <c r="DE72" s="94">
        <v>1</v>
      </c>
      <c r="DF72" s="20">
        <f>DE72*BW72*6</f>
        <v>42</v>
      </c>
      <c r="DG72" s="94"/>
      <c r="DH72" s="20">
        <f t="shared" si="43"/>
        <v>0</v>
      </c>
      <c r="DI72" s="94"/>
      <c r="DJ72" s="20">
        <f>SUM(DI72*6*BW72)</f>
        <v>0</v>
      </c>
      <c r="DK72" s="94"/>
      <c r="DL72" s="20">
        <f>SUM(BW72*DK72*8)</f>
        <v>0</v>
      </c>
      <c r="DM72" s="94"/>
      <c r="DN72" s="20">
        <f>SUM(DM72*BX72*5*6)</f>
        <v>0</v>
      </c>
      <c r="DO72" s="94"/>
      <c r="DP72" s="20">
        <f>SUM(DO72*BX72*4*6)</f>
        <v>0</v>
      </c>
      <c r="DQ72" s="94"/>
      <c r="DR72" s="20">
        <f>SUM(DQ72*50)</f>
        <v>0</v>
      </c>
      <c r="DS72" s="20">
        <f t="shared" si="44"/>
        <v>74.2</v>
      </c>
      <c r="DT72" s="20">
        <f t="shared" si="45"/>
        <v>74.2</v>
      </c>
      <c r="DU72" s="20">
        <f t="shared" si="46"/>
        <v>70</v>
      </c>
      <c r="DV72" s="7"/>
      <c r="DW72" s="54"/>
      <c r="DX72" s="1"/>
      <c r="DY72" s="23"/>
      <c r="DZ72" s="23"/>
      <c r="EA72" s="7"/>
      <c r="EB72" s="7"/>
      <c r="EC72" s="7"/>
      <c r="ED72" s="7"/>
      <c r="EE72" s="7"/>
      <c r="EF72" s="7"/>
      <c r="EG72" s="7"/>
      <c r="EH72" s="7">
        <f>SUM(L72+BY72)</f>
        <v>12</v>
      </c>
      <c r="EI72" s="7">
        <f>SUM(M72+BZ72)</f>
        <v>12</v>
      </c>
      <c r="EJ72" s="7">
        <f>SUM(N72+CA72)</f>
        <v>4</v>
      </c>
      <c r="EM72" s="189">
        <f>O72+CB72</f>
        <v>4</v>
      </c>
      <c r="EN72" s="203">
        <f>P72+CC72</f>
        <v>8</v>
      </c>
      <c r="EO72" s="189">
        <f>Q72+CD72</f>
        <v>32</v>
      </c>
      <c r="EP72" s="203">
        <f>R72+CE72</f>
        <v>0</v>
      </c>
      <c r="EQ72" s="189">
        <f>S72+CF72</f>
        <v>0</v>
      </c>
      <c r="ER72" s="203">
        <f>T72+CG72</f>
        <v>0</v>
      </c>
      <c r="ES72" s="189">
        <f>U72+CH72</f>
        <v>0</v>
      </c>
      <c r="ET72" s="203">
        <f>V72+CI72</f>
        <v>0</v>
      </c>
      <c r="EU72" s="189">
        <f>W72+CJ72</f>
        <v>0</v>
      </c>
      <c r="EV72" s="190">
        <f>X72+CK72</f>
        <v>0</v>
      </c>
      <c r="EW72" s="190">
        <f>Y72+CL72</f>
        <v>5.4</v>
      </c>
      <c r="EX72" s="204">
        <f>Z72+CM72</f>
        <v>0</v>
      </c>
      <c r="EY72" s="189">
        <f>AA72+CN72</f>
        <v>0</v>
      </c>
      <c r="EZ72" s="203">
        <f>AB72+CO72</f>
        <v>0</v>
      </c>
      <c r="FA72" s="189">
        <f>AC72+CP72</f>
        <v>0</v>
      </c>
      <c r="FB72" s="203">
        <f>AD72+CQ72</f>
        <v>0</v>
      </c>
      <c r="FC72" s="189">
        <f>AE72+CR72</f>
        <v>0</v>
      </c>
      <c r="FD72" s="203">
        <f>AF72+CS72</f>
        <v>0</v>
      </c>
      <c r="FE72" s="189">
        <f>AG72+CT72</f>
        <v>0</v>
      </c>
      <c r="FF72" s="204">
        <f>AH72+CU72</f>
        <v>1</v>
      </c>
      <c r="FG72" s="190">
        <f>AI72+CV72</f>
        <v>7</v>
      </c>
      <c r="FH72" s="204">
        <f>AJ72+CW72</f>
        <v>0</v>
      </c>
      <c r="FI72" s="189">
        <f>AK72+CX72</f>
        <v>0</v>
      </c>
      <c r="FJ72" s="204">
        <f>AL72+CY72</f>
        <v>0</v>
      </c>
      <c r="FK72" s="190">
        <f>AM72+CZ72</f>
        <v>0</v>
      </c>
      <c r="FL72" s="204">
        <f>AN72+DA72</f>
        <v>0</v>
      </c>
      <c r="FM72" s="189">
        <f>AO72+DB72</f>
        <v>0</v>
      </c>
      <c r="FN72" s="204">
        <f>AP72+DC72</f>
        <v>0</v>
      </c>
      <c r="FO72" s="190">
        <f>AQ72+DD72</f>
        <v>0</v>
      </c>
      <c r="FP72" s="204">
        <f>AR72+DE72</f>
        <v>2</v>
      </c>
      <c r="FQ72" s="190">
        <f>AS72+DF72</f>
        <v>48</v>
      </c>
      <c r="FR72" s="204">
        <f>AT72+DG72</f>
        <v>0</v>
      </c>
      <c r="FS72" s="190">
        <f>AU72+DH72</f>
        <v>0</v>
      </c>
      <c r="FT72" s="204">
        <f>AV72+DI72</f>
        <v>0</v>
      </c>
      <c r="FU72" s="189">
        <f>AW72+DJ72</f>
        <v>0</v>
      </c>
      <c r="FV72" s="204">
        <f>AX72+DK72</f>
        <v>0</v>
      </c>
      <c r="FW72" s="190">
        <f>AY72+DL72</f>
        <v>0</v>
      </c>
      <c r="FX72" s="204">
        <f>AZ72+DM72</f>
        <v>0</v>
      </c>
      <c r="FY72" s="189">
        <f>BA72+DN72</f>
        <v>0</v>
      </c>
      <c r="FZ72" s="203">
        <f>BB72+DO72</f>
        <v>0</v>
      </c>
      <c r="GA72" s="189">
        <f>BC72+DP72</f>
        <v>0</v>
      </c>
      <c r="GB72" s="203">
        <f>BD72+DQ72</f>
        <v>0</v>
      </c>
      <c r="GC72" s="189">
        <f>BE72+DR72</f>
        <v>0</v>
      </c>
      <c r="GD72" s="204">
        <f>BF72+DS72</f>
        <v>96.4</v>
      </c>
      <c r="GE72" s="190">
        <f>BG72+DT72</f>
        <v>96.4</v>
      </c>
      <c r="GF72" s="190">
        <f>BH72+DU72</f>
        <v>84</v>
      </c>
      <c r="GG72" s="2"/>
      <c r="GH72" s="54"/>
      <c r="GK72" s="3">
        <v>550</v>
      </c>
      <c r="GL72" s="161"/>
      <c r="GM72" s="19"/>
      <c r="GN72" s="1"/>
      <c r="GO72" s="23"/>
      <c r="GP72" s="70"/>
      <c r="GQ72" s="7"/>
      <c r="GR72" s="83"/>
    </row>
    <row r="73" spans="1:200" ht="24.95" customHeight="1" outlineLevel="1" thickBot="1" x14ac:dyDescent="0.4">
      <c r="A73" s="149" t="s">
        <v>46</v>
      </c>
      <c r="B73" s="1" t="s">
        <v>88</v>
      </c>
      <c r="C73" s="23" t="s">
        <v>79</v>
      </c>
      <c r="D73" s="42" t="s">
        <v>80</v>
      </c>
      <c r="E73" s="23" t="s">
        <v>81</v>
      </c>
      <c r="F73" s="23" t="s">
        <v>94</v>
      </c>
      <c r="G73" s="166" t="s">
        <v>90</v>
      </c>
      <c r="H73" s="23">
        <v>100</v>
      </c>
      <c r="I73" s="23">
        <v>1</v>
      </c>
      <c r="J73" s="23">
        <v>5</v>
      </c>
      <c r="K73" s="23">
        <v>10</v>
      </c>
      <c r="L73" s="22">
        <v>4</v>
      </c>
      <c r="M73" s="162">
        <v>4</v>
      </c>
      <c r="N73" s="30">
        <v>4</v>
      </c>
      <c r="O73" s="25">
        <v>4</v>
      </c>
      <c r="P73" s="30"/>
      <c r="Q73" s="25">
        <v>0</v>
      </c>
      <c r="R73" s="30"/>
      <c r="S73" s="25">
        <v>0</v>
      </c>
      <c r="T73" s="30"/>
      <c r="U73" s="25">
        <v>0</v>
      </c>
      <c r="V73" s="30"/>
      <c r="W73" s="25">
        <v>0</v>
      </c>
      <c r="X73" s="163">
        <v>0</v>
      </c>
      <c r="Y73" s="164">
        <v>3</v>
      </c>
      <c r="Z73" s="30"/>
      <c r="AA73" s="25"/>
      <c r="AB73" s="30"/>
      <c r="AC73" s="163">
        <v>0</v>
      </c>
      <c r="AD73" s="30"/>
      <c r="AE73" s="165">
        <v>0</v>
      </c>
      <c r="AF73" s="30"/>
      <c r="AG73" s="25">
        <v>0</v>
      </c>
      <c r="AH73" s="30"/>
      <c r="AI73" s="163">
        <v>0</v>
      </c>
      <c r="AJ73" s="30"/>
      <c r="AK73" s="163">
        <v>0</v>
      </c>
      <c r="AL73" s="30"/>
      <c r="AM73" s="25">
        <v>0</v>
      </c>
      <c r="AN73" s="30"/>
      <c r="AO73" s="25">
        <v>0</v>
      </c>
      <c r="AP73" s="30"/>
      <c r="AQ73" s="163">
        <v>0</v>
      </c>
      <c r="AR73" s="30"/>
      <c r="AS73" s="163">
        <v>0</v>
      </c>
      <c r="AT73" s="30"/>
      <c r="AU73" s="163">
        <f t="shared" si="34"/>
        <v>0</v>
      </c>
      <c r="AV73" s="30"/>
      <c r="AW73" s="25">
        <v>0</v>
      </c>
      <c r="AX73" s="30"/>
      <c r="AY73" s="163">
        <v>0</v>
      </c>
      <c r="AZ73" s="30"/>
      <c r="BA73" s="163">
        <v>0</v>
      </c>
      <c r="BB73" s="30"/>
      <c r="BC73" s="163">
        <v>0</v>
      </c>
      <c r="BD73" s="30"/>
      <c r="BE73" s="20">
        <v>0</v>
      </c>
      <c r="BF73" s="163">
        <v>7</v>
      </c>
      <c r="BG73" s="20">
        <f t="shared" si="17"/>
        <v>7</v>
      </c>
      <c r="BH73" s="20">
        <f t="shared" si="42"/>
        <v>4</v>
      </c>
      <c r="BI73" s="46">
        <f t="shared" si="3"/>
        <v>7</v>
      </c>
      <c r="BJ73" s="7"/>
      <c r="BK73" s="7"/>
      <c r="BN73" s="149" t="s">
        <v>46</v>
      </c>
      <c r="BO73" s="20"/>
      <c r="BP73" s="98"/>
      <c r="BQ73" s="98"/>
      <c r="BR73" s="98"/>
      <c r="BS73" s="92"/>
      <c r="BT73" s="99"/>
      <c r="BU73" s="99"/>
      <c r="BV73" s="99"/>
      <c r="BW73" s="99"/>
      <c r="BX73" s="99"/>
      <c r="BY73" s="25"/>
      <c r="BZ73" s="93"/>
      <c r="CA73" s="30"/>
      <c r="CB73" s="20"/>
      <c r="CC73" s="30"/>
      <c r="CD73" s="20"/>
      <c r="CE73" s="30"/>
      <c r="CF73" s="20"/>
      <c r="CG73" s="30"/>
      <c r="CH73" s="20"/>
      <c r="CI73" s="94"/>
      <c r="CJ73" s="20"/>
      <c r="CK73" s="20"/>
      <c r="CL73" s="20"/>
      <c r="CM73" s="94"/>
      <c r="CN73" s="20"/>
      <c r="CO73" s="94"/>
      <c r="CP73" s="20"/>
      <c r="CQ73" s="94"/>
      <c r="CR73" s="24"/>
      <c r="CS73" s="94"/>
      <c r="CT73" s="20"/>
      <c r="CU73" s="94"/>
      <c r="CV73" s="20"/>
      <c r="CW73" s="94"/>
      <c r="CX73" s="20"/>
      <c r="CY73" s="94"/>
      <c r="CZ73" s="20"/>
      <c r="DA73" s="94"/>
      <c r="DB73" s="20"/>
      <c r="DC73" s="94"/>
      <c r="DD73" s="20"/>
      <c r="DE73" s="94"/>
      <c r="DF73" s="20"/>
      <c r="DG73" s="94"/>
      <c r="DH73" s="20"/>
      <c r="DI73" s="94"/>
      <c r="DJ73" s="20"/>
      <c r="DK73" s="94"/>
      <c r="DL73" s="20"/>
      <c r="DM73" s="94"/>
      <c r="DN73" s="20"/>
      <c r="DO73" s="94"/>
      <c r="DP73" s="20"/>
      <c r="DQ73" s="94"/>
      <c r="DR73" s="20"/>
      <c r="DS73" s="20"/>
      <c r="DT73" s="20"/>
      <c r="DU73" s="20"/>
      <c r="DV73" s="7"/>
      <c r="DW73" s="54"/>
      <c r="DX73" s="20"/>
      <c r="DY73" s="98"/>
      <c r="DZ73" s="98"/>
      <c r="EA73" s="7"/>
      <c r="EB73" s="7"/>
      <c r="EC73" s="7"/>
      <c r="ED73" s="7"/>
      <c r="EE73" s="7"/>
      <c r="EF73" s="7"/>
      <c r="EG73" s="7"/>
      <c r="EH73" s="7">
        <f>SUM(L73+BY73)</f>
        <v>4</v>
      </c>
      <c r="EI73" s="7">
        <f>SUM(M73+BZ73)</f>
        <v>4</v>
      </c>
      <c r="EJ73" s="7">
        <f>SUM(N73+CA73)</f>
        <v>4</v>
      </c>
      <c r="EM73" s="189">
        <f>O73+CB73</f>
        <v>4</v>
      </c>
      <c r="EN73" s="203">
        <f>P73+CC73</f>
        <v>0</v>
      </c>
      <c r="EO73" s="189">
        <f>Q73+CD73</f>
        <v>0</v>
      </c>
      <c r="EP73" s="203">
        <f>R73+CE73</f>
        <v>0</v>
      </c>
      <c r="EQ73" s="189">
        <f>S73+CF73</f>
        <v>0</v>
      </c>
      <c r="ER73" s="203">
        <f>T73+CG73</f>
        <v>0</v>
      </c>
      <c r="ES73" s="189">
        <f>U73+CH73</f>
        <v>0</v>
      </c>
      <c r="ET73" s="203">
        <f>V73+CI73</f>
        <v>0</v>
      </c>
      <c r="EU73" s="189">
        <f>W73+CJ73</f>
        <v>0</v>
      </c>
      <c r="EV73" s="190">
        <f>X73+CK73</f>
        <v>0</v>
      </c>
      <c r="EW73" s="190">
        <f>Y73+CL73</f>
        <v>3</v>
      </c>
      <c r="EX73" s="204">
        <f>Z73+CM73</f>
        <v>0</v>
      </c>
      <c r="EY73" s="189">
        <f>AA73+CN73</f>
        <v>0</v>
      </c>
      <c r="EZ73" s="203">
        <f>AB73+CO73</f>
        <v>0</v>
      </c>
      <c r="FA73" s="189">
        <f>AC73+CP73</f>
        <v>0</v>
      </c>
      <c r="FB73" s="203">
        <f>AD73+CQ73</f>
        <v>0</v>
      </c>
      <c r="FC73" s="189">
        <f>AE73+CR73</f>
        <v>0</v>
      </c>
      <c r="FD73" s="203">
        <f>AF73+CS73</f>
        <v>0</v>
      </c>
      <c r="FE73" s="189">
        <f>AG73+CT73</f>
        <v>0</v>
      </c>
      <c r="FF73" s="204">
        <f>AH73+CU73</f>
        <v>0</v>
      </c>
      <c r="FG73" s="190">
        <f>AI73+CV73</f>
        <v>0</v>
      </c>
      <c r="FH73" s="204">
        <f>AJ73+CW73</f>
        <v>0</v>
      </c>
      <c r="FI73" s="189">
        <f>AK73+CX73</f>
        <v>0</v>
      </c>
      <c r="FJ73" s="204">
        <f>AL73+CY73</f>
        <v>0</v>
      </c>
      <c r="FK73" s="190">
        <f>AM73+CZ73</f>
        <v>0</v>
      </c>
      <c r="FL73" s="204">
        <f>AN73+DA73</f>
        <v>0</v>
      </c>
      <c r="FM73" s="189">
        <f>AO73+DB73</f>
        <v>0</v>
      </c>
      <c r="FN73" s="204">
        <f>AP73+DC73</f>
        <v>0</v>
      </c>
      <c r="FO73" s="190">
        <f>AQ73+DD73</f>
        <v>0</v>
      </c>
      <c r="FP73" s="204">
        <f>AR73+DE73</f>
        <v>0</v>
      </c>
      <c r="FQ73" s="190">
        <f>AS73+DF73</f>
        <v>0</v>
      </c>
      <c r="FR73" s="204">
        <f>AT73+DG73</f>
        <v>0</v>
      </c>
      <c r="FS73" s="190">
        <f>AU73+DH73</f>
        <v>0</v>
      </c>
      <c r="FT73" s="204">
        <f>AV73+DI73</f>
        <v>0</v>
      </c>
      <c r="FU73" s="189">
        <f>AW73+DJ73</f>
        <v>0</v>
      </c>
      <c r="FV73" s="204">
        <f>AX73+DK73</f>
        <v>0</v>
      </c>
      <c r="FW73" s="190">
        <f>AY73+DL73</f>
        <v>0</v>
      </c>
      <c r="FX73" s="204">
        <f>AZ73+DM73</f>
        <v>0</v>
      </c>
      <c r="FY73" s="189">
        <f>BA73+DN73</f>
        <v>0</v>
      </c>
      <c r="FZ73" s="203">
        <f>BB73+DO73</f>
        <v>0</v>
      </c>
      <c r="GA73" s="189">
        <f>BC73+DP73</f>
        <v>0</v>
      </c>
      <c r="GB73" s="203">
        <f>BD73+DQ73</f>
        <v>0</v>
      </c>
      <c r="GC73" s="189">
        <f>BE73+DR73</f>
        <v>0</v>
      </c>
      <c r="GD73" s="204">
        <f>BF73+DS73</f>
        <v>7</v>
      </c>
      <c r="GE73" s="190">
        <f>BG73+DT73</f>
        <v>7</v>
      </c>
      <c r="GF73" s="190">
        <f>BH73+DU73</f>
        <v>4</v>
      </c>
      <c r="GG73" s="2"/>
      <c r="GH73" s="54"/>
      <c r="GK73" s="3">
        <v>550</v>
      </c>
      <c r="GL73" s="161"/>
      <c r="GM73" s="19"/>
      <c r="GN73" s="1"/>
      <c r="GO73" s="23"/>
      <c r="GP73" s="70"/>
      <c r="GQ73" s="7"/>
      <c r="GR73" s="83"/>
    </row>
    <row r="74" spans="1:200" ht="24.95" customHeight="1" outlineLevel="1" thickBot="1" x14ac:dyDescent="0.4">
      <c r="A74" s="149" t="s">
        <v>46</v>
      </c>
      <c r="B74" s="1" t="s">
        <v>74</v>
      </c>
      <c r="C74" s="23" t="s">
        <v>95</v>
      </c>
      <c r="D74" s="23" t="s">
        <v>69</v>
      </c>
      <c r="E74" s="23" t="s">
        <v>96</v>
      </c>
      <c r="F74" s="23" t="s">
        <v>97</v>
      </c>
      <c r="G74" s="23">
        <v>1</v>
      </c>
      <c r="H74" s="23">
        <v>54</v>
      </c>
      <c r="I74" s="23">
        <v>1</v>
      </c>
      <c r="J74" s="23">
        <v>2</v>
      </c>
      <c r="K74" s="23">
        <f>SUM(J74)*2</f>
        <v>4</v>
      </c>
      <c r="L74" s="1">
        <v>20</v>
      </c>
      <c r="M74" s="93">
        <f>SUM(N74+P74+R74+T74+V74)</f>
        <v>20</v>
      </c>
      <c r="N74" s="30">
        <v>8</v>
      </c>
      <c r="O74" s="20">
        <f>SUM(N74)*I74</f>
        <v>8</v>
      </c>
      <c r="P74" s="30">
        <v>10</v>
      </c>
      <c r="Q74" s="20">
        <f>J74*P74</f>
        <v>20</v>
      </c>
      <c r="R74" s="30">
        <v>2</v>
      </c>
      <c r="S74" s="20">
        <f>SUM(R74)*J74</f>
        <v>4</v>
      </c>
      <c r="T74" s="30"/>
      <c r="U74" s="20">
        <f>SUM(T74)*K74</f>
        <v>0</v>
      </c>
      <c r="V74" s="94"/>
      <c r="W74" s="20">
        <f>SUM(V74)*J74*3</f>
        <v>0</v>
      </c>
      <c r="X74" s="20">
        <f>2/8*J74*AX74</f>
        <v>0</v>
      </c>
      <c r="Y74" s="20">
        <f>SUM(L74*5/100*J74)</f>
        <v>2</v>
      </c>
      <c r="Z74" s="94"/>
      <c r="AA74" s="20"/>
      <c r="AB74" s="94"/>
      <c r="AC74" s="20">
        <f>SUM(AB74)*3*H74/5</f>
        <v>0</v>
      </c>
      <c r="AD74" s="94"/>
      <c r="AE74" s="24">
        <f>SUM(AD74*H74*(30+4))</f>
        <v>0</v>
      </c>
      <c r="AF74" s="94"/>
      <c r="AG74" s="20">
        <f>SUM(AF74*H74*3)</f>
        <v>0</v>
      </c>
      <c r="AH74" s="94"/>
      <c r="AI74" s="20">
        <f>SUM(AH74*H74/3)</f>
        <v>0</v>
      </c>
      <c r="AJ74" s="94"/>
      <c r="AK74" s="20">
        <f>SUM(AJ74*H74*2/3)</f>
        <v>0</v>
      </c>
      <c r="AL74" s="94"/>
      <c r="AM74" s="20">
        <f>SUM(AL74*H74)</f>
        <v>0</v>
      </c>
      <c r="AN74" s="94"/>
      <c r="AO74" s="20">
        <f>SUM(AN74*J74)</f>
        <v>0</v>
      </c>
      <c r="AP74" s="94"/>
      <c r="AQ74" s="20">
        <f>SUM(AP74*H74*2)</f>
        <v>0</v>
      </c>
      <c r="AR74" s="94"/>
      <c r="AS74" s="20">
        <f>SUM(J74*AR74*6)</f>
        <v>0</v>
      </c>
      <c r="AT74" s="94"/>
      <c r="AU74" s="20">
        <f t="shared" si="34"/>
        <v>0</v>
      </c>
      <c r="AV74" s="94"/>
      <c r="AW74" s="20">
        <f>SUM(AV74*H74/3)</f>
        <v>0</v>
      </c>
      <c r="AX74" s="94"/>
      <c r="AY74" s="20">
        <f>AX74*J74*8/2</f>
        <v>0</v>
      </c>
      <c r="AZ74" s="94"/>
      <c r="BA74" s="20">
        <f>SUM(AZ74*K74*5*6)</f>
        <v>0</v>
      </c>
      <c r="BB74" s="94"/>
      <c r="BC74" s="20">
        <f>SUM(BB74*K74*4*6)</f>
        <v>0</v>
      </c>
      <c r="BD74" s="94"/>
      <c r="BE74" s="20">
        <f>SUM(BD74*50)</f>
        <v>0</v>
      </c>
      <c r="BF74" s="20">
        <f>O74+Q74+S74+U74+W74+X74+Y74+AA74+AC74+AE74+AG74+AI74+AK74+AM74+AO74+AQ74+AS74+AU74+AW74+AY74+BA74+BC74+BE74</f>
        <v>34</v>
      </c>
      <c r="BG74" s="20">
        <f>BC74+BA74+AY74+AW74+AS74+AQ74+X74+W74+U74+S74+Q74+O74+Y74</f>
        <v>34</v>
      </c>
      <c r="BH74" s="20">
        <f t="shared" si="42"/>
        <v>32</v>
      </c>
      <c r="BI74" s="46">
        <f t="shared" ref="BI74:BI137" si="47">O74+Q74+S74+U74+W74+X74+Y74+AA74+AC74+AE74+AG74+AI74+AK74+AM74+AO74+AQ74+AS74+AU74+AW74+AY74+BA74+BC74+BE74</f>
        <v>34</v>
      </c>
      <c r="BJ74" s="7"/>
      <c r="BK74" s="7"/>
      <c r="BN74" s="149" t="s">
        <v>46</v>
      </c>
      <c r="BO74" s="1" t="s">
        <v>108</v>
      </c>
      <c r="BP74" s="23" t="s">
        <v>79</v>
      </c>
      <c r="BQ74" s="23" t="s">
        <v>80</v>
      </c>
      <c r="BR74" s="23" t="s">
        <v>81</v>
      </c>
      <c r="BS74" s="23" t="s">
        <v>136</v>
      </c>
      <c r="BT74" s="23">
        <v>6</v>
      </c>
      <c r="BU74" s="23">
        <v>124</v>
      </c>
      <c r="BV74" s="23">
        <v>1</v>
      </c>
      <c r="BW74" s="23">
        <v>5</v>
      </c>
      <c r="BX74" s="23">
        <f>SUM(BW74)*2</f>
        <v>10</v>
      </c>
      <c r="BY74" s="1">
        <v>6</v>
      </c>
      <c r="BZ74" s="93">
        <f>SUM(CA74+CC74+CE74+CG74+CI74)</f>
        <v>6</v>
      </c>
      <c r="CA74" s="30">
        <v>2</v>
      </c>
      <c r="CB74" s="20">
        <f>SUM(CA74)*BV74</f>
        <v>2</v>
      </c>
      <c r="CC74" s="30">
        <v>4</v>
      </c>
      <c r="CD74" s="20">
        <f>BW74*CC74</f>
        <v>20</v>
      </c>
      <c r="CE74" s="30"/>
      <c r="CF74" s="20">
        <f>SUM(CE74)*BW74</f>
        <v>0</v>
      </c>
      <c r="CG74" s="30"/>
      <c r="CH74" s="20">
        <f>SUM(CG74)*BX74</f>
        <v>0</v>
      </c>
      <c r="CI74" s="94"/>
      <c r="CJ74" s="20">
        <f>SUM(CI74)*BW74*5</f>
        <v>0</v>
      </c>
      <c r="CK74" s="20">
        <f>SUM(BW74*DK74*2+BX74*DM74*2)</f>
        <v>0</v>
      </c>
      <c r="CL74" s="20">
        <f>SUM(BY74*15/100*BW74)</f>
        <v>4.5</v>
      </c>
      <c r="CM74" s="94"/>
      <c r="CN74" s="20"/>
      <c r="CO74" s="94"/>
      <c r="CP74" s="20">
        <f>SUM(CO74)*3*BU74/5</f>
        <v>0</v>
      </c>
      <c r="CQ74" s="94"/>
      <c r="CR74" s="24">
        <f>SUM(CQ74*BU74*(30+4))</f>
        <v>0</v>
      </c>
      <c r="CS74" s="94"/>
      <c r="CT74" s="20">
        <f>SUM(CS74*BU74*3)</f>
        <v>0</v>
      </c>
      <c r="CU74" s="94"/>
      <c r="CV74" s="20">
        <f>SUM(CU74*BU74/3)</f>
        <v>0</v>
      </c>
      <c r="CW74" s="94"/>
      <c r="CX74" s="20">
        <f>SUM(CW74*BU74*2/3)</f>
        <v>0</v>
      </c>
      <c r="CY74" s="94"/>
      <c r="CZ74" s="20">
        <f>SUM(CY74*BU74*2)</f>
        <v>0</v>
      </c>
      <c r="DA74" s="94"/>
      <c r="DB74" s="20">
        <f>SUM(DA74*BW74*2)</f>
        <v>0</v>
      </c>
      <c r="DC74" s="94"/>
      <c r="DD74" s="20">
        <f>SUM(DC74*BU74*2)</f>
        <v>0</v>
      </c>
      <c r="DE74" s="94">
        <v>1</v>
      </c>
      <c r="DF74" s="20">
        <f>DE74*BW74*6</f>
        <v>30</v>
      </c>
      <c r="DG74" s="94"/>
      <c r="DH74" s="20">
        <f t="shared" si="43"/>
        <v>0</v>
      </c>
      <c r="DI74" s="94"/>
      <c r="DJ74" s="20">
        <f>SUM(BW74*DI74*6)</f>
        <v>0</v>
      </c>
      <c r="DK74" s="94"/>
      <c r="DL74" s="20">
        <f>SUM(DK74*BU74/3)</f>
        <v>0</v>
      </c>
      <c r="DM74" s="94"/>
      <c r="DN74" s="20">
        <f>SUM(DM74*BX74*5*6)</f>
        <v>0</v>
      </c>
      <c r="DO74" s="94"/>
      <c r="DP74" s="20">
        <f>SUM(DO74*BX74*4*6)</f>
        <v>0</v>
      </c>
      <c r="DQ74" s="94"/>
      <c r="DR74" s="20">
        <f>SUM(DQ74*50)</f>
        <v>0</v>
      </c>
      <c r="DS74" s="20">
        <f t="shared" si="44"/>
        <v>56.5</v>
      </c>
      <c r="DT74" s="20">
        <f t="shared" si="45"/>
        <v>56.5</v>
      </c>
      <c r="DU74" s="20">
        <f t="shared" si="46"/>
        <v>52</v>
      </c>
      <c r="DV74" s="7"/>
      <c r="DW74" s="54"/>
      <c r="DX74" s="1"/>
      <c r="DY74" s="23"/>
      <c r="DZ74" s="23"/>
      <c r="EA74" s="8"/>
      <c r="EB74" s="8"/>
      <c r="EC74" s="8"/>
      <c r="ED74" s="8"/>
      <c r="EE74" s="8"/>
      <c r="EF74" s="8"/>
      <c r="EG74" s="8"/>
      <c r="EH74" s="7">
        <f>SUM(L74+BY74)</f>
        <v>26</v>
      </c>
      <c r="EI74" s="7">
        <f>SUM(M74+BZ74)</f>
        <v>26</v>
      </c>
      <c r="EJ74" s="7">
        <f>SUM(N74+CA74)</f>
        <v>10</v>
      </c>
      <c r="EM74" s="189">
        <f>O74+CB74</f>
        <v>10</v>
      </c>
      <c r="EN74" s="203">
        <f>P74+CC74</f>
        <v>14</v>
      </c>
      <c r="EO74" s="189">
        <f>Q74+CD74</f>
        <v>40</v>
      </c>
      <c r="EP74" s="203">
        <f>R74+CE74</f>
        <v>2</v>
      </c>
      <c r="EQ74" s="189">
        <f>S74+CF74</f>
        <v>4</v>
      </c>
      <c r="ER74" s="203">
        <f>T74+CG74</f>
        <v>0</v>
      </c>
      <c r="ES74" s="189">
        <f>U74+CH74</f>
        <v>0</v>
      </c>
      <c r="ET74" s="203">
        <f>V74+CI74</f>
        <v>0</v>
      </c>
      <c r="EU74" s="189">
        <f>W74+CJ74</f>
        <v>0</v>
      </c>
      <c r="EV74" s="190">
        <f>X74+CK74</f>
        <v>0</v>
      </c>
      <c r="EW74" s="190">
        <f>Y74+CL74</f>
        <v>6.5</v>
      </c>
      <c r="EX74" s="204">
        <f>Z74+CM74</f>
        <v>0</v>
      </c>
      <c r="EY74" s="189">
        <f>AA74+CN74</f>
        <v>0</v>
      </c>
      <c r="EZ74" s="203">
        <f>AB74+CO74</f>
        <v>0</v>
      </c>
      <c r="FA74" s="189">
        <f>AC74+CP74</f>
        <v>0</v>
      </c>
      <c r="FB74" s="203">
        <f>AD74+CQ74</f>
        <v>0</v>
      </c>
      <c r="FC74" s="189">
        <f>AE74+CR74</f>
        <v>0</v>
      </c>
      <c r="FD74" s="203">
        <f>AF74+CS74</f>
        <v>0</v>
      </c>
      <c r="FE74" s="189">
        <f>AG74+CT74</f>
        <v>0</v>
      </c>
      <c r="FF74" s="204">
        <f>AH74+CU74</f>
        <v>0</v>
      </c>
      <c r="FG74" s="190">
        <f>AI74+CV74</f>
        <v>0</v>
      </c>
      <c r="FH74" s="204">
        <f>AJ74+CW74</f>
        <v>0</v>
      </c>
      <c r="FI74" s="189">
        <f>AK74+CX74</f>
        <v>0</v>
      </c>
      <c r="FJ74" s="204">
        <f>AL74+CY74</f>
        <v>0</v>
      </c>
      <c r="FK74" s="190">
        <f>AM74+CZ74</f>
        <v>0</v>
      </c>
      <c r="FL74" s="204">
        <f>AN74+DA74</f>
        <v>0</v>
      </c>
      <c r="FM74" s="189">
        <f>AO74+DB74</f>
        <v>0</v>
      </c>
      <c r="FN74" s="204">
        <f>AP74+DC74</f>
        <v>0</v>
      </c>
      <c r="FO74" s="190">
        <f>AQ74+DD74</f>
        <v>0</v>
      </c>
      <c r="FP74" s="204">
        <f>AR74+DE74</f>
        <v>1</v>
      </c>
      <c r="FQ74" s="190">
        <f>AS74+DF74</f>
        <v>30</v>
      </c>
      <c r="FR74" s="204">
        <f>AT74+DG74</f>
        <v>0</v>
      </c>
      <c r="FS74" s="190">
        <f>AU74+DH74</f>
        <v>0</v>
      </c>
      <c r="FT74" s="204">
        <f>AV74+DI74</f>
        <v>0</v>
      </c>
      <c r="FU74" s="189">
        <f>AW74+DJ74</f>
        <v>0</v>
      </c>
      <c r="FV74" s="204">
        <f>AX74+DK74</f>
        <v>0</v>
      </c>
      <c r="FW74" s="190">
        <f>AY74+DL74</f>
        <v>0</v>
      </c>
      <c r="FX74" s="204">
        <f>AZ74+DM74</f>
        <v>0</v>
      </c>
      <c r="FY74" s="189">
        <f>BA74+DN74</f>
        <v>0</v>
      </c>
      <c r="FZ74" s="203">
        <f>BB74+DO74</f>
        <v>0</v>
      </c>
      <c r="GA74" s="189">
        <f>BC74+DP74</f>
        <v>0</v>
      </c>
      <c r="GB74" s="203">
        <f>BD74+DQ74</f>
        <v>0</v>
      </c>
      <c r="GC74" s="189">
        <f>BE74+DR74</f>
        <v>0</v>
      </c>
      <c r="GD74" s="204">
        <f>BF74+DS74</f>
        <v>90.5</v>
      </c>
      <c r="GE74" s="190">
        <f>BG74+DT74</f>
        <v>90.5</v>
      </c>
      <c r="GF74" s="190">
        <f>BH74+DU74</f>
        <v>84</v>
      </c>
      <c r="GG74" s="2"/>
      <c r="GH74" s="123"/>
      <c r="GK74" s="3">
        <v>550</v>
      </c>
      <c r="GL74" s="161"/>
      <c r="GM74" s="19"/>
      <c r="GN74" s="1"/>
      <c r="GO74" s="23"/>
      <c r="GP74" s="70"/>
      <c r="GQ74" s="7"/>
      <c r="GR74" s="83"/>
    </row>
    <row r="75" spans="1:200" ht="24.95" customHeight="1" outlineLevel="1" thickBot="1" x14ac:dyDescent="0.4">
      <c r="A75" s="149" t="s">
        <v>46</v>
      </c>
      <c r="B75" s="7" t="s">
        <v>78</v>
      </c>
      <c r="C75" s="21" t="s">
        <v>84</v>
      </c>
      <c r="D75" s="21" t="s">
        <v>85</v>
      </c>
      <c r="E75" s="98" t="s">
        <v>81</v>
      </c>
      <c r="F75" s="21" t="s">
        <v>86</v>
      </c>
      <c r="G75" s="21">
        <v>5</v>
      </c>
      <c r="H75" s="21">
        <v>31</v>
      </c>
      <c r="I75" s="21">
        <v>1</v>
      </c>
      <c r="J75" s="21">
        <v>2</v>
      </c>
      <c r="K75" s="21">
        <f>SUM(J75)*2</f>
        <v>4</v>
      </c>
      <c r="L75" s="11">
        <v>4</v>
      </c>
      <c r="M75" s="93">
        <f>SUM(N75+P75+R75+T75+V75)</f>
        <v>2</v>
      </c>
      <c r="N75" s="30"/>
      <c r="O75" s="20">
        <f>SUM(N75)*I75</f>
        <v>0</v>
      </c>
      <c r="P75" s="30">
        <v>2</v>
      </c>
      <c r="Q75" s="20">
        <f>J75*P75</f>
        <v>4</v>
      </c>
      <c r="R75" s="30"/>
      <c r="S75" s="20">
        <f>SUM(R75)*J75</f>
        <v>0</v>
      </c>
      <c r="T75" s="30"/>
      <c r="U75" s="20">
        <f>SUM(T75)*K75</f>
        <v>0</v>
      </c>
      <c r="V75" s="94"/>
      <c r="W75" s="20">
        <f>SUM(V75)*J75*5</f>
        <v>0</v>
      </c>
      <c r="X75" s="20">
        <f>SUM(J75*AX75*2+K75*AZ75*2)</f>
        <v>0</v>
      </c>
      <c r="Y75" s="20">
        <f>SUM(L75*15/100*J75)</f>
        <v>1.2</v>
      </c>
      <c r="Z75" s="94"/>
      <c r="AA75" s="20"/>
      <c r="AB75" s="94"/>
      <c r="AC75" s="20">
        <f>SUM(AB75)*3*H75/5</f>
        <v>0</v>
      </c>
      <c r="AD75" s="94"/>
      <c r="AE75" s="24">
        <f>SUM(AD75*H75*(30+4))</f>
        <v>0</v>
      </c>
      <c r="AF75" s="94"/>
      <c r="AG75" s="20">
        <f>SUM(AF75*H75*3)</f>
        <v>0</v>
      </c>
      <c r="AH75" s="94"/>
      <c r="AI75" s="20">
        <f>SUM(AH75*H75/3)</f>
        <v>0</v>
      </c>
      <c r="AJ75" s="94"/>
      <c r="AK75" s="20">
        <f>SUM(AJ75*H75*2/3)</f>
        <v>0</v>
      </c>
      <c r="AL75" s="94"/>
      <c r="AM75" s="20">
        <f>SUM(AL75*H75*2)</f>
        <v>0</v>
      </c>
      <c r="AN75" s="94"/>
      <c r="AO75" s="20">
        <f>SUM(AN75*J75*2)</f>
        <v>0</v>
      </c>
      <c r="AP75" s="94"/>
      <c r="AQ75" s="20">
        <f>SUM(AP75*H75*2)</f>
        <v>0</v>
      </c>
      <c r="AR75" s="94">
        <v>1</v>
      </c>
      <c r="AS75" s="20">
        <f>SUM(J75*AR75*6)</f>
        <v>12</v>
      </c>
      <c r="AT75" s="94"/>
      <c r="AU75" s="20">
        <f t="shared" si="34"/>
        <v>0</v>
      </c>
      <c r="AV75" s="94"/>
      <c r="AW75" s="20">
        <f>SUM(J75*AV75*6)</f>
        <v>0</v>
      </c>
      <c r="AX75" s="94"/>
      <c r="AY75" s="20">
        <f>SUM(AX75*H75/3)</f>
        <v>0</v>
      </c>
      <c r="AZ75" s="94"/>
      <c r="BA75" s="20">
        <f>SUM(AZ75*K75*5*6)</f>
        <v>0</v>
      </c>
      <c r="BB75" s="94"/>
      <c r="BC75" s="20">
        <f>SUM(BB75*K75*4*6)</f>
        <v>0</v>
      </c>
      <c r="BD75" s="94"/>
      <c r="BE75" s="20">
        <f>SUM(BD75*50)</f>
        <v>0</v>
      </c>
      <c r="BF75" s="20">
        <f>O75+Q75+S75+U75+W75+X75+Y75+AA75+AC75+AE75+AG75+AI75+AK75+AM75+AO75+AQ75+AS75+AU75+AW75+AY75+BA75+BC75+BE75</f>
        <v>17.2</v>
      </c>
      <c r="BG75" s="20">
        <f t="shared" si="17"/>
        <v>17.2</v>
      </c>
      <c r="BH75" s="20">
        <f t="shared" si="42"/>
        <v>16</v>
      </c>
      <c r="BI75" s="46">
        <f t="shared" si="47"/>
        <v>17.2</v>
      </c>
      <c r="BJ75" s="7"/>
      <c r="BK75" s="7"/>
      <c r="BN75" s="149" t="s">
        <v>46</v>
      </c>
      <c r="BO75" s="7" t="s">
        <v>72</v>
      </c>
      <c r="BP75" s="21" t="s">
        <v>79</v>
      </c>
      <c r="BQ75" s="21" t="s">
        <v>80</v>
      </c>
      <c r="BR75" s="21" t="s">
        <v>81</v>
      </c>
      <c r="BS75" s="21" t="s">
        <v>128</v>
      </c>
      <c r="BT75" s="21" t="s">
        <v>132</v>
      </c>
      <c r="BU75" s="21">
        <v>172</v>
      </c>
      <c r="BV75" s="21">
        <v>1</v>
      </c>
      <c r="BW75" s="21">
        <v>7</v>
      </c>
      <c r="BX75" s="21">
        <f>SUM(BW75)*2</f>
        <v>14</v>
      </c>
      <c r="BY75" s="11">
        <v>2</v>
      </c>
      <c r="BZ75" s="93">
        <f>SUM(CA75+CC75+CE75+CG75+CI75)</f>
        <v>2</v>
      </c>
      <c r="CA75" s="30">
        <v>2</v>
      </c>
      <c r="CB75" s="20">
        <f>SUM(CA75)*BV75</f>
        <v>2</v>
      </c>
      <c r="CC75" s="30"/>
      <c r="CD75" s="20">
        <f>BW75*CC75</f>
        <v>0</v>
      </c>
      <c r="CE75" s="30"/>
      <c r="CF75" s="20">
        <f>SUM(CE75)*BW75</f>
        <v>0</v>
      </c>
      <c r="CG75" s="30"/>
      <c r="CH75" s="20">
        <f>SUM(CG75)*BX75</f>
        <v>0</v>
      </c>
      <c r="CI75" s="94"/>
      <c r="CJ75" s="20">
        <f>SUM(CI75)*BW75*5</f>
        <v>0</v>
      </c>
      <c r="CK75" s="20">
        <f>SUM(BW75*DK75*2+BX75*DM75*2)</f>
        <v>0</v>
      </c>
      <c r="CL75" s="20">
        <f>SUM(BY75*15/100*BW75)</f>
        <v>2.1</v>
      </c>
      <c r="CM75" s="94"/>
      <c r="CN75" s="20"/>
      <c r="CO75" s="94"/>
      <c r="CP75" s="20">
        <f>SUM(CO75)*3*BU75/5</f>
        <v>0</v>
      </c>
      <c r="CQ75" s="94"/>
      <c r="CR75" s="24">
        <f>SUM(CQ75*BU75*(30+4))</f>
        <v>0</v>
      </c>
      <c r="CS75" s="94"/>
      <c r="CT75" s="20">
        <f>SUM(CS75*BU75*3)</f>
        <v>0</v>
      </c>
      <c r="CU75" s="94"/>
      <c r="CV75" s="20">
        <f>SUM(CU75*BU75/3)</f>
        <v>0</v>
      </c>
      <c r="CW75" s="94"/>
      <c r="CX75" s="20">
        <f>SUM(CW75*BU75*2/3)</f>
        <v>0</v>
      </c>
      <c r="CY75" s="94"/>
      <c r="CZ75" s="20">
        <f>SUM(CY75*BU75)</f>
        <v>0</v>
      </c>
      <c r="DA75" s="94"/>
      <c r="DB75" s="20">
        <f>SUM(DA75*BW75)</f>
        <v>0</v>
      </c>
      <c r="DC75" s="94"/>
      <c r="DD75" s="20">
        <f>SUM(DC75*BU75*2)</f>
        <v>0</v>
      </c>
      <c r="DE75" s="94"/>
      <c r="DF75" s="20">
        <f>SUM(BW75*DE75*6)</f>
        <v>0</v>
      </c>
      <c r="DG75" s="94"/>
      <c r="DH75" s="20">
        <f t="shared" si="43"/>
        <v>0</v>
      </c>
      <c r="DI75" s="94"/>
      <c r="DJ75" s="20">
        <f>SUM(DI75*6*BW75)</f>
        <v>0</v>
      </c>
      <c r="DK75" s="94"/>
      <c r="DL75" s="20">
        <f>SUM(BW75*DK75*8)</f>
        <v>0</v>
      </c>
      <c r="DM75" s="94"/>
      <c r="DN75" s="20">
        <f>SUM(DM75*BX75*5*6)</f>
        <v>0</v>
      </c>
      <c r="DO75" s="94"/>
      <c r="DP75" s="20">
        <f>SUM(DO75*BX75*4*6)</f>
        <v>0</v>
      </c>
      <c r="DQ75" s="94"/>
      <c r="DR75" s="20">
        <f>SUM(DQ75*50)</f>
        <v>0</v>
      </c>
      <c r="DS75" s="20">
        <f t="shared" si="44"/>
        <v>4.0999999999999996</v>
      </c>
      <c r="DT75" s="20">
        <f t="shared" si="45"/>
        <v>4.0999999999999996</v>
      </c>
      <c r="DU75" s="20">
        <f t="shared" si="46"/>
        <v>2</v>
      </c>
      <c r="DV75" s="7"/>
      <c r="DW75" s="54"/>
      <c r="DX75" s="7"/>
      <c r="DY75" s="21"/>
      <c r="DZ75" s="21"/>
      <c r="EA75" s="8"/>
      <c r="EB75" s="8"/>
      <c r="EC75" s="8"/>
      <c r="ED75" s="8"/>
      <c r="EE75" s="8"/>
      <c r="EF75" s="8"/>
      <c r="EG75" s="8"/>
      <c r="EH75" s="7">
        <f>SUM(L75+BY75)</f>
        <v>6</v>
      </c>
      <c r="EI75" s="7">
        <f>SUM(M75+BZ75)</f>
        <v>4</v>
      </c>
      <c r="EJ75" s="7">
        <f>SUM(N75+CA75)</f>
        <v>2</v>
      </c>
      <c r="EM75" s="189">
        <f>O75+CB75</f>
        <v>2</v>
      </c>
      <c r="EN75" s="203">
        <f>P75+CC75</f>
        <v>2</v>
      </c>
      <c r="EO75" s="189">
        <f>Q75+CD75</f>
        <v>4</v>
      </c>
      <c r="EP75" s="203">
        <f>R75+CE75</f>
        <v>0</v>
      </c>
      <c r="EQ75" s="189">
        <f>S75+CF75</f>
        <v>0</v>
      </c>
      <c r="ER75" s="203">
        <f>T75+CG75</f>
        <v>0</v>
      </c>
      <c r="ES75" s="189">
        <f>U75+CH75</f>
        <v>0</v>
      </c>
      <c r="ET75" s="203">
        <f>V75+CI75</f>
        <v>0</v>
      </c>
      <c r="EU75" s="189">
        <f>W75+CJ75</f>
        <v>0</v>
      </c>
      <c r="EV75" s="190">
        <f>X75+CK75</f>
        <v>0</v>
      </c>
      <c r="EW75" s="190">
        <f>Y75+CL75</f>
        <v>3.3</v>
      </c>
      <c r="EX75" s="204">
        <f>Z75+CM75</f>
        <v>0</v>
      </c>
      <c r="EY75" s="189">
        <f>AA75+CN75</f>
        <v>0</v>
      </c>
      <c r="EZ75" s="203">
        <f>AB75+CO75</f>
        <v>0</v>
      </c>
      <c r="FA75" s="189">
        <f>AC75+CP75</f>
        <v>0</v>
      </c>
      <c r="FB75" s="203">
        <f>AD75+CQ75</f>
        <v>0</v>
      </c>
      <c r="FC75" s="189">
        <f>AE75+CR75</f>
        <v>0</v>
      </c>
      <c r="FD75" s="203">
        <f>AF75+CS75</f>
        <v>0</v>
      </c>
      <c r="FE75" s="189">
        <f>AG75+CT75</f>
        <v>0</v>
      </c>
      <c r="FF75" s="204">
        <f>AH75+CU75</f>
        <v>0</v>
      </c>
      <c r="FG75" s="190">
        <f>AI75+CV75</f>
        <v>0</v>
      </c>
      <c r="FH75" s="204">
        <f>AJ75+CW75</f>
        <v>0</v>
      </c>
      <c r="FI75" s="189">
        <f>AK75+CX75</f>
        <v>0</v>
      </c>
      <c r="FJ75" s="204">
        <f>AL75+CY75</f>
        <v>0</v>
      </c>
      <c r="FK75" s="190">
        <f>AM75+CZ75</f>
        <v>0</v>
      </c>
      <c r="FL75" s="204">
        <f>AN75+DA75</f>
        <v>0</v>
      </c>
      <c r="FM75" s="189">
        <f>AO75+DB75</f>
        <v>0</v>
      </c>
      <c r="FN75" s="204">
        <f>AP75+DC75</f>
        <v>0</v>
      </c>
      <c r="FO75" s="190">
        <f>AQ75+DD75</f>
        <v>0</v>
      </c>
      <c r="FP75" s="204">
        <f>AR75+DE75</f>
        <v>1</v>
      </c>
      <c r="FQ75" s="190">
        <f>AS75+DF75</f>
        <v>12</v>
      </c>
      <c r="FR75" s="204">
        <f>AT75+DG75</f>
        <v>0</v>
      </c>
      <c r="FS75" s="190">
        <f>AU75+DH75</f>
        <v>0</v>
      </c>
      <c r="FT75" s="204">
        <f>AV75+DI75</f>
        <v>0</v>
      </c>
      <c r="FU75" s="189">
        <f>AW75+DJ75</f>
        <v>0</v>
      </c>
      <c r="FV75" s="204">
        <f>AX75+DK75</f>
        <v>0</v>
      </c>
      <c r="FW75" s="190">
        <f>AY75+DL75</f>
        <v>0</v>
      </c>
      <c r="FX75" s="204">
        <f>AZ75+DM75</f>
        <v>0</v>
      </c>
      <c r="FY75" s="189">
        <f>BA75+DN75</f>
        <v>0</v>
      </c>
      <c r="FZ75" s="203">
        <f>BB75+DO75</f>
        <v>0</v>
      </c>
      <c r="GA75" s="189">
        <f>BC75+DP75</f>
        <v>0</v>
      </c>
      <c r="GB75" s="203">
        <f>BD75+DQ75</f>
        <v>0</v>
      </c>
      <c r="GC75" s="189">
        <f>BE75+DR75</f>
        <v>0</v>
      </c>
      <c r="GD75" s="204">
        <f>BF75+DS75</f>
        <v>21.299999999999997</v>
      </c>
      <c r="GE75" s="190">
        <f>BG75+DT75</f>
        <v>21.299999999999997</v>
      </c>
      <c r="GF75" s="190">
        <f>BH75+DU75</f>
        <v>18</v>
      </c>
      <c r="GG75" s="2"/>
      <c r="GH75" s="123"/>
      <c r="GK75" s="3">
        <v>550</v>
      </c>
      <c r="GL75" s="161"/>
      <c r="GM75" s="19"/>
      <c r="GN75" s="1"/>
      <c r="GO75" s="23"/>
      <c r="GP75" s="70"/>
      <c r="GQ75" s="7"/>
      <c r="GR75" s="83"/>
    </row>
    <row r="76" spans="1:200" ht="24.95" customHeight="1" outlineLevel="1" thickBot="1" x14ac:dyDescent="0.4">
      <c r="A76" s="149" t="s">
        <v>46</v>
      </c>
      <c r="B76" s="7" t="s">
        <v>78</v>
      </c>
      <c r="C76" s="21" t="s">
        <v>79</v>
      </c>
      <c r="D76" s="21" t="s">
        <v>85</v>
      </c>
      <c r="E76" s="21" t="s">
        <v>81</v>
      </c>
      <c r="F76" s="21" t="s">
        <v>87</v>
      </c>
      <c r="G76" s="21">
        <v>5</v>
      </c>
      <c r="H76" s="21">
        <v>105</v>
      </c>
      <c r="I76" s="21">
        <v>1</v>
      </c>
      <c r="J76" s="21">
        <v>4</v>
      </c>
      <c r="K76" s="21">
        <f>J76*2</f>
        <v>8</v>
      </c>
      <c r="L76" s="11">
        <v>4</v>
      </c>
      <c r="M76" s="93">
        <f>SUM(N76+P76+R76+T76+V76)</f>
        <v>4</v>
      </c>
      <c r="N76" s="30"/>
      <c r="O76" s="20">
        <f>SUM(N76)*I76</f>
        <v>0</v>
      </c>
      <c r="P76" s="30">
        <v>4</v>
      </c>
      <c r="Q76" s="20">
        <f>J76*P76</f>
        <v>16</v>
      </c>
      <c r="R76" s="30"/>
      <c r="S76" s="20">
        <f>SUM(R76)*J76</f>
        <v>0</v>
      </c>
      <c r="T76" s="30"/>
      <c r="U76" s="20">
        <f>SUM(T76)*K76</f>
        <v>0</v>
      </c>
      <c r="V76" s="94"/>
      <c r="W76" s="20">
        <f>SUM(V76)*J76*5</f>
        <v>0</v>
      </c>
      <c r="X76" s="20">
        <f>SUM(J76*AX76*2+K76*AZ76*2)</f>
        <v>0</v>
      </c>
      <c r="Y76" s="20">
        <f>SUM(L76*15/100*J76)</f>
        <v>2.4</v>
      </c>
      <c r="Z76" s="94"/>
      <c r="AA76" s="20"/>
      <c r="AB76" s="94"/>
      <c r="AC76" s="20">
        <f>SUM(AB76)*3*H76/5</f>
        <v>0</v>
      </c>
      <c r="AD76" s="94"/>
      <c r="AE76" s="24">
        <f>SUM(AD76*H76*(30+4))</f>
        <v>0</v>
      </c>
      <c r="AF76" s="94"/>
      <c r="AG76" s="20">
        <f>SUM(AF76*H76*3)</f>
        <v>0</v>
      </c>
      <c r="AH76" s="94"/>
      <c r="AI76" s="20">
        <f>SUM(AH76*H76/3)</f>
        <v>0</v>
      </c>
      <c r="AJ76" s="94"/>
      <c r="AK76" s="20">
        <f>SUM(AJ76*H76*2/3)</f>
        <v>0</v>
      </c>
      <c r="AL76" s="94"/>
      <c r="AM76" s="20">
        <f>SUM(AL76*H76*2)</f>
        <v>0</v>
      </c>
      <c r="AN76" s="94"/>
      <c r="AO76" s="20">
        <f>SUM(AN76*J76*2)</f>
        <v>0</v>
      </c>
      <c r="AP76" s="94"/>
      <c r="AQ76" s="20">
        <f>SUM(AP76*H76*2)</f>
        <v>0</v>
      </c>
      <c r="AR76" s="94">
        <v>1</v>
      </c>
      <c r="AS76" s="20">
        <f>SUM(J76*AR76*6)</f>
        <v>24</v>
      </c>
      <c r="AT76" s="94"/>
      <c r="AU76" s="20">
        <f t="shared" si="34"/>
        <v>0</v>
      </c>
      <c r="AV76" s="94"/>
      <c r="AW76" s="20">
        <f>SUM(J76*AV76*6)</f>
        <v>0</v>
      </c>
      <c r="AX76" s="94"/>
      <c r="AY76" s="20">
        <f>SUM(AX76*H76/3)</f>
        <v>0</v>
      </c>
      <c r="AZ76" s="94"/>
      <c r="BA76" s="20">
        <f>SUM(AZ76*K76*5*6)</f>
        <v>0</v>
      </c>
      <c r="BB76" s="94"/>
      <c r="BC76" s="20">
        <f>SUM(BB76*K76*4*6)</f>
        <v>0</v>
      </c>
      <c r="BD76" s="94"/>
      <c r="BE76" s="20">
        <f>SUM(BD76*50)</f>
        <v>0</v>
      </c>
      <c r="BF76" s="20">
        <f>O76+Q76+S76+U76+W76+X76+Y76+AA76+AC76+AE76+AG76+AI76+AK76+AM76+AO76+AQ76+AS76+AU76+AW76+AY76+BA76+BC76+BE76</f>
        <v>42.4</v>
      </c>
      <c r="BG76" s="20">
        <f t="shared" ref="BG76:BG82" si="48">O76+Q76+S76+U76+W76+X76+Y76+AA76+AC76+AE76+AG76+AI76+AK76+AM76+AO76+AQ76+AS76+AU76+AW76+AY76+BA76+BC76+BE76</f>
        <v>42.4</v>
      </c>
      <c r="BH76" s="20">
        <f t="shared" si="42"/>
        <v>40</v>
      </c>
      <c r="BI76" s="46">
        <f t="shared" si="47"/>
        <v>42.4</v>
      </c>
      <c r="BJ76" s="7"/>
      <c r="BK76" s="7"/>
      <c r="BN76" s="149" t="s">
        <v>46</v>
      </c>
      <c r="BO76" s="7" t="s">
        <v>72</v>
      </c>
      <c r="BP76" s="21" t="s">
        <v>68</v>
      </c>
      <c r="BQ76" s="21" t="s">
        <v>80</v>
      </c>
      <c r="BR76" s="21" t="s">
        <v>81</v>
      </c>
      <c r="BS76" s="21" t="s">
        <v>127</v>
      </c>
      <c r="BT76" s="21" t="s">
        <v>132</v>
      </c>
      <c r="BU76" s="21">
        <v>45</v>
      </c>
      <c r="BV76" s="21">
        <v>1</v>
      </c>
      <c r="BW76" s="21">
        <v>2</v>
      </c>
      <c r="BX76" s="21">
        <f>SUM(BW76)*2</f>
        <v>4</v>
      </c>
      <c r="BY76" s="11">
        <v>2</v>
      </c>
      <c r="BZ76" s="93">
        <f>SUM(CA76+CC76+CE76+CG76+CI76)</f>
        <v>2</v>
      </c>
      <c r="CA76" s="30">
        <v>2</v>
      </c>
      <c r="CB76" s="20">
        <f>SUM(CA76)*BV76</f>
        <v>2</v>
      </c>
      <c r="CC76" s="30"/>
      <c r="CD76" s="20">
        <f>BW76*CC76</f>
        <v>0</v>
      </c>
      <c r="CE76" s="30"/>
      <c r="CF76" s="20">
        <f>SUM(CE76)*BW76</f>
        <v>0</v>
      </c>
      <c r="CG76" s="30"/>
      <c r="CH76" s="20">
        <f>SUM(CG76)*BX76</f>
        <v>0</v>
      </c>
      <c r="CI76" s="94"/>
      <c r="CJ76" s="20">
        <f>SUM(CI76)*BW76*5</f>
        <v>0</v>
      </c>
      <c r="CK76" s="20">
        <f>SUM(BW76*DK76*2+BX76*DM76*2)</f>
        <v>0</v>
      </c>
      <c r="CL76" s="20">
        <f>SUM(BY76*15/100*BW76)</f>
        <v>0.6</v>
      </c>
      <c r="CM76" s="94"/>
      <c r="CN76" s="20"/>
      <c r="CO76" s="94"/>
      <c r="CP76" s="20">
        <f>SUM(CO76)*3*BU76/5</f>
        <v>0</v>
      </c>
      <c r="CQ76" s="94"/>
      <c r="CR76" s="24">
        <f>SUM(CQ76*BU76*(30+4))</f>
        <v>0</v>
      </c>
      <c r="CS76" s="94"/>
      <c r="CT76" s="20">
        <f>SUM(CS76*BU76*3)</f>
        <v>0</v>
      </c>
      <c r="CU76" s="94"/>
      <c r="CV76" s="20">
        <f>SUM(CU76*BU76/3)</f>
        <v>0</v>
      </c>
      <c r="CW76" s="94"/>
      <c r="CX76" s="20">
        <f>SUM(CW76*BU76*2/3)</f>
        <v>0</v>
      </c>
      <c r="CY76" s="94"/>
      <c r="CZ76" s="20">
        <f>SUM(CY76*BU76)</f>
        <v>0</v>
      </c>
      <c r="DA76" s="94"/>
      <c r="DB76" s="20">
        <f>SUM(DA76*BW76)</f>
        <v>0</v>
      </c>
      <c r="DC76" s="94"/>
      <c r="DD76" s="20">
        <f>SUM(DC76*BU76*2)</f>
        <v>0</v>
      </c>
      <c r="DE76" s="94"/>
      <c r="DF76" s="20">
        <f>SUM(BW76*DE76*6)</f>
        <v>0</v>
      </c>
      <c r="DG76" s="94"/>
      <c r="DH76" s="20">
        <f t="shared" si="43"/>
        <v>0</v>
      </c>
      <c r="DI76" s="94"/>
      <c r="DJ76" s="20">
        <f>SUM(DI76*6*BW76)</f>
        <v>0</v>
      </c>
      <c r="DK76" s="94"/>
      <c r="DL76" s="20">
        <f>SUM(BW76*DK76*8)</f>
        <v>0</v>
      </c>
      <c r="DM76" s="94"/>
      <c r="DN76" s="20">
        <f>SUM(DM76*BX76*5*6)</f>
        <v>0</v>
      </c>
      <c r="DO76" s="94"/>
      <c r="DP76" s="20">
        <f>SUM(DO76*BX76*4*6)</f>
        <v>0</v>
      </c>
      <c r="DQ76" s="94"/>
      <c r="DR76" s="20">
        <f>SUM(DQ76*50)</f>
        <v>0</v>
      </c>
      <c r="DS76" s="20">
        <f t="shared" si="44"/>
        <v>2.6</v>
      </c>
      <c r="DT76" s="20">
        <f t="shared" si="45"/>
        <v>2.6</v>
      </c>
      <c r="DU76" s="20">
        <f t="shared" si="46"/>
        <v>2</v>
      </c>
      <c r="DV76" s="7"/>
      <c r="DW76" s="54"/>
      <c r="DX76" s="7"/>
      <c r="DY76" s="21"/>
      <c r="DZ76" s="21"/>
      <c r="EA76" s="8"/>
      <c r="EB76" s="8"/>
      <c r="EC76" s="8"/>
      <c r="ED76" s="8"/>
      <c r="EE76" s="8"/>
      <c r="EF76" s="8"/>
      <c r="EG76" s="8"/>
      <c r="EH76" s="7">
        <f>SUM(L76+BY76)</f>
        <v>6</v>
      </c>
      <c r="EI76" s="7">
        <f>SUM(M76+BZ76)</f>
        <v>6</v>
      </c>
      <c r="EJ76" s="7">
        <f>SUM(N76+CA76)</f>
        <v>2</v>
      </c>
      <c r="EM76" s="189">
        <f>O76+CB76</f>
        <v>2</v>
      </c>
      <c r="EN76" s="203">
        <f>P76+CC76</f>
        <v>4</v>
      </c>
      <c r="EO76" s="189">
        <f>Q76+CD76</f>
        <v>16</v>
      </c>
      <c r="EP76" s="203">
        <f>R76+CE76</f>
        <v>0</v>
      </c>
      <c r="EQ76" s="189">
        <f>S76+CF76</f>
        <v>0</v>
      </c>
      <c r="ER76" s="203">
        <f>T76+CG76</f>
        <v>0</v>
      </c>
      <c r="ES76" s="189">
        <f>U76+CH76</f>
        <v>0</v>
      </c>
      <c r="ET76" s="203">
        <f>V76+CI76</f>
        <v>0</v>
      </c>
      <c r="EU76" s="189">
        <f>W76+CJ76</f>
        <v>0</v>
      </c>
      <c r="EV76" s="190">
        <f>X76+CK76</f>
        <v>0</v>
      </c>
      <c r="EW76" s="190">
        <f>Y76+CL76</f>
        <v>3</v>
      </c>
      <c r="EX76" s="204">
        <f>Z76+CM76</f>
        <v>0</v>
      </c>
      <c r="EY76" s="189">
        <f>AA76+CN76</f>
        <v>0</v>
      </c>
      <c r="EZ76" s="203">
        <f>AB76+CO76</f>
        <v>0</v>
      </c>
      <c r="FA76" s="189">
        <f>AC76+CP76</f>
        <v>0</v>
      </c>
      <c r="FB76" s="203">
        <f>AD76+CQ76</f>
        <v>0</v>
      </c>
      <c r="FC76" s="189">
        <f>AE76+CR76</f>
        <v>0</v>
      </c>
      <c r="FD76" s="203">
        <f>AF76+CS76</f>
        <v>0</v>
      </c>
      <c r="FE76" s="189">
        <f>AG76+CT76</f>
        <v>0</v>
      </c>
      <c r="FF76" s="204">
        <f>AH76+CU76</f>
        <v>0</v>
      </c>
      <c r="FG76" s="190">
        <f>AI76+CV76</f>
        <v>0</v>
      </c>
      <c r="FH76" s="204">
        <f>AJ76+CW76</f>
        <v>0</v>
      </c>
      <c r="FI76" s="189">
        <f>AK76+CX76</f>
        <v>0</v>
      </c>
      <c r="FJ76" s="204">
        <f>AL76+CY76</f>
        <v>0</v>
      </c>
      <c r="FK76" s="190">
        <f>AM76+CZ76</f>
        <v>0</v>
      </c>
      <c r="FL76" s="204">
        <f>AN76+DA76</f>
        <v>0</v>
      </c>
      <c r="FM76" s="189">
        <f>AO76+DB76</f>
        <v>0</v>
      </c>
      <c r="FN76" s="204">
        <f>AP76+DC76</f>
        <v>0</v>
      </c>
      <c r="FO76" s="190">
        <f>AQ76+DD76</f>
        <v>0</v>
      </c>
      <c r="FP76" s="204">
        <f>AR76+DE76</f>
        <v>1</v>
      </c>
      <c r="FQ76" s="190">
        <f>AS76+DF76</f>
        <v>24</v>
      </c>
      <c r="FR76" s="204">
        <f>AT76+DG76</f>
        <v>0</v>
      </c>
      <c r="FS76" s="190">
        <f>AU76+DH76</f>
        <v>0</v>
      </c>
      <c r="FT76" s="204">
        <f>AV76+DI76</f>
        <v>0</v>
      </c>
      <c r="FU76" s="189">
        <f>AW76+DJ76</f>
        <v>0</v>
      </c>
      <c r="FV76" s="204">
        <f>AX76+DK76</f>
        <v>0</v>
      </c>
      <c r="FW76" s="190">
        <f>AY76+DL76</f>
        <v>0</v>
      </c>
      <c r="FX76" s="204">
        <f>AZ76+DM76</f>
        <v>0</v>
      </c>
      <c r="FY76" s="189">
        <f>BA76+DN76</f>
        <v>0</v>
      </c>
      <c r="FZ76" s="203">
        <f>BB76+DO76</f>
        <v>0</v>
      </c>
      <c r="GA76" s="189">
        <f>BC76+DP76</f>
        <v>0</v>
      </c>
      <c r="GB76" s="203">
        <f>BD76+DQ76</f>
        <v>0</v>
      </c>
      <c r="GC76" s="189">
        <f>BE76+DR76</f>
        <v>0</v>
      </c>
      <c r="GD76" s="204">
        <f>BF76+DS76</f>
        <v>45</v>
      </c>
      <c r="GE76" s="190">
        <f>BG76+DT76</f>
        <v>45</v>
      </c>
      <c r="GF76" s="190">
        <f>BH76+DU76</f>
        <v>42</v>
      </c>
      <c r="GG76" s="2"/>
      <c r="GH76" s="123"/>
      <c r="GK76" s="3">
        <v>550</v>
      </c>
      <c r="GL76" s="161"/>
      <c r="GM76" s="19"/>
      <c r="GN76" s="1"/>
      <c r="GO76" s="23"/>
      <c r="GP76" s="70"/>
      <c r="GQ76" s="7"/>
      <c r="GR76" s="83"/>
    </row>
    <row r="77" spans="1:200" ht="24.95" customHeight="1" outlineLevel="1" thickBot="1" x14ac:dyDescent="0.4">
      <c r="A77" s="149" t="s">
        <v>46</v>
      </c>
      <c r="B77" s="7" t="s">
        <v>129</v>
      </c>
      <c r="C77" s="21" t="s">
        <v>123</v>
      </c>
      <c r="D77" s="21" t="s">
        <v>85</v>
      </c>
      <c r="E77" s="21" t="s">
        <v>81</v>
      </c>
      <c r="F77" s="21" t="s">
        <v>130</v>
      </c>
      <c r="G77" s="21" t="s">
        <v>90</v>
      </c>
      <c r="H77" s="21">
        <v>82</v>
      </c>
      <c r="I77" s="21">
        <v>1</v>
      </c>
      <c r="J77" s="21">
        <v>3</v>
      </c>
      <c r="K77" s="21">
        <f>J77*2</f>
        <v>6</v>
      </c>
      <c r="L77" s="11">
        <v>4</v>
      </c>
      <c r="M77" s="93">
        <f>SUM(N77+P77+R77+T77+V77)</f>
        <v>4</v>
      </c>
      <c r="N77" s="30">
        <v>4</v>
      </c>
      <c r="O77" s="20">
        <f>SUM(N77)*I77</f>
        <v>4</v>
      </c>
      <c r="P77" s="30"/>
      <c r="Q77" s="20">
        <f>J77*P77</f>
        <v>0</v>
      </c>
      <c r="R77" s="30"/>
      <c r="S77" s="20">
        <f>SUM(R77)*J77</f>
        <v>0</v>
      </c>
      <c r="T77" s="30"/>
      <c r="U77" s="20">
        <f>SUM(T77)*K77</f>
        <v>0</v>
      </c>
      <c r="V77" s="94"/>
      <c r="W77" s="20">
        <f>SUM(V77)*J77*5</f>
        <v>0</v>
      </c>
      <c r="X77" s="20">
        <f>SUM(J77*AX77*2+K77*AZ77*2)</f>
        <v>0</v>
      </c>
      <c r="Y77" s="20">
        <f>SUM(L77*15/100*J77)</f>
        <v>1.7999999999999998</v>
      </c>
      <c r="Z77" s="94"/>
      <c r="AA77" s="20"/>
      <c r="AB77" s="94"/>
      <c r="AC77" s="20">
        <f>SUM(AB77)*3*H77/5</f>
        <v>0</v>
      </c>
      <c r="AD77" s="94"/>
      <c r="AE77" s="24">
        <f>SUM(AD77*H77*(30+4))</f>
        <v>0</v>
      </c>
      <c r="AF77" s="94"/>
      <c r="AG77" s="20">
        <f>SUM(AF77*H77*3)</f>
        <v>0</v>
      </c>
      <c r="AH77" s="94"/>
      <c r="AI77" s="20">
        <f>SUM(AH77*H77/3)</f>
        <v>0</v>
      </c>
      <c r="AJ77" s="94"/>
      <c r="AK77" s="20">
        <f>SUM(AJ77*H77*2/3)</f>
        <v>0</v>
      </c>
      <c r="AL77" s="94"/>
      <c r="AM77" s="20">
        <f>SUM(AL77*H77)*2</f>
        <v>0</v>
      </c>
      <c r="AN77" s="94"/>
      <c r="AO77" s="20">
        <f>SUM(AN77*J77)</f>
        <v>0</v>
      </c>
      <c r="AP77" s="94"/>
      <c r="AQ77" s="20">
        <f>SUM(AP77*H77*2)</f>
        <v>0</v>
      </c>
      <c r="AR77" s="94"/>
      <c r="AS77" s="20">
        <f>AR77*H77/3</f>
        <v>0</v>
      </c>
      <c r="AT77" s="94"/>
      <c r="AU77" s="20">
        <f>AT77*H77/3</f>
        <v>0</v>
      </c>
      <c r="AV77" s="94"/>
      <c r="AW77" s="20">
        <f>SUM(AV77*H77/3)</f>
        <v>0</v>
      </c>
      <c r="AX77" s="94"/>
      <c r="AY77" s="20">
        <f>SUM(J77*AX77*8)</f>
        <v>0</v>
      </c>
      <c r="AZ77" s="94"/>
      <c r="BA77" s="20">
        <f>SUM(AZ77*K77*5*6)</f>
        <v>0</v>
      </c>
      <c r="BB77" s="94"/>
      <c r="BC77" s="20">
        <f>SUM(BB77*K77*4*6)</f>
        <v>0</v>
      </c>
      <c r="BD77" s="94"/>
      <c r="BE77" s="20">
        <f>SUM(BD77*50)</f>
        <v>0</v>
      </c>
      <c r="BF77" s="20">
        <f>O77+Q77+S77+U77+W77+X77+Y77+AA77+AC77+AE77+AG77+AI77+AK77+AM77+AO77+AQ77+AS77+AU77+AW77+AY77+BA77+BC77+BE77</f>
        <v>5.8</v>
      </c>
      <c r="BG77" s="20">
        <f t="shared" si="48"/>
        <v>5.8</v>
      </c>
      <c r="BH77" s="20">
        <f t="shared" si="42"/>
        <v>4</v>
      </c>
      <c r="BI77" s="46">
        <f t="shared" si="47"/>
        <v>5.8</v>
      </c>
      <c r="BJ77" s="7"/>
      <c r="BK77" s="7"/>
      <c r="BN77" s="149" t="s">
        <v>46</v>
      </c>
      <c r="BO77" s="7" t="s">
        <v>88</v>
      </c>
      <c r="BP77" s="21" t="s">
        <v>79</v>
      </c>
      <c r="BQ77" s="21" t="s">
        <v>80</v>
      </c>
      <c r="BR77" s="21" t="s">
        <v>81</v>
      </c>
      <c r="BS77" s="21" t="s">
        <v>128</v>
      </c>
      <c r="BT77" s="21">
        <v>4</v>
      </c>
      <c r="BU77" s="21">
        <v>116</v>
      </c>
      <c r="BV77" s="21">
        <v>1</v>
      </c>
      <c r="BW77" s="21">
        <v>5</v>
      </c>
      <c r="BX77" s="21">
        <f>SUM(BW77)*2</f>
        <v>10</v>
      </c>
      <c r="BY77" s="11">
        <v>18</v>
      </c>
      <c r="BZ77" s="93">
        <f>SUM(CA77+CC77+CE77+CG77+CI77)</f>
        <v>14</v>
      </c>
      <c r="CA77" s="30"/>
      <c r="CB77" s="20">
        <f>SUM(CA77)*BV77</f>
        <v>0</v>
      </c>
      <c r="CC77" s="30">
        <v>12</v>
      </c>
      <c r="CD77" s="20">
        <f>BW77*CC77</f>
        <v>60</v>
      </c>
      <c r="CE77" s="30">
        <v>2</v>
      </c>
      <c r="CF77" s="20">
        <f>SUM(CE77)*BW77</f>
        <v>10</v>
      </c>
      <c r="CG77" s="30"/>
      <c r="CH77" s="20">
        <f>SUM(CG77)*BX77</f>
        <v>0</v>
      </c>
      <c r="CI77" s="94"/>
      <c r="CJ77" s="20">
        <f>SUM(CI77)*BW77*5</f>
        <v>0</v>
      </c>
      <c r="CK77" s="20">
        <v>0</v>
      </c>
      <c r="CL77" s="20">
        <f>SUM(BY77*15/100*BW77)</f>
        <v>13.5</v>
      </c>
      <c r="CM77" s="94"/>
      <c r="CN77" s="20"/>
      <c r="CO77" s="94"/>
      <c r="CP77" s="20">
        <f>SUM(CO77)*3*BU77/5</f>
        <v>0</v>
      </c>
      <c r="CQ77" s="94"/>
      <c r="CR77" s="24">
        <f>SUM(CQ77*BU77*(30+4))</f>
        <v>0</v>
      </c>
      <c r="CS77" s="94"/>
      <c r="CT77" s="20">
        <f>SUM(CS77*BU77*3)</f>
        <v>0</v>
      </c>
      <c r="CU77" s="94">
        <v>1</v>
      </c>
      <c r="CV77" s="20">
        <f>SUM(CU77*BU77/3)</f>
        <v>38.666666666666664</v>
      </c>
      <c r="CW77" s="94"/>
      <c r="CX77" s="20">
        <f>SUM(CW77*BU77*2/3)</f>
        <v>0</v>
      </c>
      <c r="CY77" s="94"/>
      <c r="CZ77" s="20">
        <f>SUM(CY77*BU77)*2</f>
        <v>0</v>
      </c>
      <c r="DA77" s="94"/>
      <c r="DB77" s="20">
        <f>SUM(DA77*BW77)</f>
        <v>0</v>
      </c>
      <c r="DC77" s="94"/>
      <c r="DD77" s="20">
        <f>SUM(DC77*BU77*2)</f>
        <v>0</v>
      </c>
      <c r="DE77" s="94"/>
      <c r="DF77" s="20">
        <f>SUM(BW77*DE77*6)</f>
        <v>0</v>
      </c>
      <c r="DG77" s="94"/>
      <c r="DH77" s="20">
        <f t="shared" si="43"/>
        <v>0</v>
      </c>
      <c r="DI77" s="94"/>
      <c r="DJ77" s="20">
        <f>SUM(DI77*BU77/3)</f>
        <v>0</v>
      </c>
      <c r="DK77" s="94">
        <v>1</v>
      </c>
      <c r="DL77" s="20">
        <f>DK77*BW77*8</f>
        <v>40</v>
      </c>
      <c r="DM77" s="94"/>
      <c r="DN77" s="20">
        <f>SUM(DM77*BX77*5*6)</f>
        <v>0</v>
      </c>
      <c r="DO77" s="94"/>
      <c r="DP77" s="20">
        <f>SUM(DO77*BX77*4*6)</f>
        <v>0</v>
      </c>
      <c r="DQ77" s="94"/>
      <c r="DR77" s="20">
        <f>SUM(DQ77*50)</f>
        <v>0</v>
      </c>
      <c r="DS77" s="20">
        <f t="shared" si="44"/>
        <v>162.16666666666666</v>
      </c>
      <c r="DT77" s="20">
        <f t="shared" si="45"/>
        <v>162.16666666666666</v>
      </c>
      <c r="DU77" s="20">
        <f t="shared" si="46"/>
        <v>110</v>
      </c>
      <c r="DV77" s="7"/>
      <c r="DW77" s="54"/>
      <c r="DX77" s="7"/>
      <c r="DY77" s="21"/>
      <c r="DZ77" s="21"/>
      <c r="EA77" s="8"/>
      <c r="EB77" s="8"/>
      <c r="EC77" s="8"/>
      <c r="ED77" s="8"/>
      <c r="EE77" s="8"/>
      <c r="EF77" s="8"/>
      <c r="EG77" s="8"/>
      <c r="EH77" s="7">
        <f>SUM(L77+BY77)</f>
        <v>22</v>
      </c>
      <c r="EI77" s="7">
        <f>SUM(M77+BZ77)</f>
        <v>18</v>
      </c>
      <c r="EJ77" s="7">
        <f>SUM(N77+CA77)</f>
        <v>4</v>
      </c>
      <c r="EM77" s="189">
        <f>O77+CB77</f>
        <v>4</v>
      </c>
      <c r="EN77" s="203">
        <f>P77+CC77</f>
        <v>12</v>
      </c>
      <c r="EO77" s="189">
        <f>Q77+CD77</f>
        <v>60</v>
      </c>
      <c r="EP77" s="203">
        <f>R77+CE77</f>
        <v>2</v>
      </c>
      <c r="EQ77" s="189">
        <f>S77+CF77</f>
        <v>10</v>
      </c>
      <c r="ER77" s="203">
        <f>T77+CG77</f>
        <v>0</v>
      </c>
      <c r="ES77" s="189">
        <f>U77+CH77</f>
        <v>0</v>
      </c>
      <c r="ET77" s="203">
        <f>V77+CI77</f>
        <v>0</v>
      </c>
      <c r="EU77" s="189">
        <f>W77+CJ77</f>
        <v>0</v>
      </c>
      <c r="EV77" s="190">
        <f>X77+CK77</f>
        <v>0</v>
      </c>
      <c r="EW77" s="190">
        <f>Y77+CL77</f>
        <v>15.3</v>
      </c>
      <c r="EX77" s="204">
        <f>Z77+CM77</f>
        <v>0</v>
      </c>
      <c r="EY77" s="189">
        <f>AA77+CN77</f>
        <v>0</v>
      </c>
      <c r="EZ77" s="203">
        <f>AB77+CO77</f>
        <v>0</v>
      </c>
      <c r="FA77" s="189">
        <f>AC77+CP77</f>
        <v>0</v>
      </c>
      <c r="FB77" s="203">
        <f>AD77+CQ77</f>
        <v>0</v>
      </c>
      <c r="FC77" s="189">
        <f>AE77+CR77</f>
        <v>0</v>
      </c>
      <c r="FD77" s="203">
        <f>AF77+CS77</f>
        <v>0</v>
      </c>
      <c r="FE77" s="189">
        <f>AG77+CT77</f>
        <v>0</v>
      </c>
      <c r="FF77" s="204">
        <f>AH77+CU77</f>
        <v>1</v>
      </c>
      <c r="FG77" s="190">
        <f>AI77+CV77</f>
        <v>38.666666666666664</v>
      </c>
      <c r="FH77" s="204">
        <f>AJ77+CW77</f>
        <v>0</v>
      </c>
      <c r="FI77" s="189">
        <f>AK77+CX77</f>
        <v>0</v>
      </c>
      <c r="FJ77" s="204">
        <f>AL77+CY77</f>
        <v>0</v>
      </c>
      <c r="FK77" s="190">
        <f>AM77+CZ77</f>
        <v>0</v>
      </c>
      <c r="FL77" s="204">
        <f>AN77+DA77</f>
        <v>0</v>
      </c>
      <c r="FM77" s="189">
        <f>AO77+DB77</f>
        <v>0</v>
      </c>
      <c r="FN77" s="204">
        <f>AP77+DC77</f>
        <v>0</v>
      </c>
      <c r="FO77" s="190">
        <f>AQ77+DD77</f>
        <v>0</v>
      </c>
      <c r="FP77" s="204">
        <f>AR77+DE77</f>
        <v>0</v>
      </c>
      <c r="FQ77" s="190">
        <f>AS77+DF77</f>
        <v>0</v>
      </c>
      <c r="FR77" s="204">
        <f>AT77+DG77</f>
        <v>0</v>
      </c>
      <c r="FS77" s="190">
        <f>AU77+DH77</f>
        <v>0</v>
      </c>
      <c r="FT77" s="204">
        <f>AV77+DI77</f>
        <v>0</v>
      </c>
      <c r="FU77" s="189">
        <f>AW77+DJ77</f>
        <v>0</v>
      </c>
      <c r="FV77" s="204">
        <f>AX77+DK77</f>
        <v>1</v>
      </c>
      <c r="FW77" s="190">
        <f>AY77+DL77</f>
        <v>40</v>
      </c>
      <c r="FX77" s="204">
        <f>AZ77+DM77</f>
        <v>0</v>
      </c>
      <c r="FY77" s="189">
        <f>BA77+DN77</f>
        <v>0</v>
      </c>
      <c r="FZ77" s="203">
        <f>BB77+DO77</f>
        <v>0</v>
      </c>
      <c r="GA77" s="189">
        <f>BC77+DP77</f>
        <v>0</v>
      </c>
      <c r="GB77" s="203">
        <f>BD77+DQ77</f>
        <v>0</v>
      </c>
      <c r="GC77" s="189">
        <f>BE77+DR77</f>
        <v>0</v>
      </c>
      <c r="GD77" s="204">
        <f>BF77+DS77</f>
        <v>167.96666666666667</v>
      </c>
      <c r="GE77" s="190">
        <f>BG77+DT77</f>
        <v>167.96666666666667</v>
      </c>
      <c r="GF77" s="190">
        <f>BH77+DU77</f>
        <v>114</v>
      </c>
      <c r="GG77" s="2"/>
      <c r="GH77" s="123"/>
      <c r="GK77" s="3">
        <v>550</v>
      </c>
      <c r="GL77" s="161"/>
      <c r="GM77" s="19"/>
      <c r="GN77" s="1"/>
      <c r="GO77" s="23"/>
      <c r="GP77" s="70"/>
      <c r="GQ77" s="7"/>
      <c r="GR77" s="83"/>
    </row>
    <row r="78" spans="1:200" ht="24.95" customHeight="1" outlineLevel="1" thickBot="1" x14ac:dyDescent="0.4">
      <c r="A78" s="149" t="s">
        <v>46</v>
      </c>
      <c r="B78" s="7" t="s">
        <v>74</v>
      </c>
      <c r="C78" s="21" t="s">
        <v>98</v>
      </c>
      <c r="D78" s="21" t="s">
        <v>69</v>
      </c>
      <c r="E78" s="21" t="s">
        <v>99</v>
      </c>
      <c r="F78" s="21" t="s">
        <v>100</v>
      </c>
      <c r="G78" s="21">
        <v>1</v>
      </c>
      <c r="H78" s="21">
        <v>25</v>
      </c>
      <c r="I78" s="21">
        <v>1</v>
      </c>
      <c r="J78" s="21">
        <v>1</v>
      </c>
      <c r="K78" s="21">
        <f>SUM(J78)*2</f>
        <v>2</v>
      </c>
      <c r="L78" s="11">
        <v>20</v>
      </c>
      <c r="M78" s="93">
        <f>SUM(N78+P78+R78+T78+V78)</f>
        <v>8</v>
      </c>
      <c r="N78" s="30">
        <v>8</v>
      </c>
      <c r="O78" s="20">
        <f>SUM(N78)*I78</f>
        <v>8</v>
      </c>
      <c r="P78" s="30"/>
      <c r="Q78" s="20"/>
      <c r="R78" s="30"/>
      <c r="S78" s="20"/>
      <c r="T78" s="30"/>
      <c r="U78" s="20"/>
      <c r="V78" s="94"/>
      <c r="W78" s="20"/>
      <c r="X78" s="20"/>
      <c r="Y78" s="20"/>
      <c r="Z78" s="94"/>
      <c r="AA78" s="20"/>
      <c r="AB78" s="94"/>
      <c r="AC78" s="20"/>
      <c r="AD78" s="94"/>
      <c r="AE78" s="24"/>
      <c r="AF78" s="94"/>
      <c r="AG78" s="20"/>
      <c r="AH78" s="94"/>
      <c r="AI78" s="20"/>
      <c r="AJ78" s="94"/>
      <c r="AK78" s="20"/>
      <c r="AL78" s="94"/>
      <c r="AM78" s="20"/>
      <c r="AN78" s="94"/>
      <c r="AO78" s="20"/>
      <c r="AP78" s="94"/>
      <c r="AQ78" s="20"/>
      <c r="AR78" s="94"/>
      <c r="AS78" s="20"/>
      <c r="AT78" s="94"/>
      <c r="AU78" s="20">
        <f t="shared" si="34"/>
        <v>0</v>
      </c>
      <c r="AV78" s="94"/>
      <c r="AW78" s="20"/>
      <c r="AX78" s="94"/>
      <c r="AY78" s="20"/>
      <c r="AZ78" s="94"/>
      <c r="BA78" s="20"/>
      <c r="BB78" s="94"/>
      <c r="BC78" s="20"/>
      <c r="BD78" s="94"/>
      <c r="BE78" s="20"/>
      <c r="BF78" s="20"/>
      <c r="BG78" s="20">
        <f t="shared" si="48"/>
        <v>8</v>
      </c>
      <c r="BH78" s="20">
        <f>O78+Q78+S78+U78+W78+X78+AQ78+AS78+AW78+AY78+BA78+BC78</f>
        <v>8</v>
      </c>
      <c r="BI78" s="46">
        <f t="shared" si="47"/>
        <v>8</v>
      </c>
      <c r="BJ78" s="7"/>
      <c r="BK78" s="7"/>
      <c r="BN78" s="149" t="s">
        <v>46</v>
      </c>
      <c r="BO78" s="7"/>
      <c r="BP78" s="21"/>
      <c r="BQ78" s="21"/>
      <c r="BR78" s="21"/>
      <c r="BS78" s="21"/>
      <c r="BT78" s="21"/>
      <c r="BU78" s="21"/>
      <c r="BV78" s="21"/>
      <c r="BW78" s="21"/>
      <c r="BX78" s="21"/>
      <c r="BY78" s="11"/>
      <c r="BZ78" s="93"/>
      <c r="CA78" s="30"/>
      <c r="CB78" s="20"/>
      <c r="CC78" s="30"/>
      <c r="CD78" s="20"/>
      <c r="CE78" s="30"/>
      <c r="CF78" s="20"/>
      <c r="CG78" s="30"/>
      <c r="CH78" s="20"/>
      <c r="CI78" s="94"/>
      <c r="CJ78" s="20"/>
      <c r="CK78" s="20"/>
      <c r="CL78" s="20"/>
      <c r="CM78" s="94"/>
      <c r="CN78" s="20"/>
      <c r="CO78" s="94"/>
      <c r="CP78" s="20"/>
      <c r="CQ78" s="94"/>
      <c r="CR78" s="24"/>
      <c r="CS78" s="94"/>
      <c r="CT78" s="20"/>
      <c r="CU78" s="94"/>
      <c r="CV78" s="20"/>
      <c r="CW78" s="94"/>
      <c r="CX78" s="20"/>
      <c r="CY78" s="94"/>
      <c r="CZ78" s="20"/>
      <c r="DA78" s="94"/>
      <c r="DB78" s="20"/>
      <c r="DC78" s="94"/>
      <c r="DD78" s="20"/>
      <c r="DE78" s="94"/>
      <c r="DF78" s="20"/>
      <c r="DG78" s="94"/>
      <c r="DH78" s="20"/>
      <c r="DI78" s="94"/>
      <c r="DJ78" s="20"/>
      <c r="DK78" s="94"/>
      <c r="DL78" s="20"/>
      <c r="DM78" s="94"/>
      <c r="DN78" s="20"/>
      <c r="DO78" s="94"/>
      <c r="DP78" s="20"/>
      <c r="DQ78" s="94"/>
      <c r="DR78" s="20"/>
      <c r="DS78" s="20"/>
      <c r="DT78" s="20">
        <f t="shared" si="45"/>
        <v>0</v>
      </c>
      <c r="DU78" s="20">
        <f t="shared" si="46"/>
        <v>0</v>
      </c>
      <c r="DV78" s="7"/>
      <c r="DW78" s="54"/>
      <c r="DX78" s="7"/>
      <c r="DY78" s="21"/>
      <c r="DZ78" s="21"/>
      <c r="EA78" s="8"/>
      <c r="EB78" s="8"/>
      <c r="EC78" s="8"/>
      <c r="ED78" s="8"/>
      <c r="EE78" s="8"/>
      <c r="EF78" s="8"/>
      <c r="EG78" s="8"/>
      <c r="EH78" s="7">
        <f>SUM(L78+BY78)</f>
        <v>20</v>
      </c>
      <c r="EI78" s="7">
        <f>SUM(M78+BZ78)</f>
        <v>8</v>
      </c>
      <c r="EJ78" s="7">
        <f>SUM(N78+CA78)</f>
        <v>8</v>
      </c>
      <c r="EM78" s="189">
        <f>O78+CB78</f>
        <v>8</v>
      </c>
      <c r="EN78" s="203">
        <f>P78+CC78</f>
        <v>0</v>
      </c>
      <c r="EO78" s="189">
        <f>Q78+CD78</f>
        <v>0</v>
      </c>
      <c r="EP78" s="203">
        <f>R78+CE78</f>
        <v>0</v>
      </c>
      <c r="EQ78" s="189">
        <f>S78+CF78</f>
        <v>0</v>
      </c>
      <c r="ER78" s="203">
        <f>T78+CG78</f>
        <v>0</v>
      </c>
      <c r="ES78" s="189">
        <f>U78+CH78</f>
        <v>0</v>
      </c>
      <c r="ET78" s="203">
        <f>V78+CI78</f>
        <v>0</v>
      </c>
      <c r="EU78" s="189">
        <f>W78+CJ78</f>
        <v>0</v>
      </c>
      <c r="EV78" s="190">
        <f>X78+CK78</f>
        <v>0</v>
      </c>
      <c r="EW78" s="190">
        <f>Y78+CL78</f>
        <v>0</v>
      </c>
      <c r="EX78" s="204">
        <f>Z78+CM78</f>
        <v>0</v>
      </c>
      <c r="EY78" s="189">
        <f>AA78+CN78</f>
        <v>0</v>
      </c>
      <c r="EZ78" s="203">
        <f>AB78+CO78</f>
        <v>0</v>
      </c>
      <c r="FA78" s="189">
        <f>AC78+CP78</f>
        <v>0</v>
      </c>
      <c r="FB78" s="203">
        <f>AD78+CQ78</f>
        <v>0</v>
      </c>
      <c r="FC78" s="189">
        <f>AE78+CR78</f>
        <v>0</v>
      </c>
      <c r="FD78" s="203">
        <f>AF78+CS78</f>
        <v>0</v>
      </c>
      <c r="FE78" s="189">
        <f>AG78+CT78</f>
        <v>0</v>
      </c>
      <c r="FF78" s="204">
        <f>AH78+CU78</f>
        <v>0</v>
      </c>
      <c r="FG78" s="190">
        <f>AI78+CV78</f>
        <v>0</v>
      </c>
      <c r="FH78" s="204">
        <f>AJ78+CW78</f>
        <v>0</v>
      </c>
      <c r="FI78" s="189">
        <f>AK78+CX78</f>
        <v>0</v>
      </c>
      <c r="FJ78" s="204">
        <f>AL78+CY78</f>
        <v>0</v>
      </c>
      <c r="FK78" s="190">
        <f>AM78+CZ78</f>
        <v>0</v>
      </c>
      <c r="FL78" s="204">
        <f>AN78+DA78</f>
        <v>0</v>
      </c>
      <c r="FM78" s="189">
        <f>AO78+DB78</f>
        <v>0</v>
      </c>
      <c r="FN78" s="204">
        <f>AP78+DC78</f>
        <v>0</v>
      </c>
      <c r="FO78" s="190">
        <f>AQ78+DD78</f>
        <v>0</v>
      </c>
      <c r="FP78" s="204">
        <f>AR78+DE78</f>
        <v>0</v>
      </c>
      <c r="FQ78" s="190">
        <f>AS78+DF78</f>
        <v>0</v>
      </c>
      <c r="FR78" s="204">
        <f>AT78+DG78</f>
        <v>0</v>
      </c>
      <c r="FS78" s="190">
        <f>AU78+DH78</f>
        <v>0</v>
      </c>
      <c r="FT78" s="204">
        <f>AV78+DI78</f>
        <v>0</v>
      </c>
      <c r="FU78" s="189">
        <f>AW78+DJ78</f>
        <v>0</v>
      </c>
      <c r="FV78" s="204">
        <f>AX78+DK78</f>
        <v>0</v>
      </c>
      <c r="FW78" s="190">
        <f>AY78+DL78</f>
        <v>0</v>
      </c>
      <c r="FX78" s="204">
        <f>AZ78+DM78</f>
        <v>0</v>
      </c>
      <c r="FY78" s="189">
        <f>BA78+DN78</f>
        <v>0</v>
      </c>
      <c r="FZ78" s="203">
        <f>BB78+DO78</f>
        <v>0</v>
      </c>
      <c r="GA78" s="189">
        <f>BC78+DP78</f>
        <v>0</v>
      </c>
      <c r="GB78" s="203">
        <f>BD78+DQ78</f>
        <v>0</v>
      </c>
      <c r="GC78" s="189">
        <f>BE78+DR78</f>
        <v>0</v>
      </c>
      <c r="GD78" s="204">
        <f>BF78+DS78</f>
        <v>0</v>
      </c>
      <c r="GE78" s="190">
        <f>BG78+DT78</f>
        <v>8</v>
      </c>
      <c r="GF78" s="190">
        <f>BH78+DU78</f>
        <v>8</v>
      </c>
      <c r="GG78" s="2"/>
      <c r="GH78" s="123"/>
      <c r="GK78" s="3">
        <v>550</v>
      </c>
      <c r="GL78" s="161"/>
      <c r="GM78" s="19"/>
      <c r="GN78" s="1"/>
      <c r="GO78" s="23"/>
      <c r="GP78" s="70"/>
      <c r="GQ78" s="7"/>
      <c r="GR78" s="83"/>
    </row>
    <row r="79" spans="1:200" ht="24.95" customHeight="1" outlineLevel="1" thickBot="1" x14ac:dyDescent="0.4">
      <c r="A79" s="149" t="s">
        <v>46</v>
      </c>
      <c r="C79" s="21"/>
      <c r="D79" s="21"/>
      <c r="E79" s="21"/>
      <c r="F79" s="21"/>
      <c r="G79" s="21"/>
      <c r="H79" s="21"/>
      <c r="I79" s="21"/>
      <c r="J79" s="21"/>
      <c r="K79" s="21"/>
      <c r="L79" s="11"/>
      <c r="M79" s="93"/>
      <c r="N79" s="30"/>
      <c r="O79" s="20"/>
      <c r="P79" s="30"/>
      <c r="Q79" s="20"/>
      <c r="R79" s="30"/>
      <c r="S79" s="20"/>
      <c r="T79" s="30"/>
      <c r="U79" s="20"/>
      <c r="V79" s="94"/>
      <c r="W79" s="20"/>
      <c r="X79" s="20"/>
      <c r="Y79" s="20"/>
      <c r="Z79" s="94"/>
      <c r="AA79" s="20"/>
      <c r="AB79" s="94"/>
      <c r="AC79" s="20"/>
      <c r="AD79" s="94"/>
      <c r="AE79" s="24"/>
      <c r="AF79" s="94"/>
      <c r="AG79" s="20"/>
      <c r="AH79" s="94"/>
      <c r="AI79" s="20"/>
      <c r="AJ79" s="94"/>
      <c r="AK79" s="20"/>
      <c r="AL79" s="94"/>
      <c r="AM79" s="20"/>
      <c r="AN79" s="94"/>
      <c r="AO79" s="20"/>
      <c r="AP79" s="94"/>
      <c r="AQ79" s="20"/>
      <c r="AR79" s="94"/>
      <c r="AS79" s="20"/>
      <c r="AT79" s="94"/>
      <c r="AU79" s="20">
        <f t="shared" si="34"/>
        <v>0</v>
      </c>
      <c r="AV79" s="94"/>
      <c r="AW79" s="20"/>
      <c r="AX79" s="94"/>
      <c r="AY79" s="20"/>
      <c r="AZ79" s="94"/>
      <c r="BA79" s="20"/>
      <c r="BB79" s="94"/>
      <c r="BC79" s="20"/>
      <c r="BD79" s="94"/>
      <c r="BE79" s="20"/>
      <c r="BF79" s="20"/>
      <c r="BG79" s="20">
        <f t="shared" si="48"/>
        <v>0</v>
      </c>
      <c r="BH79" s="20">
        <f>O79+Q79+S79+U79+W79+X79+AQ79+AS79+AW79+AY79+BA79+BC79</f>
        <v>0</v>
      </c>
      <c r="BI79" s="46">
        <f t="shared" si="47"/>
        <v>0</v>
      </c>
      <c r="BJ79" s="7"/>
      <c r="BK79" s="7"/>
      <c r="BN79" s="149" t="s">
        <v>46</v>
      </c>
      <c r="BO79" s="7" t="s">
        <v>88</v>
      </c>
      <c r="BP79" s="21" t="s">
        <v>68</v>
      </c>
      <c r="BQ79" s="21" t="s">
        <v>80</v>
      </c>
      <c r="BR79" s="21" t="s">
        <v>81</v>
      </c>
      <c r="BS79" s="21" t="s">
        <v>127</v>
      </c>
      <c r="BT79" s="21">
        <v>4</v>
      </c>
      <c r="BU79" s="21">
        <v>45</v>
      </c>
      <c r="BV79" s="21">
        <v>1</v>
      </c>
      <c r="BW79" s="21">
        <v>2</v>
      </c>
      <c r="BX79" s="21">
        <f>SUM(BW79)*2</f>
        <v>4</v>
      </c>
      <c r="BY79" s="11">
        <v>18</v>
      </c>
      <c r="BZ79" s="93">
        <f>SUM(CA79+CC79+CE79+CG79+CI79)</f>
        <v>18</v>
      </c>
      <c r="CA79" s="30">
        <v>4</v>
      </c>
      <c r="CB79" s="20">
        <f>SUM(CA79)*BV79</f>
        <v>4</v>
      </c>
      <c r="CC79" s="30">
        <v>12</v>
      </c>
      <c r="CD79" s="20">
        <f>BW79*CC79</f>
        <v>24</v>
      </c>
      <c r="CE79" s="30">
        <v>2</v>
      </c>
      <c r="CF79" s="20">
        <f>SUM(CE79)*BW79</f>
        <v>4</v>
      </c>
      <c r="CG79" s="30"/>
      <c r="CH79" s="20">
        <f>SUM(CG79)*BX79</f>
        <v>0</v>
      </c>
      <c r="CI79" s="94"/>
      <c r="CJ79" s="20">
        <f>SUM(CI79)*BW79*5</f>
        <v>0</v>
      </c>
      <c r="CK79" s="20">
        <v>0</v>
      </c>
      <c r="CL79" s="20">
        <f>SUM(BY79*15/100*BW79)</f>
        <v>5.4</v>
      </c>
      <c r="CM79" s="94"/>
      <c r="CN79" s="20"/>
      <c r="CO79" s="94"/>
      <c r="CP79" s="20">
        <f>SUM(CO79)*3*BU79/5</f>
        <v>0</v>
      </c>
      <c r="CQ79" s="94"/>
      <c r="CR79" s="24">
        <f>SUM(CQ79*BU79*(30+4))</f>
        <v>0</v>
      </c>
      <c r="CS79" s="94"/>
      <c r="CT79" s="20">
        <f>SUM(CS79*BU79*3)</f>
        <v>0</v>
      </c>
      <c r="CU79" s="94">
        <v>1</v>
      </c>
      <c r="CV79" s="20">
        <f>SUM(CU79*BU79/3)</f>
        <v>15</v>
      </c>
      <c r="CW79" s="94"/>
      <c r="CX79" s="20">
        <f>SUM(CW79*BU79*2/3)</f>
        <v>0</v>
      </c>
      <c r="CY79" s="94"/>
      <c r="CZ79" s="20">
        <f>SUM(CY79*BU79)*2</f>
        <v>0</v>
      </c>
      <c r="DA79" s="94"/>
      <c r="DB79" s="20">
        <f>SUM(DA79*BW79)</f>
        <v>0</v>
      </c>
      <c r="DC79" s="94"/>
      <c r="DD79" s="20">
        <f>SUM(DC79*BU79*2)</f>
        <v>0</v>
      </c>
      <c r="DE79" s="94"/>
      <c r="DF79" s="20">
        <f>SUM(BW79*DE79*6)</f>
        <v>0</v>
      </c>
      <c r="DG79" s="94"/>
      <c r="DH79" s="20">
        <f>DG79*BU79/3</f>
        <v>0</v>
      </c>
      <c r="DI79" s="94"/>
      <c r="DJ79" s="20">
        <f>SUM(DI79*BU79/3)</f>
        <v>0</v>
      </c>
      <c r="DK79" s="94">
        <v>1</v>
      </c>
      <c r="DL79" s="20">
        <f>DK79*BU79/3</f>
        <v>15</v>
      </c>
      <c r="DM79" s="94"/>
      <c r="DN79" s="20">
        <f>SUM(DM79*BX79*5*6)</f>
        <v>0</v>
      </c>
      <c r="DO79" s="94"/>
      <c r="DP79" s="20">
        <f>SUM(DO79*BX79*4*6)</f>
        <v>0</v>
      </c>
      <c r="DQ79" s="94"/>
      <c r="DR79" s="20">
        <f>SUM(DQ79*50)</f>
        <v>0</v>
      </c>
      <c r="DS79" s="20">
        <f>CB79+CD79+CF79+CH79+CJ79+CK79+CL79+CN79+CP79+CR79+CT79+CV79+CX79+CZ79+DB79+DD79+DF79+DH79+DJ79+DL79+DN79+DP79+DR79</f>
        <v>67.400000000000006</v>
      </c>
      <c r="DT79" s="20">
        <f t="shared" si="45"/>
        <v>67.400000000000006</v>
      </c>
      <c r="DU79" s="20">
        <f t="shared" si="46"/>
        <v>47</v>
      </c>
      <c r="DV79" s="7"/>
      <c r="DW79" s="54"/>
      <c r="DX79" s="7"/>
      <c r="DY79" s="21"/>
      <c r="DZ79" s="21"/>
      <c r="EA79" s="8"/>
      <c r="EB79" s="8"/>
      <c r="EC79" s="8"/>
      <c r="ED79" s="8"/>
      <c r="EE79" s="8"/>
      <c r="EF79" s="8"/>
      <c r="EG79" s="8"/>
      <c r="EH79" s="7">
        <f>SUM(L79+BY79)</f>
        <v>18</v>
      </c>
      <c r="EI79" s="7">
        <f>SUM(M79+BZ79)</f>
        <v>18</v>
      </c>
      <c r="EJ79" s="7">
        <f>SUM(N79+CA79)</f>
        <v>4</v>
      </c>
      <c r="EM79" s="189">
        <f>O79+CB79</f>
        <v>4</v>
      </c>
      <c r="EN79" s="203">
        <f>P79+CC79</f>
        <v>12</v>
      </c>
      <c r="EO79" s="189">
        <f>Q79+CD79</f>
        <v>24</v>
      </c>
      <c r="EP79" s="203">
        <f>R79+CE79</f>
        <v>2</v>
      </c>
      <c r="EQ79" s="189">
        <f>S79+CF79</f>
        <v>4</v>
      </c>
      <c r="ER79" s="203">
        <f>T79+CG79</f>
        <v>0</v>
      </c>
      <c r="ES79" s="189">
        <f>U79+CH79</f>
        <v>0</v>
      </c>
      <c r="ET79" s="203">
        <f>V79+CI79</f>
        <v>0</v>
      </c>
      <c r="EU79" s="189">
        <f>W79+CJ79</f>
        <v>0</v>
      </c>
      <c r="EV79" s="190">
        <f>X79+CK79</f>
        <v>0</v>
      </c>
      <c r="EW79" s="190">
        <f>Y79+CL79</f>
        <v>5.4</v>
      </c>
      <c r="EX79" s="204">
        <f>Z79+CM79</f>
        <v>0</v>
      </c>
      <c r="EY79" s="189">
        <f>AA79+CN79</f>
        <v>0</v>
      </c>
      <c r="EZ79" s="203">
        <f>AB79+CO79</f>
        <v>0</v>
      </c>
      <c r="FA79" s="189">
        <f>AC79+CP79</f>
        <v>0</v>
      </c>
      <c r="FB79" s="203">
        <f>AD79+CQ79</f>
        <v>0</v>
      </c>
      <c r="FC79" s="189">
        <f>AE79+CR79</f>
        <v>0</v>
      </c>
      <c r="FD79" s="203">
        <f>AF79+CS79</f>
        <v>0</v>
      </c>
      <c r="FE79" s="189">
        <f>AG79+CT79</f>
        <v>0</v>
      </c>
      <c r="FF79" s="204">
        <f>AH79+CU79</f>
        <v>1</v>
      </c>
      <c r="FG79" s="190">
        <f>AI79+CV79</f>
        <v>15</v>
      </c>
      <c r="FH79" s="204">
        <f>AJ79+CW79</f>
        <v>0</v>
      </c>
      <c r="FI79" s="189">
        <f>AK79+CX79</f>
        <v>0</v>
      </c>
      <c r="FJ79" s="204">
        <f>AL79+CY79</f>
        <v>0</v>
      </c>
      <c r="FK79" s="190">
        <f>AM79+CZ79</f>
        <v>0</v>
      </c>
      <c r="FL79" s="204">
        <f>AN79+DA79</f>
        <v>0</v>
      </c>
      <c r="FM79" s="189">
        <f>AO79+DB79</f>
        <v>0</v>
      </c>
      <c r="FN79" s="204">
        <f>AP79+DC79</f>
        <v>0</v>
      </c>
      <c r="FO79" s="190">
        <f>AQ79+DD79</f>
        <v>0</v>
      </c>
      <c r="FP79" s="204">
        <f>AR79+DE79</f>
        <v>0</v>
      </c>
      <c r="FQ79" s="190">
        <f>AS79+DF79</f>
        <v>0</v>
      </c>
      <c r="FR79" s="204">
        <f>AT79+DG79</f>
        <v>0</v>
      </c>
      <c r="FS79" s="190">
        <f>AU79+DH79</f>
        <v>0</v>
      </c>
      <c r="FT79" s="204">
        <f>AV79+DI79</f>
        <v>0</v>
      </c>
      <c r="FU79" s="189">
        <f>AW79+DJ79</f>
        <v>0</v>
      </c>
      <c r="FV79" s="204">
        <f>AX79+DK79</f>
        <v>1</v>
      </c>
      <c r="FW79" s="190">
        <f>AY79+DL79</f>
        <v>15</v>
      </c>
      <c r="FX79" s="204">
        <f>AZ79+DM79</f>
        <v>0</v>
      </c>
      <c r="FY79" s="189">
        <f>BA79+DN79</f>
        <v>0</v>
      </c>
      <c r="FZ79" s="203">
        <f>BB79+DO79</f>
        <v>0</v>
      </c>
      <c r="GA79" s="189">
        <f>BC79+DP79</f>
        <v>0</v>
      </c>
      <c r="GB79" s="203">
        <f>BD79+DQ79</f>
        <v>0</v>
      </c>
      <c r="GC79" s="189">
        <f>BE79+DR79</f>
        <v>0</v>
      </c>
      <c r="GD79" s="204">
        <f>BF79+DS79</f>
        <v>67.400000000000006</v>
      </c>
      <c r="GE79" s="190">
        <f>BG79+DT79</f>
        <v>67.400000000000006</v>
      </c>
      <c r="GF79" s="190">
        <f>BH79+DU79</f>
        <v>47</v>
      </c>
      <c r="GG79" s="2"/>
      <c r="GH79" s="123"/>
      <c r="GK79" s="3">
        <v>550</v>
      </c>
      <c r="GL79" s="161"/>
      <c r="GM79" s="19"/>
      <c r="GN79" s="1"/>
      <c r="GO79" s="23"/>
      <c r="GP79" s="70"/>
      <c r="GQ79" s="7"/>
      <c r="GR79" s="83"/>
    </row>
    <row r="80" spans="1:200" ht="24.95" customHeight="1" outlineLevel="1" thickBot="1" x14ac:dyDescent="0.4">
      <c r="A80" s="149" t="s">
        <v>46</v>
      </c>
      <c r="C80" s="21"/>
      <c r="D80" s="21"/>
      <c r="E80" s="21"/>
      <c r="F80" s="21"/>
      <c r="G80" s="21"/>
      <c r="H80" s="21"/>
      <c r="I80" s="21"/>
      <c r="J80" s="21"/>
      <c r="K80" s="21"/>
      <c r="L80" s="11"/>
      <c r="M80" s="93">
        <f>SUM(N80+P80+T80+V80+AR80*2)</f>
        <v>0</v>
      </c>
      <c r="N80" s="30"/>
      <c r="O80" s="20"/>
      <c r="P80" s="30"/>
      <c r="Q80" s="20"/>
      <c r="R80" s="30"/>
      <c r="S80" s="20"/>
      <c r="T80" s="30"/>
      <c r="U80" s="20"/>
      <c r="V80" s="94"/>
      <c r="W80" s="20"/>
      <c r="X80" s="20"/>
      <c r="Y80" s="20"/>
      <c r="Z80" s="94"/>
      <c r="AA80" s="20"/>
      <c r="AB80" s="94"/>
      <c r="AC80" s="20"/>
      <c r="AD80" s="94"/>
      <c r="AE80" s="24"/>
      <c r="AF80" s="94"/>
      <c r="AG80" s="20"/>
      <c r="AH80" s="94"/>
      <c r="AI80" s="20"/>
      <c r="AJ80" s="94"/>
      <c r="AK80" s="20"/>
      <c r="AL80" s="94"/>
      <c r="AM80" s="20"/>
      <c r="AN80" s="94"/>
      <c r="AO80" s="20"/>
      <c r="AP80" s="94"/>
      <c r="AQ80" s="20"/>
      <c r="AR80" s="94"/>
      <c r="AS80" s="20"/>
      <c r="AT80" s="94"/>
      <c r="AU80" s="20">
        <f t="shared" si="34"/>
        <v>0</v>
      </c>
      <c r="AV80" s="94"/>
      <c r="AW80" s="20"/>
      <c r="AX80" s="94"/>
      <c r="AY80" s="20"/>
      <c r="AZ80" s="94"/>
      <c r="BA80" s="20"/>
      <c r="BB80" s="94"/>
      <c r="BC80" s="20"/>
      <c r="BD80" s="94"/>
      <c r="BE80" s="20"/>
      <c r="BF80" s="20"/>
      <c r="BG80" s="20">
        <f t="shared" si="48"/>
        <v>0</v>
      </c>
      <c r="BH80" s="20">
        <f>O80+Q80+S80+U80+W80+X80+AQ80+AS80+AW80+AY80+BA80+BC80</f>
        <v>0</v>
      </c>
      <c r="BI80" s="46">
        <f t="shared" si="47"/>
        <v>0</v>
      </c>
      <c r="BJ80" s="7"/>
      <c r="BK80" s="7"/>
      <c r="BN80" s="149" t="s">
        <v>46</v>
      </c>
      <c r="BO80" s="7" t="s">
        <v>129</v>
      </c>
      <c r="BP80" s="21" t="s">
        <v>123</v>
      </c>
      <c r="BQ80" s="21" t="s">
        <v>85</v>
      </c>
      <c r="BR80" s="21" t="s">
        <v>81</v>
      </c>
      <c r="BS80" s="21" t="s">
        <v>130</v>
      </c>
      <c r="BT80" s="21">
        <v>2</v>
      </c>
      <c r="BU80" s="21">
        <v>54</v>
      </c>
      <c r="BV80" s="21">
        <v>1</v>
      </c>
      <c r="BW80" s="21">
        <v>2</v>
      </c>
      <c r="BX80" s="21">
        <f>SUM(BW80)*2</f>
        <v>4</v>
      </c>
      <c r="BY80" s="11">
        <v>14</v>
      </c>
      <c r="BZ80" s="93">
        <f>SUM(CA80+CC80+CE80+CG80+CI80)</f>
        <v>14</v>
      </c>
      <c r="CA80" s="30">
        <v>4</v>
      </c>
      <c r="CB80" s="20">
        <f>SUM(CA80)*BV80</f>
        <v>4</v>
      </c>
      <c r="CC80" s="30">
        <v>10</v>
      </c>
      <c r="CD80" s="20">
        <f>BW80*CC80</f>
        <v>20</v>
      </c>
      <c r="CE80" s="30"/>
      <c r="CF80" s="20">
        <f>SUM(CE80)*BW80</f>
        <v>0</v>
      </c>
      <c r="CG80" s="30"/>
      <c r="CH80" s="20">
        <f>SUM(CG80)*BX80</f>
        <v>0</v>
      </c>
      <c r="CI80" s="94"/>
      <c r="CJ80" s="20">
        <f>SUM(CI80)*BW80*5</f>
        <v>0</v>
      </c>
      <c r="CK80" s="20">
        <v>0</v>
      </c>
      <c r="CL80" s="20">
        <f>SUM(BY80*15/100*BW80)</f>
        <v>4.2</v>
      </c>
      <c r="CM80" s="94"/>
      <c r="CN80" s="20"/>
      <c r="CO80" s="94"/>
      <c r="CP80" s="20">
        <f>SUM(CO80)*3*BU80/5</f>
        <v>0</v>
      </c>
      <c r="CQ80" s="94"/>
      <c r="CR80" s="24">
        <f>SUM(CQ80*BU80*(30+4))</f>
        <v>0</v>
      </c>
      <c r="CS80" s="94"/>
      <c r="CT80" s="20">
        <f>SUM(CS80*BU80*3)</f>
        <v>0</v>
      </c>
      <c r="CU80" s="94">
        <v>1</v>
      </c>
      <c r="CV80" s="20">
        <f>SUM(CU80*BU80/3)</f>
        <v>18</v>
      </c>
      <c r="CW80" s="94"/>
      <c r="CX80" s="20">
        <f>SUM(CW80*BU80*2/3)</f>
        <v>0</v>
      </c>
      <c r="CY80" s="94"/>
      <c r="CZ80" s="20">
        <f>SUM(CY80*BU80)*2</f>
        <v>0</v>
      </c>
      <c r="DA80" s="94"/>
      <c r="DB80" s="20">
        <f>SUM(DA80*BW80)</f>
        <v>0</v>
      </c>
      <c r="DC80" s="94"/>
      <c r="DD80" s="20">
        <f>SUM(DC80*BU80*2)</f>
        <v>0</v>
      </c>
      <c r="DE80" s="94"/>
      <c r="DF80" s="20">
        <f>DE80*BU80/3</f>
        <v>0</v>
      </c>
      <c r="DG80" s="94"/>
      <c r="DH80" s="20">
        <f>DG80*BU80/3</f>
        <v>0</v>
      </c>
      <c r="DI80" s="94"/>
      <c r="DJ80" s="20">
        <f>SUM(DI80*BU80/3)</f>
        <v>0</v>
      </c>
      <c r="DK80" s="94">
        <v>1</v>
      </c>
      <c r="DL80" s="20">
        <f>DK80*BW80*8</f>
        <v>16</v>
      </c>
      <c r="DM80" s="94"/>
      <c r="DN80" s="20">
        <f>SUM(DM80*BX80*5*6)</f>
        <v>0</v>
      </c>
      <c r="DO80" s="94"/>
      <c r="DP80" s="20">
        <f>SUM(DO80*BX80*4*6)</f>
        <v>0</v>
      </c>
      <c r="DQ80" s="94"/>
      <c r="DR80" s="20">
        <f>SUM(DQ80*50)</f>
        <v>0</v>
      </c>
      <c r="DS80" s="20">
        <f>CB80+CD80+CF80+CH80+CJ80+CK80+CL80+CN80+CP80+CR80+CT80+CV80+CX80+CZ80+DB80+DD80+DF80+DH80+DJ80+DL80+DN80+DP80+DR80</f>
        <v>62.2</v>
      </c>
      <c r="DT80" s="20">
        <f t="shared" si="45"/>
        <v>62.2</v>
      </c>
      <c r="DU80" s="20">
        <f t="shared" si="46"/>
        <v>40</v>
      </c>
      <c r="DV80" s="7"/>
      <c r="DW80" s="54"/>
      <c r="DX80" s="7"/>
      <c r="DY80" s="21"/>
      <c r="DZ80" s="21"/>
      <c r="EA80" s="8"/>
      <c r="EB80" s="8"/>
      <c r="EC80" s="8"/>
      <c r="ED80" s="8"/>
      <c r="EE80" s="8"/>
      <c r="EF80" s="8"/>
      <c r="EG80" s="8"/>
      <c r="EH80" s="7">
        <f>SUM(L80+BY80)</f>
        <v>14</v>
      </c>
      <c r="EI80" s="7">
        <f>SUM(M80+BZ80)</f>
        <v>14</v>
      </c>
      <c r="EJ80" s="7">
        <f>SUM(N80+CA80)</f>
        <v>4</v>
      </c>
      <c r="EM80" s="189">
        <f>O80+CB80</f>
        <v>4</v>
      </c>
      <c r="EN80" s="203">
        <f>P80+CC80</f>
        <v>10</v>
      </c>
      <c r="EO80" s="189">
        <f>Q80+CD80</f>
        <v>20</v>
      </c>
      <c r="EP80" s="203">
        <f>R80+CE80</f>
        <v>0</v>
      </c>
      <c r="EQ80" s="189">
        <f>S80+CF80</f>
        <v>0</v>
      </c>
      <c r="ER80" s="203">
        <f>T80+CG80</f>
        <v>0</v>
      </c>
      <c r="ES80" s="189">
        <f>U80+CH80</f>
        <v>0</v>
      </c>
      <c r="ET80" s="203">
        <f>V80+CI80</f>
        <v>0</v>
      </c>
      <c r="EU80" s="189">
        <f>W80+CJ80</f>
        <v>0</v>
      </c>
      <c r="EV80" s="190">
        <f>X80+CK80</f>
        <v>0</v>
      </c>
      <c r="EW80" s="190">
        <f>Y80+CL80</f>
        <v>4.2</v>
      </c>
      <c r="EX80" s="204">
        <f>Z80+CM80</f>
        <v>0</v>
      </c>
      <c r="EY80" s="189">
        <f>AA80+CN80</f>
        <v>0</v>
      </c>
      <c r="EZ80" s="203">
        <f>AB80+CO80</f>
        <v>0</v>
      </c>
      <c r="FA80" s="189">
        <f>AC80+CP80</f>
        <v>0</v>
      </c>
      <c r="FB80" s="203">
        <f>AD80+CQ80</f>
        <v>0</v>
      </c>
      <c r="FC80" s="189">
        <f>AE80+CR80</f>
        <v>0</v>
      </c>
      <c r="FD80" s="203">
        <f>AF80+CS80</f>
        <v>0</v>
      </c>
      <c r="FE80" s="189">
        <f>AG80+CT80</f>
        <v>0</v>
      </c>
      <c r="FF80" s="204">
        <f>AH80+CU80</f>
        <v>1</v>
      </c>
      <c r="FG80" s="190">
        <f>AI80+CV80</f>
        <v>18</v>
      </c>
      <c r="FH80" s="204">
        <f>AJ80+CW80</f>
        <v>0</v>
      </c>
      <c r="FI80" s="189">
        <f>AK80+CX80</f>
        <v>0</v>
      </c>
      <c r="FJ80" s="204">
        <f>AL80+CY80</f>
        <v>0</v>
      </c>
      <c r="FK80" s="190">
        <f>AM80+CZ80</f>
        <v>0</v>
      </c>
      <c r="FL80" s="204">
        <f>AN80+DA80</f>
        <v>0</v>
      </c>
      <c r="FM80" s="189">
        <f>AO80+DB80</f>
        <v>0</v>
      </c>
      <c r="FN80" s="204">
        <f>AP80+DC80</f>
        <v>0</v>
      </c>
      <c r="FO80" s="190">
        <f>AQ80+DD80</f>
        <v>0</v>
      </c>
      <c r="FP80" s="204">
        <f>AR80+DE80</f>
        <v>0</v>
      </c>
      <c r="FQ80" s="190">
        <f>AS80+DF80</f>
        <v>0</v>
      </c>
      <c r="FR80" s="204">
        <f>AT80+DG80</f>
        <v>0</v>
      </c>
      <c r="FS80" s="190">
        <f>AU80+DH80</f>
        <v>0</v>
      </c>
      <c r="FT80" s="204">
        <f>AV80+DI80</f>
        <v>0</v>
      </c>
      <c r="FU80" s="189">
        <f>AW80+DJ80</f>
        <v>0</v>
      </c>
      <c r="FV80" s="204">
        <f>AX80+DK80</f>
        <v>1</v>
      </c>
      <c r="FW80" s="190">
        <f>AY80+DL80</f>
        <v>16</v>
      </c>
      <c r="FX80" s="204">
        <f>AZ80+DM80</f>
        <v>0</v>
      </c>
      <c r="FY80" s="189">
        <f>BA80+DN80</f>
        <v>0</v>
      </c>
      <c r="FZ80" s="203">
        <f>BB80+DO80</f>
        <v>0</v>
      </c>
      <c r="GA80" s="189">
        <f>BC80+DP80</f>
        <v>0</v>
      </c>
      <c r="GB80" s="203">
        <f>BD80+DQ80</f>
        <v>0</v>
      </c>
      <c r="GC80" s="189">
        <f>BE80+DR80</f>
        <v>0</v>
      </c>
      <c r="GD80" s="204">
        <f>BF80+DS80</f>
        <v>62.2</v>
      </c>
      <c r="GE80" s="190">
        <f>BG80+DT80</f>
        <v>62.2</v>
      </c>
      <c r="GF80" s="190">
        <f>BH80+DU80</f>
        <v>40</v>
      </c>
      <c r="GG80" s="2"/>
      <c r="GH80" s="123"/>
      <c r="GK80" s="3">
        <v>550</v>
      </c>
      <c r="GL80" s="161"/>
      <c r="GM80" s="19"/>
      <c r="GN80" s="1"/>
      <c r="GO80" s="23"/>
      <c r="GP80" s="70"/>
      <c r="GQ80" s="7"/>
      <c r="GR80" s="83"/>
    </row>
    <row r="81" spans="1:200" ht="24.95" customHeight="1" outlineLevel="1" thickBot="1" x14ac:dyDescent="0.4">
      <c r="A81" s="149" t="s">
        <v>46</v>
      </c>
      <c r="C81" s="21"/>
      <c r="D81" s="21"/>
      <c r="E81" s="21"/>
      <c r="F81" s="21"/>
      <c r="G81" s="21"/>
      <c r="H81" s="21"/>
      <c r="I81" s="21"/>
      <c r="J81" s="21"/>
      <c r="K81" s="21"/>
      <c r="L81" s="11"/>
      <c r="M81" s="93">
        <f>SUM(N81+P81+T81+V81+AR81*2)</f>
        <v>0</v>
      </c>
      <c r="N81" s="30"/>
      <c r="O81" s="20"/>
      <c r="P81" s="30"/>
      <c r="Q81" s="20"/>
      <c r="R81" s="30"/>
      <c r="S81" s="20"/>
      <c r="T81" s="30"/>
      <c r="U81" s="20"/>
      <c r="V81" s="94"/>
      <c r="W81" s="20"/>
      <c r="X81" s="20"/>
      <c r="Y81" s="20"/>
      <c r="Z81" s="94"/>
      <c r="AA81" s="20"/>
      <c r="AB81" s="94"/>
      <c r="AC81" s="20"/>
      <c r="AD81" s="94"/>
      <c r="AE81" s="24"/>
      <c r="AF81" s="94"/>
      <c r="AG81" s="20"/>
      <c r="AH81" s="94"/>
      <c r="AI81" s="20"/>
      <c r="AJ81" s="94"/>
      <c r="AK81" s="20"/>
      <c r="AL81" s="94"/>
      <c r="AM81" s="20"/>
      <c r="AN81" s="94"/>
      <c r="AO81" s="20"/>
      <c r="AP81" s="94"/>
      <c r="AQ81" s="20"/>
      <c r="AR81" s="94"/>
      <c r="AS81" s="20"/>
      <c r="AT81" s="94"/>
      <c r="AU81" s="20">
        <f t="shared" si="34"/>
        <v>0</v>
      </c>
      <c r="AV81" s="94"/>
      <c r="AW81" s="20"/>
      <c r="AX81" s="94"/>
      <c r="AY81" s="20"/>
      <c r="AZ81" s="94"/>
      <c r="BA81" s="20"/>
      <c r="BB81" s="94"/>
      <c r="BC81" s="20"/>
      <c r="BD81" s="94"/>
      <c r="BE81" s="20"/>
      <c r="BF81" s="20"/>
      <c r="BG81" s="20">
        <f t="shared" si="48"/>
        <v>0</v>
      </c>
      <c r="BH81" s="20">
        <f>O81+Q81+S81+U81+W81+X81+AQ81+AS81+AW81+AY81+BA81+BC81</f>
        <v>0</v>
      </c>
      <c r="BI81" s="46">
        <f t="shared" si="47"/>
        <v>0</v>
      </c>
      <c r="BJ81" s="7"/>
      <c r="BK81" s="7"/>
      <c r="BN81" s="149" t="s">
        <v>46</v>
      </c>
      <c r="BO81" s="7"/>
      <c r="BP81" s="21"/>
      <c r="BQ81" s="21"/>
      <c r="BR81" s="21"/>
      <c r="BS81" s="21"/>
      <c r="BT81" s="21"/>
      <c r="BU81" s="21"/>
      <c r="BV81" s="21"/>
      <c r="BW81" s="21"/>
      <c r="BX81" s="21"/>
      <c r="BY81" s="11"/>
      <c r="BZ81" s="93">
        <f>SUM(CA81+CC81+CG81+CI81+DE81*2)</f>
        <v>0</v>
      </c>
      <c r="CA81" s="30"/>
      <c r="CB81" s="20"/>
      <c r="CC81" s="30"/>
      <c r="CD81" s="20"/>
      <c r="CE81" s="30"/>
      <c r="CF81" s="20"/>
      <c r="CG81" s="30"/>
      <c r="CH81" s="20"/>
      <c r="CI81" s="94"/>
      <c r="CJ81" s="20"/>
      <c r="CK81" s="20"/>
      <c r="CL81" s="20"/>
      <c r="CM81" s="94"/>
      <c r="CN81" s="20"/>
      <c r="CO81" s="94"/>
      <c r="CP81" s="20"/>
      <c r="CQ81" s="94"/>
      <c r="CR81" s="24"/>
      <c r="CS81" s="94"/>
      <c r="CT81" s="20"/>
      <c r="CU81" s="94"/>
      <c r="CV81" s="20"/>
      <c r="CW81" s="94"/>
      <c r="CX81" s="20"/>
      <c r="CY81" s="94"/>
      <c r="CZ81" s="20"/>
      <c r="DA81" s="94"/>
      <c r="DB81" s="20"/>
      <c r="DC81" s="94"/>
      <c r="DD81" s="20"/>
      <c r="DE81" s="94"/>
      <c r="DF81" s="20"/>
      <c r="DG81" s="94"/>
      <c r="DH81" s="20"/>
      <c r="DI81" s="94"/>
      <c r="DJ81" s="20"/>
      <c r="DK81" s="94"/>
      <c r="DL81" s="20"/>
      <c r="DM81" s="94"/>
      <c r="DN81" s="20"/>
      <c r="DO81" s="94"/>
      <c r="DP81" s="20"/>
      <c r="DQ81" s="94"/>
      <c r="DR81" s="20"/>
      <c r="DS81" s="20"/>
      <c r="DT81" s="20">
        <f t="shared" si="45"/>
        <v>0</v>
      </c>
      <c r="DU81" s="20">
        <f t="shared" si="46"/>
        <v>0</v>
      </c>
      <c r="DV81" s="7"/>
      <c r="DW81" s="54"/>
      <c r="DX81" s="7"/>
      <c r="DY81" s="21"/>
      <c r="DZ81" s="21"/>
      <c r="EA81" s="8"/>
      <c r="EB81" s="8"/>
      <c r="EC81" s="8"/>
      <c r="ED81" s="8"/>
      <c r="EE81" s="8"/>
      <c r="EF81" s="8"/>
      <c r="EG81" s="8"/>
      <c r="EH81" s="7">
        <f>SUM(L81+BY81)</f>
        <v>0</v>
      </c>
      <c r="EI81" s="7">
        <f>SUM(M81+BZ81)</f>
        <v>0</v>
      </c>
      <c r="EJ81" s="7">
        <f>SUM(N81+CA81)</f>
        <v>0</v>
      </c>
      <c r="EM81" s="189">
        <f>O81+CB81</f>
        <v>0</v>
      </c>
      <c r="EN81" s="203">
        <f>P81+CC81</f>
        <v>0</v>
      </c>
      <c r="EO81" s="189">
        <f>Q81+CD81</f>
        <v>0</v>
      </c>
      <c r="EP81" s="203">
        <f>R81+CE81</f>
        <v>0</v>
      </c>
      <c r="EQ81" s="189">
        <f>S81+CF81</f>
        <v>0</v>
      </c>
      <c r="ER81" s="203">
        <f>T81+CG81</f>
        <v>0</v>
      </c>
      <c r="ES81" s="189">
        <f>U81+CH81</f>
        <v>0</v>
      </c>
      <c r="ET81" s="203">
        <f>V81+CI81</f>
        <v>0</v>
      </c>
      <c r="EU81" s="189">
        <f>W81+CJ81</f>
        <v>0</v>
      </c>
      <c r="EV81" s="190">
        <f>X81+CK81</f>
        <v>0</v>
      </c>
      <c r="EW81" s="190">
        <f>Y81+CL81</f>
        <v>0</v>
      </c>
      <c r="EX81" s="204">
        <f>Z81+CM81</f>
        <v>0</v>
      </c>
      <c r="EY81" s="189">
        <f>AA81+CN81</f>
        <v>0</v>
      </c>
      <c r="EZ81" s="203">
        <f>AB81+CO81</f>
        <v>0</v>
      </c>
      <c r="FA81" s="189">
        <f>AC81+CP81</f>
        <v>0</v>
      </c>
      <c r="FB81" s="203">
        <f>AD81+CQ81</f>
        <v>0</v>
      </c>
      <c r="FC81" s="189">
        <f>AE81+CR81</f>
        <v>0</v>
      </c>
      <c r="FD81" s="203">
        <f>AF81+CS81</f>
        <v>0</v>
      </c>
      <c r="FE81" s="189">
        <f>AG81+CT81</f>
        <v>0</v>
      </c>
      <c r="FF81" s="204">
        <f>AH81+CU81</f>
        <v>0</v>
      </c>
      <c r="FG81" s="190">
        <f>AI81+CV81</f>
        <v>0</v>
      </c>
      <c r="FH81" s="204">
        <f>AJ81+CW81</f>
        <v>0</v>
      </c>
      <c r="FI81" s="189">
        <f>AK81+CX81</f>
        <v>0</v>
      </c>
      <c r="FJ81" s="204">
        <f>AL81+CY81</f>
        <v>0</v>
      </c>
      <c r="FK81" s="190">
        <f>AM81+CZ81</f>
        <v>0</v>
      </c>
      <c r="FL81" s="204">
        <f>AN81+DA81</f>
        <v>0</v>
      </c>
      <c r="FM81" s="189">
        <f>AO81+DB81</f>
        <v>0</v>
      </c>
      <c r="FN81" s="204">
        <f>AP81+DC81</f>
        <v>0</v>
      </c>
      <c r="FO81" s="190">
        <f>AQ81+DD81</f>
        <v>0</v>
      </c>
      <c r="FP81" s="204">
        <f>AR81+DE81</f>
        <v>0</v>
      </c>
      <c r="FQ81" s="190">
        <f>AS81+DF81</f>
        <v>0</v>
      </c>
      <c r="FR81" s="204">
        <f>AT81+DG81</f>
        <v>0</v>
      </c>
      <c r="FS81" s="190">
        <f>AU81+DH81</f>
        <v>0</v>
      </c>
      <c r="FT81" s="204">
        <f>AV81+DI81</f>
        <v>0</v>
      </c>
      <c r="FU81" s="189">
        <f>AW81+DJ81</f>
        <v>0</v>
      </c>
      <c r="FV81" s="204">
        <f>AX81+DK81</f>
        <v>0</v>
      </c>
      <c r="FW81" s="190">
        <f>AY81+DL81</f>
        <v>0</v>
      </c>
      <c r="FX81" s="204">
        <f>AZ81+DM81</f>
        <v>0</v>
      </c>
      <c r="FY81" s="189">
        <f>BA81+DN81</f>
        <v>0</v>
      </c>
      <c r="FZ81" s="203">
        <f>BB81+DO81</f>
        <v>0</v>
      </c>
      <c r="GA81" s="189">
        <f>BC81+DP81</f>
        <v>0</v>
      </c>
      <c r="GB81" s="203">
        <f>BD81+DQ81</f>
        <v>0</v>
      </c>
      <c r="GC81" s="189">
        <f>BE81+DR81</f>
        <v>0</v>
      </c>
      <c r="GD81" s="204">
        <f>BF81+DS81</f>
        <v>0</v>
      </c>
      <c r="GE81" s="190">
        <f>BG81+DT81</f>
        <v>0</v>
      </c>
      <c r="GF81" s="190">
        <f>BH81+DU81</f>
        <v>0</v>
      </c>
      <c r="GG81" s="2"/>
      <c r="GH81" s="123"/>
      <c r="GK81" s="3">
        <v>550</v>
      </c>
      <c r="GL81" s="161"/>
      <c r="GM81" s="19"/>
      <c r="GN81" s="7"/>
      <c r="GO81" s="7"/>
      <c r="GP81" s="71"/>
      <c r="GQ81" s="7"/>
      <c r="GR81" s="83"/>
    </row>
    <row r="82" spans="1:200" ht="24.95" customHeight="1" outlineLevel="1" thickBot="1" x14ac:dyDescent="0.4">
      <c r="A82" s="149" t="s">
        <v>46</v>
      </c>
      <c r="C82" s="21"/>
      <c r="D82" s="21"/>
      <c r="E82" s="21"/>
      <c r="F82" s="21"/>
      <c r="G82" s="21"/>
      <c r="H82" s="21"/>
      <c r="I82" s="21"/>
      <c r="J82" s="21"/>
      <c r="K82" s="21"/>
      <c r="L82" s="11"/>
      <c r="M82" s="93">
        <f>SUM(N82+P82+T82+V82+AR82*2)</f>
        <v>0</v>
      </c>
      <c r="N82" s="30"/>
      <c r="O82" s="20"/>
      <c r="P82" s="30"/>
      <c r="Q82" s="20"/>
      <c r="R82" s="30"/>
      <c r="S82" s="20"/>
      <c r="T82" s="30"/>
      <c r="U82" s="20"/>
      <c r="V82" s="94"/>
      <c r="W82" s="20"/>
      <c r="X82" s="20"/>
      <c r="Y82" s="20"/>
      <c r="Z82" s="94"/>
      <c r="AA82" s="20"/>
      <c r="AB82" s="94"/>
      <c r="AC82" s="20"/>
      <c r="AD82" s="94"/>
      <c r="AE82" s="24"/>
      <c r="AF82" s="94"/>
      <c r="AG82" s="20"/>
      <c r="AH82" s="94"/>
      <c r="AI82" s="20"/>
      <c r="AJ82" s="94"/>
      <c r="AK82" s="20"/>
      <c r="AL82" s="94"/>
      <c r="AM82" s="20"/>
      <c r="AN82" s="94"/>
      <c r="AO82" s="20"/>
      <c r="AP82" s="94"/>
      <c r="AQ82" s="20"/>
      <c r="AR82" s="94"/>
      <c r="AS82" s="20"/>
      <c r="AT82" s="94"/>
      <c r="AU82" s="20">
        <f t="shared" si="34"/>
        <v>0</v>
      </c>
      <c r="AV82" s="94"/>
      <c r="AW82" s="20"/>
      <c r="AX82" s="94"/>
      <c r="AY82" s="20"/>
      <c r="AZ82" s="94"/>
      <c r="BA82" s="20"/>
      <c r="BB82" s="94"/>
      <c r="BC82" s="20"/>
      <c r="BD82" s="94"/>
      <c r="BE82" s="20"/>
      <c r="BF82" s="20"/>
      <c r="BG82" s="20">
        <f t="shared" si="48"/>
        <v>0</v>
      </c>
      <c r="BH82" s="20">
        <f>O82+Q82+S82+U82+W82+X82+AQ82+AS82+AW82+AY82+BA82+BC82</f>
        <v>0</v>
      </c>
      <c r="BI82" s="46">
        <f t="shared" si="47"/>
        <v>0</v>
      </c>
      <c r="BJ82" s="7"/>
      <c r="BK82" s="7"/>
      <c r="BN82" s="149" t="s">
        <v>46</v>
      </c>
      <c r="BO82" s="7"/>
      <c r="BP82" s="21"/>
      <c r="BQ82" s="21"/>
      <c r="BR82" s="21"/>
      <c r="BS82" s="21"/>
      <c r="BT82" s="21"/>
      <c r="BU82" s="21"/>
      <c r="BV82" s="21"/>
      <c r="BW82" s="21"/>
      <c r="BX82" s="21"/>
      <c r="BY82" s="11"/>
      <c r="BZ82" s="93">
        <f>SUM(CA82+CC82+CG82+CI82+DE82*2)</f>
        <v>0</v>
      </c>
      <c r="CA82" s="30"/>
      <c r="CB82" s="20"/>
      <c r="CC82" s="30"/>
      <c r="CD82" s="20"/>
      <c r="CE82" s="30"/>
      <c r="CF82" s="20"/>
      <c r="CG82" s="30"/>
      <c r="CH82" s="20"/>
      <c r="CI82" s="94"/>
      <c r="CJ82" s="20"/>
      <c r="CK82" s="20"/>
      <c r="CL82" s="20"/>
      <c r="CM82" s="94"/>
      <c r="CN82" s="20"/>
      <c r="CO82" s="94"/>
      <c r="CP82" s="20"/>
      <c r="CQ82" s="94"/>
      <c r="CR82" s="24"/>
      <c r="CS82" s="94"/>
      <c r="CT82" s="20"/>
      <c r="CU82" s="94"/>
      <c r="CV82" s="20"/>
      <c r="CW82" s="94"/>
      <c r="CX82" s="20"/>
      <c r="CY82" s="94"/>
      <c r="CZ82" s="20"/>
      <c r="DA82" s="94"/>
      <c r="DB82" s="20"/>
      <c r="DC82" s="94"/>
      <c r="DD82" s="20"/>
      <c r="DE82" s="94"/>
      <c r="DF82" s="20"/>
      <c r="DG82" s="94"/>
      <c r="DH82" s="20"/>
      <c r="DI82" s="94"/>
      <c r="DJ82" s="20"/>
      <c r="DK82" s="94"/>
      <c r="DL82" s="20"/>
      <c r="DM82" s="94"/>
      <c r="DN82" s="20"/>
      <c r="DO82" s="94"/>
      <c r="DP82" s="20"/>
      <c r="DQ82" s="94"/>
      <c r="DR82" s="20"/>
      <c r="DS82" s="20"/>
      <c r="DT82" s="20">
        <f t="shared" si="45"/>
        <v>0</v>
      </c>
      <c r="DU82" s="20">
        <f t="shared" si="46"/>
        <v>0</v>
      </c>
      <c r="DV82" s="7"/>
      <c r="DW82" s="54"/>
      <c r="DX82" s="7"/>
      <c r="DY82" s="21"/>
      <c r="DZ82" s="21"/>
      <c r="EA82" s="8"/>
      <c r="EB82" s="8"/>
      <c r="EC82" s="8"/>
      <c r="ED82" s="8"/>
      <c r="EE82" s="8"/>
      <c r="EF82" s="8"/>
      <c r="EG82" s="8"/>
      <c r="EH82" s="7">
        <f>SUM(L82+BY82)</f>
        <v>0</v>
      </c>
      <c r="EI82" s="7">
        <f>SUM(M82+BZ82)</f>
        <v>0</v>
      </c>
      <c r="EJ82" s="7">
        <f>SUM(N82+CA82)</f>
        <v>0</v>
      </c>
      <c r="EM82" s="189">
        <f>O82+CB82</f>
        <v>0</v>
      </c>
      <c r="EN82" s="203">
        <f>P82+CC82</f>
        <v>0</v>
      </c>
      <c r="EO82" s="189">
        <f>Q82+CD82</f>
        <v>0</v>
      </c>
      <c r="EP82" s="203">
        <f>R82+CE82</f>
        <v>0</v>
      </c>
      <c r="EQ82" s="189">
        <f>S82+CF82</f>
        <v>0</v>
      </c>
      <c r="ER82" s="203">
        <f>T82+CG82</f>
        <v>0</v>
      </c>
      <c r="ES82" s="189">
        <f>U82+CH82</f>
        <v>0</v>
      </c>
      <c r="ET82" s="203">
        <f>V82+CI82</f>
        <v>0</v>
      </c>
      <c r="EU82" s="189">
        <f>W82+CJ82</f>
        <v>0</v>
      </c>
      <c r="EV82" s="190">
        <f>X82+CK82</f>
        <v>0</v>
      </c>
      <c r="EW82" s="190">
        <f>Y82+CL82</f>
        <v>0</v>
      </c>
      <c r="EX82" s="204">
        <f>Z82+CM82</f>
        <v>0</v>
      </c>
      <c r="EY82" s="189">
        <f>AA82+CN82</f>
        <v>0</v>
      </c>
      <c r="EZ82" s="203">
        <f>AB82+CO82</f>
        <v>0</v>
      </c>
      <c r="FA82" s="189">
        <f>AC82+CP82</f>
        <v>0</v>
      </c>
      <c r="FB82" s="203">
        <f>AD82+CQ82</f>
        <v>0</v>
      </c>
      <c r="FC82" s="189">
        <f>AE82+CR82</f>
        <v>0</v>
      </c>
      <c r="FD82" s="203">
        <f>AF82+CS82</f>
        <v>0</v>
      </c>
      <c r="FE82" s="189">
        <f>AG82+CT82</f>
        <v>0</v>
      </c>
      <c r="FF82" s="204">
        <f>AH82+CU82</f>
        <v>0</v>
      </c>
      <c r="FG82" s="190">
        <f>AI82+CV82</f>
        <v>0</v>
      </c>
      <c r="FH82" s="204">
        <f>AJ82+CW82</f>
        <v>0</v>
      </c>
      <c r="FI82" s="189">
        <f>AK82+CX82</f>
        <v>0</v>
      </c>
      <c r="FJ82" s="204">
        <f>AL82+CY82</f>
        <v>0</v>
      </c>
      <c r="FK82" s="190">
        <f>AM82+CZ82</f>
        <v>0</v>
      </c>
      <c r="FL82" s="204">
        <f>AN82+DA82</f>
        <v>0</v>
      </c>
      <c r="FM82" s="189">
        <f>AO82+DB82</f>
        <v>0</v>
      </c>
      <c r="FN82" s="204">
        <f>AP82+DC82</f>
        <v>0</v>
      </c>
      <c r="FO82" s="190">
        <f>AQ82+DD82</f>
        <v>0</v>
      </c>
      <c r="FP82" s="204">
        <f>AR82+DE82</f>
        <v>0</v>
      </c>
      <c r="FQ82" s="190">
        <f>AS82+DF82</f>
        <v>0</v>
      </c>
      <c r="FR82" s="204">
        <f>AT82+DG82</f>
        <v>0</v>
      </c>
      <c r="FS82" s="190">
        <f>AU82+DH82</f>
        <v>0</v>
      </c>
      <c r="FT82" s="204">
        <f>AV82+DI82</f>
        <v>0</v>
      </c>
      <c r="FU82" s="189">
        <f>AW82+DJ82</f>
        <v>0</v>
      </c>
      <c r="FV82" s="204">
        <f>AX82+DK82</f>
        <v>0</v>
      </c>
      <c r="FW82" s="190">
        <f>AY82+DL82</f>
        <v>0</v>
      </c>
      <c r="FX82" s="204">
        <f>AZ82+DM82</f>
        <v>0</v>
      </c>
      <c r="FY82" s="189">
        <f>BA82+DN82</f>
        <v>0</v>
      </c>
      <c r="FZ82" s="203">
        <f>BB82+DO82</f>
        <v>0</v>
      </c>
      <c r="GA82" s="189">
        <f>BC82+DP82</f>
        <v>0</v>
      </c>
      <c r="GB82" s="203">
        <f>BD82+DQ82</f>
        <v>0</v>
      </c>
      <c r="GC82" s="189">
        <f>BE82+DR82</f>
        <v>0</v>
      </c>
      <c r="GD82" s="204">
        <f>BF82+DS82</f>
        <v>0</v>
      </c>
      <c r="GE82" s="190">
        <f>BG82+DT82</f>
        <v>0</v>
      </c>
      <c r="GF82" s="190">
        <f>BH82+DU82</f>
        <v>0</v>
      </c>
      <c r="GG82" s="2"/>
      <c r="GH82" s="123"/>
      <c r="GK82" s="3">
        <v>550</v>
      </c>
      <c r="GL82" s="161"/>
      <c r="GM82" s="19"/>
      <c r="GN82" s="1"/>
      <c r="GO82" s="23"/>
      <c r="GP82" s="70"/>
      <c r="GQ82" s="7"/>
      <c r="GR82" s="83"/>
    </row>
    <row r="83" spans="1:200" ht="24.95" customHeight="1" thickBot="1" x14ac:dyDescent="0.4">
      <c r="A83" s="55">
        <v>6</v>
      </c>
      <c r="B83" s="149" t="s">
        <v>47</v>
      </c>
      <c r="C83" s="154" t="s">
        <v>45</v>
      </c>
      <c r="D83" s="155">
        <v>0.75</v>
      </c>
      <c r="E83" s="2"/>
      <c r="F83" s="2"/>
      <c r="G83" s="2"/>
      <c r="H83" s="2"/>
      <c r="I83" s="2"/>
      <c r="J83" s="2"/>
      <c r="K83" s="2"/>
      <c r="L83" s="2">
        <f>SUM(L84:L92)</f>
        <v>110</v>
      </c>
      <c r="M83" s="2">
        <f>SUM(M84:M92)</f>
        <v>110</v>
      </c>
      <c r="N83" s="2">
        <f>SUM(N84:N92)</f>
        <v>44</v>
      </c>
      <c r="O83" s="15">
        <f>SUM(O84:O92)</f>
        <v>44</v>
      </c>
      <c r="P83" s="2">
        <f t="shared" ref="P83:BF83" si="49">SUM(P84:P92)</f>
        <v>62</v>
      </c>
      <c r="Q83" s="2">
        <f t="shared" si="49"/>
        <v>62</v>
      </c>
      <c r="R83" s="2">
        <f>SUM(R84:R92)</f>
        <v>4</v>
      </c>
      <c r="S83" s="15">
        <f>SUM(S84:S92)</f>
        <v>4</v>
      </c>
      <c r="T83" s="2">
        <f t="shared" si="49"/>
        <v>0</v>
      </c>
      <c r="U83" s="2">
        <f t="shared" si="49"/>
        <v>0</v>
      </c>
      <c r="V83" s="2">
        <f t="shared" si="49"/>
        <v>0</v>
      </c>
      <c r="W83" s="2">
        <f t="shared" si="49"/>
        <v>0</v>
      </c>
      <c r="X83" s="2">
        <f t="shared" si="49"/>
        <v>0</v>
      </c>
      <c r="Y83" s="2">
        <f t="shared" si="49"/>
        <v>5.5</v>
      </c>
      <c r="Z83" s="2">
        <f t="shared" si="49"/>
        <v>0</v>
      </c>
      <c r="AA83" s="2">
        <f t="shared" si="49"/>
        <v>0</v>
      </c>
      <c r="AB83" s="2">
        <f t="shared" si="49"/>
        <v>0</v>
      </c>
      <c r="AC83" s="2">
        <f t="shared" si="49"/>
        <v>0</v>
      </c>
      <c r="AD83" s="2">
        <f t="shared" si="49"/>
        <v>0</v>
      </c>
      <c r="AE83" s="2">
        <f t="shared" si="49"/>
        <v>0</v>
      </c>
      <c r="AF83" s="2">
        <f t="shared" si="49"/>
        <v>0</v>
      </c>
      <c r="AG83" s="2">
        <f t="shared" si="49"/>
        <v>0</v>
      </c>
      <c r="AH83" s="2">
        <f t="shared" si="49"/>
        <v>0</v>
      </c>
      <c r="AI83" s="15">
        <f t="shared" si="49"/>
        <v>0</v>
      </c>
      <c r="AJ83" s="2">
        <f t="shared" si="49"/>
        <v>0</v>
      </c>
      <c r="AK83" s="2">
        <f t="shared" si="49"/>
        <v>0</v>
      </c>
      <c r="AL83" s="2">
        <f t="shared" si="49"/>
        <v>1</v>
      </c>
      <c r="AM83" s="2">
        <f t="shared" si="49"/>
        <v>24</v>
      </c>
      <c r="AN83" s="2">
        <f>SUM(AN84:AN92)</f>
        <v>0</v>
      </c>
      <c r="AO83" s="2">
        <f t="shared" si="49"/>
        <v>0</v>
      </c>
      <c r="AP83" s="2">
        <f t="shared" si="49"/>
        <v>0</v>
      </c>
      <c r="AQ83" s="2">
        <f t="shared" si="49"/>
        <v>0</v>
      </c>
      <c r="AR83" s="2">
        <f t="shared" si="49"/>
        <v>3</v>
      </c>
      <c r="AS83" s="2">
        <f t="shared" si="49"/>
        <v>12</v>
      </c>
      <c r="AT83" s="2">
        <f>SUM(AT84:AT92)</f>
        <v>0</v>
      </c>
      <c r="AU83" s="2">
        <f t="shared" si="34"/>
        <v>0</v>
      </c>
      <c r="AV83" s="2">
        <f t="shared" si="49"/>
        <v>0</v>
      </c>
      <c r="AW83" s="2">
        <f t="shared" si="49"/>
        <v>0</v>
      </c>
      <c r="AX83" s="2">
        <f t="shared" si="49"/>
        <v>0</v>
      </c>
      <c r="AY83" s="2">
        <f t="shared" si="49"/>
        <v>0</v>
      </c>
      <c r="AZ83" s="2">
        <f t="shared" si="49"/>
        <v>0</v>
      </c>
      <c r="BA83" s="2">
        <f t="shared" si="49"/>
        <v>0</v>
      </c>
      <c r="BB83" s="2">
        <f t="shared" si="49"/>
        <v>0</v>
      </c>
      <c r="BC83" s="2">
        <f t="shared" si="49"/>
        <v>0</v>
      </c>
      <c r="BD83" s="2">
        <f t="shared" si="49"/>
        <v>1</v>
      </c>
      <c r="BE83" s="2">
        <f t="shared" si="49"/>
        <v>25</v>
      </c>
      <c r="BF83" s="2">
        <f t="shared" si="49"/>
        <v>176.5</v>
      </c>
      <c r="BG83" s="15">
        <f>SUM(BG84:BG100)</f>
        <v>176.5</v>
      </c>
      <c r="BH83" s="15">
        <f>SUM(BH84:BH100)</f>
        <v>122</v>
      </c>
      <c r="BI83" s="46"/>
      <c r="BJ83" s="2"/>
      <c r="BK83" s="2"/>
      <c r="BN83" s="55">
        <v>6</v>
      </c>
      <c r="BO83" s="149" t="s">
        <v>47</v>
      </c>
      <c r="BP83" s="154" t="s">
        <v>45</v>
      </c>
      <c r="BQ83" s="155">
        <v>0.75</v>
      </c>
      <c r="BR83" s="2"/>
      <c r="BS83" s="2"/>
      <c r="BT83" s="2"/>
      <c r="BU83" s="2"/>
      <c r="BV83" s="2"/>
      <c r="BW83" s="2"/>
      <c r="BX83" s="2"/>
      <c r="BY83" s="2">
        <f>SUM(BY84:BY92)</f>
        <v>220</v>
      </c>
      <c r="BZ83" s="2">
        <f>SUM(BZ84:BZ92)</f>
        <v>220</v>
      </c>
      <c r="CA83" s="2">
        <f>SUM(CA84:CA92)</f>
        <v>64</v>
      </c>
      <c r="CB83" s="2">
        <f t="shared" ref="CB83:DU83" si="50">SUM(CB84:CB92)</f>
        <v>34</v>
      </c>
      <c r="CC83" s="2">
        <f t="shared" si="50"/>
        <v>156</v>
      </c>
      <c r="CD83" s="2">
        <f t="shared" si="50"/>
        <v>156</v>
      </c>
      <c r="CE83" s="2">
        <f t="shared" si="50"/>
        <v>0</v>
      </c>
      <c r="CF83" s="2">
        <f t="shared" si="50"/>
        <v>0</v>
      </c>
      <c r="CG83" s="2">
        <f t="shared" si="50"/>
        <v>0</v>
      </c>
      <c r="CH83" s="2">
        <f t="shared" si="50"/>
        <v>0</v>
      </c>
      <c r="CI83" s="2">
        <f t="shared" si="50"/>
        <v>0</v>
      </c>
      <c r="CJ83" s="2">
        <f t="shared" si="50"/>
        <v>0</v>
      </c>
      <c r="CK83" s="2">
        <f t="shared" si="50"/>
        <v>2</v>
      </c>
      <c r="CL83" s="2">
        <f t="shared" si="50"/>
        <v>8</v>
      </c>
      <c r="CM83" s="2">
        <f t="shared" si="50"/>
        <v>0</v>
      </c>
      <c r="CN83" s="2">
        <f t="shared" si="50"/>
        <v>0</v>
      </c>
      <c r="CO83" s="2">
        <f t="shared" si="50"/>
        <v>2</v>
      </c>
      <c r="CP83" s="2">
        <f t="shared" si="50"/>
        <v>2</v>
      </c>
      <c r="CQ83" s="2">
        <f t="shared" si="50"/>
        <v>0</v>
      </c>
      <c r="CR83" s="2">
        <f t="shared" si="50"/>
        <v>0</v>
      </c>
      <c r="CS83" s="2">
        <f t="shared" si="50"/>
        <v>0</v>
      </c>
      <c r="CT83" s="2">
        <f t="shared" si="50"/>
        <v>0</v>
      </c>
      <c r="CU83" s="2">
        <f t="shared" si="50"/>
        <v>0</v>
      </c>
      <c r="CV83" s="2">
        <f t="shared" si="50"/>
        <v>0</v>
      </c>
      <c r="CW83" s="2">
        <f t="shared" si="50"/>
        <v>0</v>
      </c>
      <c r="CX83" s="2">
        <f t="shared" si="50"/>
        <v>0</v>
      </c>
      <c r="CY83" s="2">
        <f t="shared" si="50"/>
        <v>2</v>
      </c>
      <c r="CZ83" s="2">
        <f t="shared" si="50"/>
        <v>24</v>
      </c>
      <c r="DA83" s="2">
        <f>SUM(DA84:DA92)</f>
        <v>0</v>
      </c>
      <c r="DB83" s="2">
        <f t="shared" si="50"/>
        <v>0</v>
      </c>
      <c r="DC83" s="2">
        <f t="shared" ref="DC83:DS83" si="51">SUM(DC84:DC92)</f>
        <v>0</v>
      </c>
      <c r="DD83" s="2">
        <f t="shared" si="50"/>
        <v>0</v>
      </c>
      <c r="DE83" s="2">
        <f t="shared" si="51"/>
        <v>2</v>
      </c>
      <c r="DF83" s="2">
        <f t="shared" si="50"/>
        <v>4</v>
      </c>
      <c r="DG83" s="2">
        <f t="shared" si="51"/>
        <v>0</v>
      </c>
      <c r="DH83" s="2">
        <f t="shared" si="50"/>
        <v>0</v>
      </c>
      <c r="DI83" s="2">
        <f t="shared" si="51"/>
        <v>0</v>
      </c>
      <c r="DJ83" s="2">
        <f t="shared" si="50"/>
        <v>0</v>
      </c>
      <c r="DK83" s="2">
        <f t="shared" si="51"/>
        <v>1</v>
      </c>
      <c r="DL83" s="2">
        <f t="shared" si="50"/>
        <v>0.66666666666666663</v>
      </c>
      <c r="DM83" s="2">
        <f t="shared" si="51"/>
        <v>0</v>
      </c>
      <c r="DN83" s="2">
        <f t="shared" si="50"/>
        <v>0</v>
      </c>
      <c r="DO83" s="2">
        <f t="shared" si="51"/>
        <v>0</v>
      </c>
      <c r="DP83" s="2">
        <f t="shared" si="50"/>
        <v>0</v>
      </c>
      <c r="DQ83" s="2">
        <f t="shared" si="51"/>
        <v>1</v>
      </c>
      <c r="DR83" s="2">
        <f t="shared" si="50"/>
        <v>25</v>
      </c>
      <c r="DS83" s="2">
        <f t="shared" si="51"/>
        <v>255.66666666666669</v>
      </c>
      <c r="DT83" s="15">
        <f>SUM(DT84:DT92)</f>
        <v>255.66666666666669</v>
      </c>
      <c r="DU83" s="2">
        <f t="shared" si="50"/>
        <v>196.66666666666666</v>
      </c>
      <c r="DV83" s="2"/>
      <c r="DW83" s="56"/>
      <c r="DX83" s="149" t="s">
        <v>47</v>
      </c>
      <c r="DY83" s="154" t="s">
        <v>45</v>
      </c>
      <c r="DZ83" s="155">
        <v>0.75</v>
      </c>
      <c r="EA83" s="2"/>
      <c r="EB83" s="2"/>
      <c r="EC83" s="2"/>
      <c r="ED83" s="2"/>
      <c r="EE83" s="2"/>
      <c r="EF83" s="2"/>
      <c r="EG83" s="2"/>
      <c r="EH83" s="2">
        <f>SUM(EH84:EH100)</f>
        <v>330</v>
      </c>
      <c r="EI83" s="2">
        <f>SUM(EI84:EI100)</f>
        <v>330</v>
      </c>
      <c r="EJ83" s="2">
        <f>SUM(EJ84:EJ100)</f>
        <v>108</v>
      </c>
      <c r="EM83" s="189">
        <f>O83+CB83</f>
        <v>78</v>
      </c>
      <c r="EN83" s="191">
        <f>SUM(EN84:EN100)</f>
        <v>218</v>
      </c>
      <c r="EO83" s="189">
        <f>Q83+CD83</f>
        <v>218</v>
      </c>
      <c r="EP83" s="191">
        <f>SUM(EP84:EP100)</f>
        <v>4</v>
      </c>
      <c r="EQ83" s="189">
        <f>S83+CF83</f>
        <v>4</v>
      </c>
      <c r="ER83" s="191">
        <f>SUM(ER84:ER100)</f>
        <v>0</v>
      </c>
      <c r="ES83" s="189">
        <f>U83+CH83</f>
        <v>0</v>
      </c>
      <c r="ET83" s="191">
        <f>SUM(ET84:ET100)</f>
        <v>0</v>
      </c>
      <c r="EU83" s="189">
        <f>W83+CJ83</f>
        <v>0</v>
      </c>
      <c r="EV83" s="190">
        <f>X83+CK83</f>
        <v>2</v>
      </c>
      <c r="EW83" s="190">
        <f>Y83+CL83</f>
        <v>13.5</v>
      </c>
      <c r="EX83" s="192">
        <f>SUM(EX84:EX100)</f>
        <v>0</v>
      </c>
      <c r="EY83" s="189">
        <f>AA83+CN83</f>
        <v>0</v>
      </c>
      <c r="EZ83" s="191">
        <f>SUM(EZ84:EZ100)</f>
        <v>2</v>
      </c>
      <c r="FA83" s="189">
        <f>AC83+CP83</f>
        <v>2</v>
      </c>
      <c r="FB83" s="191">
        <f>SUM(FB84:FB100)</f>
        <v>0</v>
      </c>
      <c r="FC83" s="189">
        <f>AE83+CR83</f>
        <v>0</v>
      </c>
      <c r="FD83" s="191">
        <f>SUM(FD84:FD100)</f>
        <v>0</v>
      </c>
      <c r="FE83" s="189">
        <f>AG83+CT83</f>
        <v>0</v>
      </c>
      <c r="FF83" s="192">
        <f>SUM(FF84:FF100)</f>
        <v>0</v>
      </c>
      <c r="FG83" s="190">
        <f>AI83+CV83</f>
        <v>0</v>
      </c>
      <c r="FH83" s="192">
        <f>SUM(FH84:FH100)</f>
        <v>0</v>
      </c>
      <c r="FI83" s="189">
        <f>AK83+CX83</f>
        <v>0</v>
      </c>
      <c r="FJ83" s="192">
        <f>SUM(FJ84:FJ100)</f>
        <v>3</v>
      </c>
      <c r="FK83" s="190">
        <f>AM83+CZ83</f>
        <v>48</v>
      </c>
      <c r="FL83" s="192">
        <f>SUM(FL84:FL100)</f>
        <v>0</v>
      </c>
      <c r="FM83" s="189">
        <f>AO83+DB83</f>
        <v>0</v>
      </c>
      <c r="FN83" s="192">
        <f>SUM(FN84:FN100)</f>
        <v>0</v>
      </c>
      <c r="FO83" s="190">
        <f>AQ83+DD83</f>
        <v>0</v>
      </c>
      <c r="FP83" s="192">
        <f>SUM(FP84:FP100)</f>
        <v>5</v>
      </c>
      <c r="FQ83" s="190">
        <f>AS83+DF83</f>
        <v>16</v>
      </c>
      <c r="FR83" s="192"/>
      <c r="FS83" s="190">
        <f>AU83+DH83</f>
        <v>0</v>
      </c>
      <c r="FT83" s="192">
        <f>SUM(FT84:FT100)</f>
        <v>0</v>
      </c>
      <c r="FU83" s="189">
        <f>AW83+DJ83</f>
        <v>0</v>
      </c>
      <c r="FV83" s="192">
        <f>SUM(FV84:FV100)</f>
        <v>1</v>
      </c>
      <c r="FW83" s="190">
        <f>AY83+DL83</f>
        <v>0.66666666666666663</v>
      </c>
      <c r="FX83" s="192">
        <f>SUM(FX84:FX100)</f>
        <v>0</v>
      </c>
      <c r="FY83" s="189">
        <f>BA83+DN83</f>
        <v>0</v>
      </c>
      <c r="FZ83" s="191">
        <f>SUM(FZ84:FZ100)</f>
        <v>0</v>
      </c>
      <c r="GA83" s="189">
        <f>BC83+DP83</f>
        <v>0</v>
      </c>
      <c r="GB83" s="191">
        <f>SUM(GB84:GB100)</f>
        <v>2</v>
      </c>
      <c r="GC83" s="189">
        <f>BE83+DR83</f>
        <v>50</v>
      </c>
      <c r="GD83" s="192">
        <f>SUM(GD84:GD100)</f>
        <v>432.16666666666669</v>
      </c>
      <c r="GE83" s="190">
        <f>BG83+DT83</f>
        <v>432.16666666666669</v>
      </c>
      <c r="GF83" s="190">
        <f>BH83+DU83</f>
        <v>318.66666666666663</v>
      </c>
      <c r="GG83" s="2"/>
      <c r="GH83" s="56"/>
      <c r="GK83" s="3">
        <v>413</v>
      </c>
      <c r="GL83" s="161">
        <f>GE83-GK83</f>
        <v>19.166666666666686</v>
      </c>
      <c r="GM83" s="19"/>
      <c r="GN83" s="18"/>
      <c r="GO83" s="18"/>
      <c r="GP83" s="71"/>
      <c r="GQ83" s="7"/>
      <c r="GR83" s="83"/>
    </row>
    <row r="84" spans="1:200" ht="25.5" customHeight="1" outlineLevel="1" thickBot="1" x14ac:dyDescent="0.4">
      <c r="A84" s="149" t="s">
        <v>47</v>
      </c>
      <c r="B84" s="20" t="s">
        <v>67</v>
      </c>
      <c r="C84" s="98" t="s">
        <v>68</v>
      </c>
      <c r="D84" s="98" t="s">
        <v>69</v>
      </c>
      <c r="E84" s="98" t="s">
        <v>70</v>
      </c>
      <c r="F84" s="92" t="s">
        <v>71</v>
      </c>
      <c r="G84" s="99">
        <v>3</v>
      </c>
      <c r="H84" s="99">
        <v>12</v>
      </c>
      <c r="I84" s="99">
        <v>1</v>
      </c>
      <c r="J84" s="99">
        <v>1</v>
      </c>
      <c r="K84" s="99">
        <v>1</v>
      </c>
      <c r="L84" s="25">
        <v>40</v>
      </c>
      <c r="M84" s="93">
        <f>SUM(N84+P84+R84+T84+V84)</f>
        <v>40</v>
      </c>
      <c r="N84" s="30">
        <v>30</v>
      </c>
      <c r="O84" s="20">
        <f>SUM(N84)*I84</f>
        <v>30</v>
      </c>
      <c r="P84" s="30">
        <v>10</v>
      </c>
      <c r="Q84" s="20">
        <f>J84*P84</f>
        <v>10</v>
      </c>
      <c r="R84" s="30"/>
      <c r="S84" s="20">
        <f>SUM(R84)*J84</f>
        <v>0</v>
      </c>
      <c r="T84" s="30"/>
      <c r="U84" s="20">
        <f>SUM(T84)*K84</f>
        <v>0</v>
      </c>
      <c r="V84" s="94"/>
      <c r="W84" s="20">
        <f>SUM(V84)*J84*4</f>
        <v>0</v>
      </c>
      <c r="X84" s="20">
        <f>SUM(J84*AX84*2+K84*AZ84*2)</f>
        <v>0</v>
      </c>
      <c r="Y84" s="20">
        <f>SUM(L84*5/100*J84)</f>
        <v>2</v>
      </c>
      <c r="Z84" s="94"/>
      <c r="AA84" s="20"/>
      <c r="AB84" s="94"/>
      <c r="AC84" s="20">
        <f>SUM(AB84)*3*H84/5</f>
        <v>0</v>
      </c>
      <c r="AD84" s="94"/>
      <c r="AE84" s="24">
        <f>SUM(AD84*H84*(30+4))</f>
        <v>0</v>
      </c>
      <c r="AF84" s="94"/>
      <c r="AG84" s="20">
        <f>SUM(AF84*H84*3)</f>
        <v>0</v>
      </c>
      <c r="AH84" s="94"/>
      <c r="AI84" s="20">
        <f>SUM(AH84*H84/3)</f>
        <v>0</v>
      </c>
      <c r="AJ84" s="94"/>
      <c r="AK84" s="20">
        <f>SUM(AJ84*H84*2/3)</f>
        <v>0</v>
      </c>
      <c r="AL84" s="94">
        <v>1</v>
      </c>
      <c r="AM84" s="20">
        <f>SUM(AL84*H84)*2</f>
        <v>24</v>
      </c>
      <c r="AN84" s="94"/>
      <c r="AO84" s="20">
        <f>SUM(AN84*J84)</f>
        <v>0</v>
      </c>
      <c r="AP84" s="94"/>
      <c r="AQ84" s="20">
        <f>SUM(AP84*H84*2)</f>
        <v>0</v>
      </c>
      <c r="AR84" s="94">
        <v>1</v>
      </c>
      <c r="AS84" s="20">
        <f>SUM(H84*AR84/3)</f>
        <v>4</v>
      </c>
      <c r="AT84" s="94"/>
      <c r="AU84" s="20">
        <f t="shared" si="34"/>
        <v>0</v>
      </c>
      <c r="AV84" s="94"/>
      <c r="AW84" s="20">
        <f>SUM(AV84*6*J84)</f>
        <v>0</v>
      </c>
      <c r="AX84" s="94"/>
      <c r="AY84" s="20">
        <f>SUM(J84*AX84*8)</f>
        <v>0</v>
      </c>
      <c r="AZ84" s="94"/>
      <c r="BA84" s="20">
        <f>SUM(AZ84*K84*5*6)</f>
        <v>0</v>
      </c>
      <c r="BB84" s="94"/>
      <c r="BC84" s="20">
        <f>SUM(BB84*K84*4*6)</f>
        <v>0</v>
      </c>
      <c r="BD84" s="94"/>
      <c r="BE84" s="20">
        <f>SUM(BD84*50)</f>
        <v>0</v>
      </c>
      <c r="BF84" s="20">
        <f>O84+Q84+S84+U84+W84+X84+Y84+AA84+AC84+AE84+AG84+AI84+AK84+AM84+AO84+AQ84+AS84+AU84+AW84+AY84+BA84+BC84+BE84</f>
        <v>70</v>
      </c>
      <c r="BG84" s="20">
        <f t="shared" ref="BG84:BG100" si="52">O84+Q84+S84+U84+W84+X84+Y84+AA84+AC84+AE84+AG84+AI84+AK84+AM84+AO84+AQ84+AS84+AU84+AW84+AY84+BA84+BC84+BE84</f>
        <v>70</v>
      </c>
      <c r="BH84" s="20">
        <f t="shared" ref="BH84:BH100" si="53">O84+Q84+S84+U84+W84+X84+AQ84+AS84+AW84+AY84+BA84+BC84</f>
        <v>44</v>
      </c>
      <c r="BI84" s="46">
        <f t="shared" si="47"/>
        <v>70</v>
      </c>
      <c r="BJ84" s="7"/>
      <c r="BK84" s="7"/>
      <c r="BN84" s="149" t="s">
        <v>47</v>
      </c>
      <c r="BO84" s="20" t="s">
        <v>88</v>
      </c>
      <c r="BP84" s="98" t="s">
        <v>68</v>
      </c>
      <c r="BQ84" s="98" t="s">
        <v>69</v>
      </c>
      <c r="BR84" s="98" t="s">
        <v>70</v>
      </c>
      <c r="BS84" s="92" t="s">
        <v>157</v>
      </c>
      <c r="BT84" s="99">
        <v>2</v>
      </c>
      <c r="BU84" s="99">
        <v>2</v>
      </c>
      <c r="BV84" s="99">
        <v>1</v>
      </c>
      <c r="BW84" s="99">
        <v>1</v>
      </c>
      <c r="BX84" s="99">
        <v>1</v>
      </c>
      <c r="BY84" s="25">
        <v>100</v>
      </c>
      <c r="BZ84" s="93">
        <f>SUM(CA84+CC84+CE84+CG84+CI84)</f>
        <v>100</v>
      </c>
      <c r="CA84" s="30">
        <v>4</v>
      </c>
      <c r="CB84" s="20">
        <f>SUM(CA84)*BV84</f>
        <v>4</v>
      </c>
      <c r="CC84" s="30">
        <v>96</v>
      </c>
      <c r="CD84" s="20">
        <f>BW84*CC84</f>
        <v>96</v>
      </c>
      <c r="CE84" s="30"/>
      <c r="CF84" s="20">
        <f>SUM(CE84)*BW84</f>
        <v>0</v>
      </c>
      <c r="CG84" s="30"/>
      <c r="CH84" s="20">
        <f>SUM(CG84)*BX84</f>
        <v>0</v>
      </c>
      <c r="CI84" s="94"/>
      <c r="CJ84" s="20">
        <f>SUM(CI84)*BW84*5</f>
        <v>0</v>
      </c>
      <c r="CK84" s="20">
        <f>SUM(BW84*DK84*2+BX84*DM84*2)</f>
        <v>2</v>
      </c>
      <c r="CL84" s="20">
        <f>SUM(BY84*5/100*BW84)</f>
        <v>5</v>
      </c>
      <c r="CM84" s="94"/>
      <c r="CN84" s="20"/>
      <c r="CO84" s="94"/>
      <c r="CP84" s="20">
        <f>SUM(CO84)*3*BU84/5</f>
        <v>0</v>
      </c>
      <c r="CQ84" s="94"/>
      <c r="CR84" s="24">
        <f>SUM(CQ84*BU84*(30+4))</f>
        <v>0</v>
      </c>
      <c r="CS84" s="94"/>
      <c r="CT84" s="20">
        <f>SUM(CS84*BU84*3)</f>
        <v>0</v>
      </c>
      <c r="CU84" s="94"/>
      <c r="CV84" s="20">
        <f>SUM(CU84*BU84/3)</f>
        <v>0</v>
      </c>
      <c r="CW84" s="94"/>
      <c r="CX84" s="20">
        <f>SUM(CW84*BU84*2/3)</f>
        <v>0</v>
      </c>
      <c r="CY84" s="94"/>
      <c r="CZ84" s="20">
        <f>SUM(CY84*BU84)*2</f>
        <v>0</v>
      </c>
      <c r="DA84" s="94"/>
      <c r="DB84" s="20">
        <f>SUM(DA84*BW84)</f>
        <v>0</v>
      </c>
      <c r="DC84" s="94"/>
      <c r="DD84" s="20">
        <f>SUM(DC84*BU84*2)</f>
        <v>0</v>
      </c>
      <c r="DE84" s="94"/>
      <c r="DF84" s="20">
        <f>DE84*BU84/3</f>
        <v>0</v>
      </c>
      <c r="DG84" s="94"/>
      <c r="DH84" s="20">
        <f>DG84*BU84/3</f>
        <v>0</v>
      </c>
      <c r="DI84" s="94"/>
      <c r="DJ84" s="20">
        <f>SUM(DI84*BU84/3)</f>
        <v>0</v>
      </c>
      <c r="DK84" s="94">
        <v>1</v>
      </c>
      <c r="DL84" s="20">
        <f>BU84*DK84/3</f>
        <v>0.66666666666666663</v>
      </c>
      <c r="DM84" s="94"/>
      <c r="DN84" s="20">
        <f>SUM(DM84*BX84*5*6)</f>
        <v>0</v>
      </c>
      <c r="DO84" s="94"/>
      <c r="DP84" s="20">
        <f>SUM(DO84*BX84*4*6)</f>
        <v>0</v>
      </c>
      <c r="DQ84" s="94"/>
      <c r="DR84" s="20">
        <f>SUM(DQ84*50)</f>
        <v>0</v>
      </c>
      <c r="DS84" s="20">
        <f>CB84+CD84+CF84+CH84+CJ84+CK84+CL84+CN84+CP84+CR84+CT84+CV84+CX84+CZ84+DB84+DD84+DF84+DH84+DJ84+DL84+DN84+DP84+DR84</f>
        <v>107.66666666666667</v>
      </c>
      <c r="DT84" s="20">
        <f t="shared" ref="DT84:DT100" si="54">CB84+CD84+CF84+CH84+CJ84+CK84+CL84+CN84+CP84+CR84+CT84+CV84+CX84+CZ84+DB84+DD84+DF84+DH84+DJ84+DL84+DN84+DP84+DR84</f>
        <v>107.66666666666667</v>
      </c>
      <c r="DU84" s="20">
        <f t="shared" ref="DU84:DU100" si="55">CB84+CD84+CF84+CH84+CJ84+CK84+DD84+DF84+DJ84+DL84+DN84+DP84</f>
        <v>102.66666666666667</v>
      </c>
      <c r="DV84" s="1"/>
      <c r="DW84" s="57"/>
      <c r="DX84" s="20"/>
      <c r="DY84" s="98"/>
      <c r="DZ84" s="98"/>
      <c r="EA84" s="7"/>
      <c r="EB84" s="7"/>
      <c r="EC84" s="7"/>
      <c r="ED84" s="7"/>
      <c r="EE84" s="7"/>
      <c r="EF84" s="7"/>
      <c r="EG84" s="7"/>
      <c r="EH84" s="7">
        <f>SUM(L84+BY84)</f>
        <v>140</v>
      </c>
      <c r="EI84" s="7">
        <f>SUM(M84+BZ84)</f>
        <v>140</v>
      </c>
      <c r="EJ84" s="7">
        <f>SUM(N84+CA84)</f>
        <v>34</v>
      </c>
      <c r="EM84" s="189">
        <f>O84+CB84</f>
        <v>34</v>
      </c>
      <c r="EN84" s="203">
        <f>P84+CC84</f>
        <v>106</v>
      </c>
      <c r="EO84" s="189">
        <f>Q84+CD84</f>
        <v>106</v>
      </c>
      <c r="EP84" s="203">
        <f>R84+CE84</f>
        <v>0</v>
      </c>
      <c r="EQ84" s="189">
        <f>S84+CF84</f>
        <v>0</v>
      </c>
      <c r="ER84" s="203">
        <f>T84+CG84</f>
        <v>0</v>
      </c>
      <c r="ES84" s="189">
        <f>U84+CH84</f>
        <v>0</v>
      </c>
      <c r="ET84" s="203">
        <f>V84+CI84</f>
        <v>0</v>
      </c>
      <c r="EU84" s="189">
        <f>W84+CJ84</f>
        <v>0</v>
      </c>
      <c r="EV84" s="190">
        <f>X84+CK84</f>
        <v>2</v>
      </c>
      <c r="EW84" s="190">
        <f>Y84+CL84</f>
        <v>7</v>
      </c>
      <c r="EX84" s="204">
        <f>Z84+CM84</f>
        <v>0</v>
      </c>
      <c r="EY84" s="189">
        <f>AA84+CN84</f>
        <v>0</v>
      </c>
      <c r="EZ84" s="203">
        <f>AB84+CO84</f>
        <v>0</v>
      </c>
      <c r="FA84" s="189">
        <f>AC84+CP84</f>
        <v>0</v>
      </c>
      <c r="FB84" s="203">
        <f>AD84+CQ84</f>
        <v>0</v>
      </c>
      <c r="FC84" s="189">
        <f>AE84+CR84</f>
        <v>0</v>
      </c>
      <c r="FD84" s="203">
        <f>AF84+CS84</f>
        <v>0</v>
      </c>
      <c r="FE84" s="189">
        <f>AG84+CT84</f>
        <v>0</v>
      </c>
      <c r="FF84" s="204">
        <f>AH84+CU84</f>
        <v>0</v>
      </c>
      <c r="FG84" s="190">
        <f>AI84+CV84</f>
        <v>0</v>
      </c>
      <c r="FH84" s="204">
        <f>AJ84+CW84</f>
        <v>0</v>
      </c>
      <c r="FI84" s="189">
        <f>AK84+CX84</f>
        <v>0</v>
      </c>
      <c r="FJ84" s="204">
        <f>AL84+CY84</f>
        <v>1</v>
      </c>
      <c r="FK84" s="190">
        <f>AM84+CZ84</f>
        <v>24</v>
      </c>
      <c r="FL84" s="204">
        <f>AN84+DA84</f>
        <v>0</v>
      </c>
      <c r="FM84" s="189">
        <f>AO84+DB84</f>
        <v>0</v>
      </c>
      <c r="FN84" s="204">
        <f>AP84+DC84</f>
        <v>0</v>
      </c>
      <c r="FO84" s="190">
        <f>AQ84+DD84</f>
        <v>0</v>
      </c>
      <c r="FP84" s="204">
        <f>AR84+DE84</f>
        <v>1</v>
      </c>
      <c r="FQ84" s="190">
        <f>AS84+DF84</f>
        <v>4</v>
      </c>
      <c r="FR84" s="204">
        <f>AT84+DG84</f>
        <v>0</v>
      </c>
      <c r="FS84" s="190">
        <f>AU84+DH84</f>
        <v>0</v>
      </c>
      <c r="FT84" s="204">
        <f>AV84+DI84</f>
        <v>0</v>
      </c>
      <c r="FU84" s="189">
        <f>AW84+DJ84</f>
        <v>0</v>
      </c>
      <c r="FV84" s="204">
        <f>AX84+DK84</f>
        <v>1</v>
      </c>
      <c r="FW84" s="190">
        <f>AY84+DL84</f>
        <v>0.66666666666666663</v>
      </c>
      <c r="FX84" s="204">
        <f>AZ84+DM84</f>
        <v>0</v>
      </c>
      <c r="FY84" s="189">
        <f>BA84+DN84</f>
        <v>0</v>
      </c>
      <c r="FZ84" s="203">
        <f>BB84+DO84</f>
        <v>0</v>
      </c>
      <c r="GA84" s="189">
        <f>BC84+DP84</f>
        <v>0</v>
      </c>
      <c r="GB84" s="203">
        <f>BD84+DQ84</f>
        <v>0</v>
      </c>
      <c r="GC84" s="189">
        <f>BE84+DR84</f>
        <v>0</v>
      </c>
      <c r="GD84" s="204">
        <f>BF84+DS84</f>
        <v>177.66666666666669</v>
      </c>
      <c r="GE84" s="190">
        <f>BG84+DT84</f>
        <v>177.66666666666669</v>
      </c>
      <c r="GF84" s="190">
        <f>BH84+DU84</f>
        <v>146.66666666666669</v>
      </c>
      <c r="GG84" s="7"/>
      <c r="GH84" s="54"/>
      <c r="GK84" s="3">
        <v>550</v>
      </c>
      <c r="GL84" s="161"/>
      <c r="GM84" s="19"/>
      <c r="GN84" s="1"/>
      <c r="GO84" s="23"/>
      <c r="GP84" s="70"/>
      <c r="GQ84" s="7"/>
      <c r="GR84" s="83"/>
    </row>
    <row r="85" spans="1:200" ht="24.95" customHeight="1" outlineLevel="1" thickBot="1" x14ac:dyDescent="0.4">
      <c r="A85" s="149" t="s">
        <v>47</v>
      </c>
      <c r="B85" s="20" t="s">
        <v>72</v>
      </c>
      <c r="C85" s="91" t="s">
        <v>68</v>
      </c>
      <c r="D85" s="91" t="s">
        <v>69</v>
      </c>
      <c r="E85" s="91" t="s">
        <v>70</v>
      </c>
      <c r="F85" s="91" t="s">
        <v>71</v>
      </c>
      <c r="G85" s="92">
        <v>3</v>
      </c>
      <c r="H85" s="99">
        <v>12</v>
      </c>
      <c r="I85" s="99">
        <v>1</v>
      </c>
      <c r="J85" s="99">
        <v>1</v>
      </c>
      <c r="K85" s="99">
        <v>1</v>
      </c>
      <c r="L85" s="25">
        <v>40</v>
      </c>
      <c r="M85" s="93">
        <f>SUM(N85+P85+R85+T85+V85)</f>
        <v>40</v>
      </c>
      <c r="N85" s="30">
        <v>10</v>
      </c>
      <c r="O85" s="20">
        <f>SUM(N85)*I85</f>
        <v>10</v>
      </c>
      <c r="P85" s="30">
        <v>28</v>
      </c>
      <c r="Q85" s="20">
        <f>J85*P85</f>
        <v>28</v>
      </c>
      <c r="R85" s="30">
        <v>2</v>
      </c>
      <c r="S85" s="20">
        <f>SUM(R85)*J85</f>
        <v>2</v>
      </c>
      <c r="T85" s="30"/>
      <c r="U85" s="20">
        <f>SUM(T85)*K85</f>
        <v>0</v>
      </c>
      <c r="V85" s="94"/>
      <c r="W85" s="20">
        <f>SUM(V85)*J85*5</f>
        <v>0</v>
      </c>
      <c r="X85" s="20">
        <f>SUM(J85*AX85*2+K85*AZ85*2)</f>
        <v>0</v>
      </c>
      <c r="Y85" s="20">
        <f>SUM(L85*5/100*J85)</f>
        <v>2</v>
      </c>
      <c r="Z85" s="94"/>
      <c r="AA85" s="20"/>
      <c r="AB85" s="94"/>
      <c r="AC85" s="20">
        <f>SUM(AB85)*3*H85/5</f>
        <v>0</v>
      </c>
      <c r="AD85" s="94"/>
      <c r="AE85" s="24">
        <f>SUM(AD85*H85*(30+4))</f>
        <v>0</v>
      </c>
      <c r="AF85" s="94"/>
      <c r="AG85" s="20">
        <f>SUM(AF85*H85*3)</f>
        <v>0</v>
      </c>
      <c r="AH85" s="94"/>
      <c r="AI85" s="20">
        <f>SUM(AH85*H85/3)</f>
        <v>0</v>
      </c>
      <c r="AJ85" s="94"/>
      <c r="AK85" s="20">
        <f>SUM(AJ85*H85*2/3)</f>
        <v>0</v>
      </c>
      <c r="AL85" s="94"/>
      <c r="AM85" s="20">
        <f>SUM(AL85*H85)*2</f>
        <v>0</v>
      </c>
      <c r="AN85" s="94"/>
      <c r="AO85" s="20">
        <f>SUM(AN85*J85)</f>
        <v>0</v>
      </c>
      <c r="AP85" s="94"/>
      <c r="AQ85" s="20">
        <f>SUM(AP85*H85*2)</f>
        <v>0</v>
      </c>
      <c r="AR85" s="94">
        <v>1</v>
      </c>
      <c r="AS85" s="20">
        <f>SUM(H85*AR85/3)</f>
        <v>4</v>
      </c>
      <c r="AT85" s="94"/>
      <c r="AU85" s="20">
        <f t="shared" si="34"/>
        <v>0</v>
      </c>
      <c r="AV85" s="94"/>
      <c r="AW85" s="20">
        <f>SUM(AV85*6*J85)</f>
        <v>0</v>
      </c>
      <c r="AX85" s="94"/>
      <c r="AY85" s="20">
        <f>SUM(J85*AX85*8)</f>
        <v>0</v>
      </c>
      <c r="AZ85" s="94"/>
      <c r="BA85" s="20">
        <f>SUM(AZ85*K85*5*6)</f>
        <v>0</v>
      </c>
      <c r="BB85" s="94"/>
      <c r="BC85" s="20">
        <f>SUM(BB85*K85*4*6)</f>
        <v>0</v>
      </c>
      <c r="BD85" s="94"/>
      <c r="BE85" s="20">
        <f>SUM(BD85*50)</f>
        <v>0</v>
      </c>
      <c r="BF85" s="20">
        <f>O85+Q85+S85+U85+W85+X85+Y85+AA85+AC85+AE85+AG85+AI85+AK85+AM85+AO85+AQ85+AS85+AU85+AW85+AY85+BA85+BC85+BE85</f>
        <v>46</v>
      </c>
      <c r="BG85" s="20">
        <f t="shared" si="52"/>
        <v>46</v>
      </c>
      <c r="BH85" s="20">
        <f t="shared" si="53"/>
        <v>44</v>
      </c>
      <c r="BI85" s="46">
        <f t="shared" si="47"/>
        <v>46</v>
      </c>
      <c r="BJ85" s="1"/>
      <c r="BK85" s="1"/>
      <c r="BN85" s="149" t="s">
        <v>47</v>
      </c>
      <c r="BO85" s="20" t="s">
        <v>67</v>
      </c>
      <c r="BP85" s="91" t="s">
        <v>153</v>
      </c>
      <c r="BQ85" s="91" t="s">
        <v>69</v>
      </c>
      <c r="BR85" s="91" t="s">
        <v>70</v>
      </c>
      <c r="BS85" s="91" t="s">
        <v>154</v>
      </c>
      <c r="BT85" s="92">
        <v>8</v>
      </c>
      <c r="BU85" s="99">
        <v>7</v>
      </c>
      <c r="BV85" s="99">
        <v>1</v>
      </c>
      <c r="BW85" s="99">
        <v>1</v>
      </c>
      <c r="BX85" s="99">
        <v>1</v>
      </c>
      <c r="BY85" s="25">
        <v>60</v>
      </c>
      <c r="BZ85" s="93">
        <f>SUM(CA85+CC85+CE85+CG85+CI85)</f>
        <v>60</v>
      </c>
      <c r="CA85" s="30">
        <v>30</v>
      </c>
      <c r="CB85" s="20"/>
      <c r="CC85" s="30">
        <v>30</v>
      </c>
      <c r="CD85" s="20">
        <f>BW85*CC85</f>
        <v>30</v>
      </c>
      <c r="CE85" s="30"/>
      <c r="CF85" s="20">
        <f>SUM(CE85)*BW85</f>
        <v>0</v>
      </c>
      <c r="CG85" s="30"/>
      <c r="CH85" s="20">
        <f>SUM(CG85)*BX85</f>
        <v>0</v>
      </c>
      <c r="CI85" s="94"/>
      <c r="CJ85" s="20">
        <f>SUM(CI85)*BW85*4</f>
        <v>0</v>
      </c>
      <c r="CK85" s="20">
        <f>SUM(BW85*DK85*2+BX85*DM85*2)</f>
        <v>0</v>
      </c>
      <c r="CL85" s="20"/>
      <c r="CM85" s="94"/>
      <c r="CN85" s="20"/>
      <c r="CO85" s="94"/>
      <c r="CP85" s="20">
        <f>SUM(CO85)*3*BU85/5</f>
        <v>0</v>
      </c>
      <c r="CQ85" s="94"/>
      <c r="CR85" s="24">
        <f>SUM(CQ85*BU85*(30+4))</f>
        <v>0</v>
      </c>
      <c r="CS85" s="94"/>
      <c r="CT85" s="20">
        <f>SUM(CS85*BU85*3)</f>
        <v>0</v>
      </c>
      <c r="CU85" s="94"/>
      <c r="CV85" s="20">
        <f>SUM(CU85*BU85/3)</f>
        <v>0</v>
      </c>
      <c r="CW85" s="94"/>
      <c r="CX85" s="20">
        <f>SUM(CW85*BU85*2/3)</f>
        <v>0</v>
      </c>
      <c r="CY85" s="94">
        <v>1</v>
      </c>
      <c r="CZ85" s="20">
        <f>SUM(CY85*BU85)*2</f>
        <v>14</v>
      </c>
      <c r="DA85" s="94"/>
      <c r="DB85" s="20">
        <f>SUM(DA85*BW85)</f>
        <v>0</v>
      </c>
      <c r="DC85" s="94"/>
      <c r="DD85" s="20">
        <f>SUM(DC85*BU85*2)</f>
        <v>0</v>
      </c>
      <c r="DE85" s="94">
        <v>1</v>
      </c>
      <c r="DF85" s="20">
        <f>SUM(BU85*DE85/3)</f>
        <v>2.3333333333333335</v>
      </c>
      <c r="DG85" s="94"/>
      <c r="DH85" s="20">
        <f>DG85*BU85/3</f>
        <v>0</v>
      </c>
      <c r="DI85" s="94"/>
      <c r="DJ85" s="20">
        <f>SUM(DI85*6*BW85)</f>
        <v>0</v>
      </c>
      <c r="DK85" s="94"/>
      <c r="DL85" s="20">
        <f>SUM(BW85*DK85*8)</f>
        <v>0</v>
      </c>
      <c r="DM85" s="94"/>
      <c r="DN85" s="20">
        <f>SUM(DM85*BX85*5*6)</f>
        <v>0</v>
      </c>
      <c r="DO85" s="94"/>
      <c r="DP85" s="20">
        <f>SUM(DO85*BX85*4*6)</f>
        <v>0</v>
      </c>
      <c r="DQ85" s="94"/>
      <c r="DR85" s="20">
        <f>SUM(DQ85*50)</f>
        <v>0</v>
      </c>
      <c r="DS85" s="20">
        <f>CB85+CD85+CF85+CH85+CJ85+CK85+CL85+CN85+CP85+CR85+CT85+CV85+CX85+CZ85+DB85+DD85+DF85+DH85+DJ85+DL85+DN85+DP85+DR85</f>
        <v>46.333333333333336</v>
      </c>
      <c r="DT85" s="20">
        <f t="shared" si="54"/>
        <v>46.333333333333336</v>
      </c>
      <c r="DU85" s="20">
        <f t="shared" si="55"/>
        <v>32.333333333333336</v>
      </c>
      <c r="DV85" s="7"/>
      <c r="DW85" s="54"/>
      <c r="DX85" s="20"/>
      <c r="DY85" s="91"/>
      <c r="DZ85" s="91"/>
      <c r="EA85" s="7"/>
      <c r="EB85" s="7"/>
      <c r="EC85" s="7"/>
      <c r="ED85" s="7"/>
      <c r="EE85" s="7"/>
      <c r="EF85" s="7"/>
      <c r="EG85" s="7"/>
      <c r="EH85" s="7">
        <f>SUM(L85+BY85)</f>
        <v>100</v>
      </c>
      <c r="EI85" s="7">
        <f>SUM(M85+BZ85)</f>
        <v>100</v>
      </c>
      <c r="EJ85" s="7">
        <f>SUM(N85+CA85)</f>
        <v>40</v>
      </c>
      <c r="EM85" s="189">
        <f>O85+CB85</f>
        <v>10</v>
      </c>
      <c r="EN85" s="203">
        <f>P85+CC85</f>
        <v>58</v>
      </c>
      <c r="EO85" s="189">
        <f>Q85+CD85</f>
        <v>58</v>
      </c>
      <c r="EP85" s="203">
        <f>R85+CE85</f>
        <v>2</v>
      </c>
      <c r="EQ85" s="189">
        <f>S85+CF85</f>
        <v>2</v>
      </c>
      <c r="ER85" s="203">
        <f>T85+CG85</f>
        <v>0</v>
      </c>
      <c r="ES85" s="189">
        <f>U85+CH85</f>
        <v>0</v>
      </c>
      <c r="ET85" s="203">
        <f>V85+CI85</f>
        <v>0</v>
      </c>
      <c r="EU85" s="189">
        <f>W85+CJ85</f>
        <v>0</v>
      </c>
      <c r="EV85" s="190">
        <f>X85+CK85</f>
        <v>0</v>
      </c>
      <c r="EW85" s="190">
        <f>Y85+CL85</f>
        <v>2</v>
      </c>
      <c r="EX85" s="204">
        <f>Z85+CM85</f>
        <v>0</v>
      </c>
      <c r="EY85" s="189">
        <f>AA85+CN85</f>
        <v>0</v>
      </c>
      <c r="EZ85" s="203">
        <f>AB85+CO85</f>
        <v>0</v>
      </c>
      <c r="FA85" s="189">
        <f>AC85+CP85</f>
        <v>0</v>
      </c>
      <c r="FB85" s="203">
        <f>AD85+CQ85</f>
        <v>0</v>
      </c>
      <c r="FC85" s="189">
        <f>AE85+CR85</f>
        <v>0</v>
      </c>
      <c r="FD85" s="203">
        <f>AF85+CS85</f>
        <v>0</v>
      </c>
      <c r="FE85" s="189">
        <f>AG85+CT85</f>
        <v>0</v>
      </c>
      <c r="FF85" s="204">
        <f>AH85+CU85</f>
        <v>0</v>
      </c>
      <c r="FG85" s="190">
        <f>AI85+CV85</f>
        <v>0</v>
      </c>
      <c r="FH85" s="204">
        <f>AJ85+CW85</f>
        <v>0</v>
      </c>
      <c r="FI85" s="189">
        <f>AK85+CX85</f>
        <v>0</v>
      </c>
      <c r="FJ85" s="204">
        <f>AL85+CY85</f>
        <v>1</v>
      </c>
      <c r="FK85" s="190">
        <f>AM85+CZ85</f>
        <v>14</v>
      </c>
      <c r="FL85" s="204">
        <f>AN85+DA85</f>
        <v>0</v>
      </c>
      <c r="FM85" s="189">
        <f>AO85+DB85</f>
        <v>0</v>
      </c>
      <c r="FN85" s="204">
        <f>AP85+DC85</f>
        <v>0</v>
      </c>
      <c r="FO85" s="190">
        <f>AQ85+DD85</f>
        <v>0</v>
      </c>
      <c r="FP85" s="204">
        <f>AR85+DE85</f>
        <v>2</v>
      </c>
      <c r="FQ85" s="190">
        <f>AS85+DF85</f>
        <v>6.3333333333333339</v>
      </c>
      <c r="FR85" s="204">
        <f>AT85+DG85</f>
        <v>0</v>
      </c>
      <c r="FS85" s="190">
        <f>AU85+DH85</f>
        <v>0</v>
      </c>
      <c r="FT85" s="204">
        <f>AV85+DI85</f>
        <v>0</v>
      </c>
      <c r="FU85" s="189">
        <f>AW85+DJ85</f>
        <v>0</v>
      </c>
      <c r="FV85" s="204">
        <f>AX85+DK85</f>
        <v>0</v>
      </c>
      <c r="FW85" s="190">
        <f>AY85+DL85</f>
        <v>0</v>
      </c>
      <c r="FX85" s="204">
        <f>AZ85+DM85</f>
        <v>0</v>
      </c>
      <c r="FY85" s="189">
        <f>BA85+DN85</f>
        <v>0</v>
      </c>
      <c r="FZ85" s="203">
        <f>BB85+DO85</f>
        <v>0</v>
      </c>
      <c r="GA85" s="189">
        <f>BC85+DP85</f>
        <v>0</v>
      </c>
      <c r="GB85" s="203">
        <f>BD85+DQ85</f>
        <v>0</v>
      </c>
      <c r="GC85" s="189">
        <f>BE85+DR85</f>
        <v>0</v>
      </c>
      <c r="GD85" s="204">
        <f>BF85+DS85</f>
        <v>92.333333333333343</v>
      </c>
      <c r="GE85" s="190">
        <f>BG85+DT85</f>
        <v>92.333333333333343</v>
      </c>
      <c r="GF85" s="190">
        <f>BH85+DU85</f>
        <v>76.333333333333343</v>
      </c>
      <c r="GG85" s="7"/>
      <c r="GH85" s="54"/>
      <c r="GK85" s="3">
        <v>550</v>
      </c>
      <c r="GL85" s="161"/>
      <c r="GM85" s="19"/>
      <c r="GN85" s="1"/>
      <c r="GO85" s="23"/>
      <c r="GP85" s="70"/>
      <c r="GQ85" s="7"/>
      <c r="GR85" s="83"/>
    </row>
    <row r="86" spans="1:200" ht="24.95" customHeight="1" outlineLevel="1" thickBot="1" x14ac:dyDescent="0.4">
      <c r="A86" s="149" t="s">
        <v>47</v>
      </c>
      <c r="B86" s="20" t="s">
        <v>73</v>
      </c>
      <c r="C86" s="98" t="s">
        <v>68</v>
      </c>
      <c r="D86" s="98" t="s">
        <v>69</v>
      </c>
      <c r="E86" s="98" t="s">
        <v>70</v>
      </c>
      <c r="F86" s="92" t="s">
        <v>71</v>
      </c>
      <c r="G86" s="99">
        <v>3</v>
      </c>
      <c r="H86" s="99">
        <v>12</v>
      </c>
      <c r="I86" s="99">
        <v>1</v>
      </c>
      <c r="J86" s="99">
        <v>1</v>
      </c>
      <c r="K86" s="99">
        <v>1</v>
      </c>
      <c r="L86" s="25">
        <v>30</v>
      </c>
      <c r="M86" s="93">
        <f>SUM(N86+P86+R86+T86+V86)</f>
        <v>30</v>
      </c>
      <c r="N86" s="30">
        <v>4</v>
      </c>
      <c r="O86" s="20">
        <f>SUM(N86)*I86</f>
        <v>4</v>
      </c>
      <c r="P86" s="30">
        <v>24</v>
      </c>
      <c r="Q86" s="20">
        <f>J86*P86</f>
        <v>24</v>
      </c>
      <c r="R86" s="30">
        <v>2</v>
      </c>
      <c r="S86" s="20">
        <f>SUM(R86)*J86</f>
        <v>2</v>
      </c>
      <c r="T86" s="30"/>
      <c r="U86" s="20">
        <f>SUM(T86)*K86</f>
        <v>0</v>
      </c>
      <c r="V86" s="94"/>
      <c r="W86" s="20">
        <f>SUM(V86)*J86*5</f>
        <v>0</v>
      </c>
      <c r="X86" s="20">
        <f>SUM(J86*AX86*2+K86*AZ86*2)</f>
        <v>0</v>
      </c>
      <c r="Y86" s="20">
        <f>SUM(L86*5/100*J86)</f>
        <v>1.5</v>
      </c>
      <c r="Z86" s="94"/>
      <c r="AA86" s="20"/>
      <c r="AB86" s="94"/>
      <c r="AC86" s="20">
        <f>SUM(AB86)*3*H86/5</f>
        <v>0</v>
      </c>
      <c r="AD86" s="94"/>
      <c r="AE86" s="24">
        <f>SUM(AD86*H86*(30+4))</f>
        <v>0</v>
      </c>
      <c r="AF86" s="94"/>
      <c r="AG86" s="20">
        <f>SUM(AF86*H86*3)</f>
        <v>0</v>
      </c>
      <c r="AH86" s="94"/>
      <c r="AI86" s="20">
        <f>SUM(AH86*H86/3)</f>
        <v>0</v>
      </c>
      <c r="AJ86" s="94"/>
      <c r="AK86" s="20">
        <f>SUM(AJ86*H86*2/3)</f>
        <v>0</v>
      </c>
      <c r="AL86" s="94"/>
      <c r="AM86" s="20">
        <f>SUM(AL86*H86)*2</f>
        <v>0</v>
      </c>
      <c r="AN86" s="94"/>
      <c r="AO86" s="20">
        <f>SUM(AN86*J86)</f>
        <v>0</v>
      </c>
      <c r="AP86" s="94"/>
      <c r="AQ86" s="20">
        <f>SUM(AP86*H86*2)</f>
        <v>0</v>
      </c>
      <c r="AR86" s="94">
        <v>1</v>
      </c>
      <c r="AS86" s="20">
        <f>AR86*H86/3</f>
        <v>4</v>
      </c>
      <c r="AT86" s="94"/>
      <c r="AU86" s="20">
        <f t="shared" si="34"/>
        <v>0</v>
      </c>
      <c r="AV86" s="94"/>
      <c r="AW86" s="20">
        <f>SUM(AV86*6*J86)</f>
        <v>0</v>
      </c>
      <c r="AX86" s="94"/>
      <c r="AY86" s="20">
        <f>SUM(J86*AX86*8)</f>
        <v>0</v>
      </c>
      <c r="AZ86" s="94"/>
      <c r="BA86" s="20">
        <f>SUM(AZ86*K86*5*6)</f>
        <v>0</v>
      </c>
      <c r="BB86" s="94"/>
      <c r="BC86" s="20">
        <f>SUM(BB86*K86*4*6)</f>
        <v>0</v>
      </c>
      <c r="BD86" s="94"/>
      <c r="BE86" s="20">
        <f>SUM(BD86*50)</f>
        <v>0</v>
      </c>
      <c r="BF86" s="20">
        <f>O86+Q86+S86+U86+W86+X86+Y86+AA86+AC86+AE86+AG86+AI86+AK86+AM86+AO86+AQ86+AS86+AU86+AW86+AY86+BA86+BC86+BE86</f>
        <v>35.5</v>
      </c>
      <c r="BG86" s="20">
        <f t="shared" si="52"/>
        <v>35.5</v>
      </c>
      <c r="BH86" s="20">
        <f t="shared" si="53"/>
        <v>34</v>
      </c>
      <c r="BI86" s="46">
        <f t="shared" si="47"/>
        <v>35.5</v>
      </c>
      <c r="BJ86" s="7"/>
      <c r="BK86" s="7"/>
      <c r="BN86" s="149" t="s">
        <v>47</v>
      </c>
      <c r="BO86" s="20" t="s">
        <v>67</v>
      </c>
      <c r="BP86" s="98" t="s">
        <v>153</v>
      </c>
      <c r="BQ86" s="98" t="s">
        <v>69</v>
      </c>
      <c r="BR86" s="98" t="s">
        <v>155</v>
      </c>
      <c r="BS86" s="92" t="s">
        <v>156</v>
      </c>
      <c r="BT86" s="99">
        <v>8</v>
      </c>
      <c r="BU86" s="99">
        <v>5</v>
      </c>
      <c r="BV86" s="99">
        <v>1</v>
      </c>
      <c r="BW86" s="99">
        <v>1</v>
      </c>
      <c r="BX86" s="99">
        <v>1</v>
      </c>
      <c r="BY86" s="25">
        <v>60</v>
      </c>
      <c r="BZ86" s="93">
        <f>SUM(CA86+CC86+CE86+CG86+CI86)</f>
        <v>60</v>
      </c>
      <c r="CA86" s="30">
        <v>30</v>
      </c>
      <c r="CB86" s="20">
        <f>SUM(CA86)*BV86</f>
        <v>30</v>
      </c>
      <c r="CC86" s="30">
        <v>30</v>
      </c>
      <c r="CD86" s="20">
        <f>BW86*CC86</f>
        <v>30</v>
      </c>
      <c r="CE86" s="30"/>
      <c r="CF86" s="20">
        <f>SUM(CE86)*BW86</f>
        <v>0</v>
      </c>
      <c r="CG86" s="30"/>
      <c r="CH86" s="20">
        <f>SUM(CG86)*BX86</f>
        <v>0</v>
      </c>
      <c r="CI86" s="94"/>
      <c r="CJ86" s="20">
        <f>SUM(CI86)*BW86*4</f>
        <v>0</v>
      </c>
      <c r="CK86" s="20">
        <f>SUM(BW86*DK86*2+BX86*DM86*2)</f>
        <v>0</v>
      </c>
      <c r="CL86" s="20">
        <f>SUM(BY86*5/100*BW86)</f>
        <v>3</v>
      </c>
      <c r="CM86" s="94"/>
      <c r="CN86" s="20"/>
      <c r="CO86" s="94"/>
      <c r="CP86" s="20">
        <f>SUM(CO86)*3*BU86/5</f>
        <v>0</v>
      </c>
      <c r="CQ86" s="94"/>
      <c r="CR86" s="24">
        <f>SUM(CQ86*BU86*(30+4))</f>
        <v>0</v>
      </c>
      <c r="CS86" s="94"/>
      <c r="CT86" s="20">
        <f>SUM(CS86*BU86*3)</f>
        <v>0</v>
      </c>
      <c r="CU86" s="94"/>
      <c r="CV86" s="20">
        <f>SUM(CU86*BU86/3)</f>
        <v>0</v>
      </c>
      <c r="CW86" s="94"/>
      <c r="CX86" s="20">
        <f>SUM(CW86*BU86*2/3)</f>
        <v>0</v>
      </c>
      <c r="CY86" s="94">
        <v>1</v>
      </c>
      <c r="CZ86" s="20">
        <f>SUM(CY86*BU86)*2</f>
        <v>10</v>
      </c>
      <c r="DA86" s="94"/>
      <c r="DB86" s="20">
        <f>SUM(DA86*BW86)</f>
        <v>0</v>
      </c>
      <c r="DC86" s="94"/>
      <c r="DD86" s="20">
        <f>SUM(DC86*BU86*2)</f>
        <v>0</v>
      </c>
      <c r="DE86" s="94">
        <v>1</v>
      </c>
      <c r="DF86" s="20">
        <f>SUM(BU86*DE86/3)</f>
        <v>1.6666666666666667</v>
      </c>
      <c r="DG86" s="94"/>
      <c r="DH86" s="20">
        <f>DG86*BU86/3</f>
        <v>0</v>
      </c>
      <c r="DI86" s="94"/>
      <c r="DJ86" s="20">
        <f>SUM(DI86*6*BW86)</f>
        <v>0</v>
      </c>
      <c r="DK86" s="94"/>
      <c r="DL86" s="20">
        <f>SUM(BW86*DK86*8)</f>
        <v>0</v>
      </c>
      <c r="DM86" s="94"/>
      <c r="DN86" s="20">
        <f>SUM(DM86*BX86*5*6)</f>
        <v>0</v>
      </c>
      <c r="DO86" s="94"/>
      <c r="DP86" s="20">
        <f>SUM(DO86*BX86*4*6)</f>
        <v>0</v>
      </c>
      <c r="DQ86" s="94"/>
      <c r="DR86" s="20">
        <f>SUM(DQ86*50)</f>
        <v>0</v>
      </c>
      <c r="DS86" s="20">
        <f>CB86+CD86+CF86+CH86+CJ86+CK86+CL86+CN86+CP86+CR86+CT86+CV86+CX86+CZ86+DB86+DD86+DF86+DH86+DJ86+DL86+DN86+DP86+DR86</f>
        <v>74.666666666666671</v>
      </c>
      <c r="DT86" s="20">
        <f t="shared" si="54"/>
        <v>74.666666666666671</v>
      </c>
      <c r="DU86" s="20">
        <f t="shared" si="55"/>
        <v>61.666666666666664</v>
      </c>
      <c r="DV86" s="7"/>
      <c r="DW86" s="54"/>
      <c r="DX86" s="20"/>
      <c r="DY86" s="98"/>
      <c r="DZ86" s="98"/>
      <c r="EA86" s="7"/>
      <c r="EB86" s="7"/>
      <c r="EC86" s="7"/>
      <c r="ED86" s="7"/>
      <c r="EE86" s="7"/>
      <c r="EF86" s="7"/>
      <c r="EG86" s="7"/>
      <c r="EH86" s="7">
        <f>SUM(L86+BY86)</f>
        <v>90</v>
      </c>
      <c r="EI86" s="7">
        <f>SUM(M86+BZ86)</f>
        <v>90</v>
      </c>
      <c r="EJ86" s="7">
        <f>SUM(N86+CA86)</f>
        <v>34</v>
      </c>
      <c r="EM86" s="189">
        <f>O86+CB86</f>
        <v>34</v>
      </c>
      <c r="EN86" s="203">
        <f>P86+CC86</f>
        <v>54</v>
      </c>
      <c r="EO86" s="189">
        <f>Q86+CD86</f>
        <v>54</v>
      </c>
      <c r="EP86" s="203">
        <f>R86+CE86</f>
        <v>2</v>
      </c>
      <c r="EQ86" s="189">
        <f>S86+CF86</f>
        <v>2</v>
      </c>
      <c r="ER86" s="203">
        <f>T86+CG86</f>
        <v>0</v>
      </c>
      <c r="ES86" s="189">
        <f>U86+CH86</f>
        <v>0</v>
      </c>
      <c r="ET86" s="203">
        <f>V86+CI86</f>
        <v>0</v>
      </c>
      <c r="EU86" s="189">
        <f>W86+CJ86</f>
        <v>0</v>
      </c>
      <c r="EV86" s="190">
        <f>X86+CK86</f>
        <v>0</v>
      </c>
      <c r="EW86" s="190">
        <f>Y86+CL86</f>
        <v>4.5</v>
      </c>
      <c r="EX86" s="204">
        <f>Z86+CM86</f>
        <v>0</v>
      </c>
      <c r="EY86" s="189">
        <f>AA86+CN86</f>
        <v>0</v>
      </c>
      <c r="EZ86" s="203">
        <f>AB86+CO86</f>
        <v>0</v>
      </c>
      <c r="FA86" s="189">
        <f>AC86+CP86</f>
        <v>0</v>
      </c>
      <c r="FB86" s="203">
        <f>AD86+CQ86</f>
        <v>0</v>
      </c>
      <c r="FC86" s="189">
        <f>AE86+CR86</f>
        <v>0</v>
      </c>
      <c r="FD86" s="203">
        <f>AF86+CS86</f>
        <v>0</v>
      </c>
      <c r="FE86" s="189">
        <f>AG86+CT86</f>
        <v>0</v>
      </c>
      <c r="FF86" s="204">
        <f>AH86+CU86</f>
        <v>0</v>
      </c>
      <c r="FG86" s="190">
        <f>AI86+CV86</f>
        <v>0</v>
      </c>
      <c r="FH86" s="204">
        <f>AJ86+CW86</f>
        <v>0</v>
      </c>
      <c r="FI86" s="189">
        <f>AK86+CX86</f>
        <v>0</v>
      </c>
      <c r="FJ86" s="204">
        <f>AL86+CY86</f>
        <v>1</v>
      </c>
      <c r="FK86" s="190">
        <f>AM86+CZ86</f>
        <v>10</v>
      </c>
      <c r="FL86" s="204">
        <f>AN86+DA86</f>
        <v>0</v>
      </c>
      <c r="FM86" s="189">
        <f>AO86+DB86</f>
        <v>0</v>
      </c>
      <c r="FN86" s="204">
        <f>AP86+DC86</f>
        <v>0</v>
      </c>
      <c r="FO86" s="190">
        <f>AQ86+DD86</f>
        <v>0</v>
      </c>
      <c r="FP86" s="204">
        <f>AR86+DE86</f>
        <v>2</v>
      </c>
      <c r="FQ86" s="190">
        <f>AS86+DF86</f>
        <v>5.666666666666667</v>
      </c>
      <c r="FR86" s="204">
        <f>AT86+DG86</f>
        <v>0</v>
      </c>
      <c r="FS86" s="190">
        <f>AU86+DH86</f>
        <v>0</v>
      </c>
      <c r="FT86" s="204">
        <f>AV86+DI86</f>
        <v>0</v>
      </c>
      <c r="FU86" s="189">
        <f>AW86+DJ86</f>
        <v>0</v>
      </c>
      <c r="FV86" s="204">
        <f>AX86+DK86</f>
        <v>0</v>
      </c>
      <c r="FW86" s="190">
        <f>AY86+DL86</f>
        <v>0</v>
      </c>
      <c r="FX86" s="204">
        <f>AZ86+DM86</f>
        <v>0</v>
      </c>
      <c r="FY86" s="189">
        <f>BA86+DN86</f>
        <v>0</v>
      </c>
      <c r="FZ86" s="203">
        <f>BB86+DO86</f>
        <v>0</v>
      </c>
      <c r="GA86" s="189">
        <f>BC86+DP86</f>
        <v>0</v>
      </c>
      <c r="GB86" s="203">
        <f>BD86+DQ86</f>
        <v>0</v>
      </c>
      <c r="GC86" s="189">
        <f>BE86+DR86</f>
        <v>0</v>
      </c>
      <c r="GD86" s="204">
        <f>BF86+DS86</f>
        <v>110.16666666666667</v>
      </c>
      <c r="GE86" s="190">
        <f>BG86+DT86</f>
        <v>110.16666666666667</v>
      </c>
      <c r="GF86" s="190">
        <f>BH86+DU86</f>
        <v>95.666666666666657</v>
      </c>
      <c r="GG86" s="7"/>
      <c r="GH86" s="54"/>
      <c r="GK86" s="3">
        <v>550</v>
      </c>
      <c r="GL86" s="161"/>
      <c r="GM86" s="19"/>
      <c r="GN86" s="1"/>
      <c r="GO86" s="23"/>
      <c r="GP86" s="70"/>
      <c r="GQ86" s="7"/>
      <c r="GR86" s="83"/>
    </row>
    <row r="87" spans="1:200" ht="24.95" customHeight="1" outlineLevel="1" thickBot="1" x14ac:dyDescent="0.4">
      <c r="A87" s="149" t="s">
        <v>47</v>
      </c>
      <c r="B87" s="1" t="s">
        <v>163</v>
      </c>
      <c r="C87" s="23" t="s">
        <v>164</v>
      </c>
      <c r="D87" s="23"/>
      <c r="E87" s="23" t="s">
        <v>149</v>
      </c>
      <c r="F87" s="23"/>
      <c r="G87" s="23">
        <v>1</v>
      </c>
      <c r="H87" s="23"/>
      <c r="I87" s="23"/>
      <c r="J87" s="23"/>
      <c r="K87" s="23"/>
      <c r="L87" s="1">
        <v>0</v>
      </c>
      <c r="M87" s="93">
        <f>SUM(N87+P87+R87+T87+V87)</f>
        <v>0</v>
      </c>
      <c r="N87" s="30">
        <v>0</v>
      </c>
      <c r="O87" s="20">
        <f>SUM(N87)*I87</f>
        <v>0</v>
      </c>
      <c r="P87" s="30">
        <v>0</v>
      </c>
      <c r="Q87" s="20">
        <f>J87*P87</f>
        <v>0</v>
      </c>
      <c r="R87" s="30"/>
      <c r="S87" s="20">
        <f>SUM(R87)*J87</f>
        <v>0</v>
      </c>
      <c r="T87" s="30"/>
      <c r="U87" s="20">
        <f>SUM(T87)*K87</f>
        <v>0</v>
      </c>
      <c r="V87" s="94"/>
      <c r="W87" s="20">
        <f>SUM(V87)*J87*5</f>
        <v>0</v>
      </c>
      <c r="X87" s="20">
        <v>0</v>
      </c>
      <c r="Y87" s="20">
        <f>SUM(L87*5/100*J87)</f>
        <v>0</v>
      </c>
      <c r="Z87" s="94"/>
      <c r="AA87" s="20"/>
      <c r="AB87" s="94"/>
      <c r="AC87" s="20">
        <f>SUM(AB87)*3*H87/5</f>
        <v>0</v>
      </c>
      <c r="AD87" s="94"/>
      <c r="AE87" s="24">
        <f>SUM(AD87*H87*(30+4))</f>
        <v>0</v>
      </c>
      <c r="AF87" s="94"/>
      <c r="AG87" s="20">
        <f>SUM(AF87*H87*3)</f>
        <v>0</v>
      </c>
      <c r="AH87" s="94"/>
      <c r="AI87" s="20">
        <f>SUM(AH87*H87/3)</f>
        <v>0</v>
      </c>
      <c r="AJ87" s="94"/>
      <c r="AK87" s="20">
        <f>SUM(AJ87*H87*2/3)</f>
        <v>0</v>
      </c>
      <c r="AL87" s="94"/>
      <c r="AM87" s="20">
        <f>SUM(AL87*H87)</f>
        <v>0</v>
      </c>
      <c r="AN87" s="94"/>
      <c r="AO87" s="20">
        <f>SUM(AN87*J87)</f>
        <v>0</v>
      </c>
      <c r="AP87" s="94"/>
      <c r="AQ87" s="20">
        <f>SUM(AP87*H87*2)</f>
        <v>0</v>
      </c>
      <c r="AR87" s="94"/>
      <c r="AS87" s="20">
        <f>SUM(AR87*J87*2)</f>
        <v>0</v>
      </c>
      <c r="AT87" s="94"/>
      <c r="AU87" s="20">
        <f t="shared" si="34"/>
        <v>0</v>
      </c>
      <c r="AV87" s="94"/>
      <c r="AW87" s="20">
        <f>SUM(AV87*H87/3)</f>
        <v>0</v>
      </c>
      <c r="AX87" s="94"/>
      <c r="AY87" s="20">
        <f>SUM(AX87*H87/3)</f>
        <v>0</v>
      </c>
      <c r="AZ87" s="94"/>
      <c r="BA87" s="20">
        <f>SUM(AZ87*K87*5*6)</f>
        <v>0</v>
      </c>
      <c r="BB87" s="94"/>
      <c r="BC87" s="20">
        <f>SUM(BB87*4*8)</f>
        <v>0</v>
      </c>
      <c r="BD87" s="94">
        <v>1</v>
      </c>
      <c r="BE87" s="20">
        <f>SUM(BD87*50)/2</f>
        <v>25</v>
      </c>
      <c r="BF87" s="20">
        <f>O87+Q87+S87+U87+W87+X87+Y87+AA87+AC87+AE87+AG87+AI87+AK87+AM87+AO87+AQ87+AS87+AU87+AW87+AY87+BA87+BC87+BE87</f>
        <v>25</v>
      </c>
      <c r="BG87" s="20">
        <f t="shared" si="52"/>
        <v>25</v>
      </c>
      <c r="BH87" s="20">
        <f t="shared" si="53"/>
        <v>0</v>
      </c>
      <c r="BI87" s="46">
        <f t="shared" si="47"/>
        <v>25</v>
      </c>
      <c r="BJ87" s="7"/>
      <c r="BK87" s="7"/>
      <c r="BN87" s="149" t="s">
        <v>47</v>
      </c>
      <c r="BO87" s="1" t="s">
        <v>163</v>
      </c>
      <c r="BP87" s="23" t="s">
        <v>164</v>
      </c>
      <c r="BQ87" s="23"/>
      <c r="BR87" s="23" t="s">
        <v>149</v>
      </c>
      <c r="BS87" s="23"/>
      <c r="BT87" s="23">
        <v>2</v>
      </c>
      <c r="BU87" s="23"/>
      <c r="BV87" s="23"/>
      <c r="BW87" s="23"/>
      <c r="BX87" s="23"/>
      <c r="BY87" s="1">
        <v>0</v>
      </c>
      <c r="BZ87" s="93">
        <f>SUM(CA87+CC87+CE87+CG87+CI87)</f>
        <v>0</v>
      </c>
      <c r="CA87" s="30">
        <v>0</v>
      </c>
      <c r="CB87" s="20">
        <f>SUM(CA87)*BV87</f>
        <v>0</v>
      </c>
      <c r="CC87" s="30">
        <v>0</v>
      </c>
      <c r="CD87" s="20">
        <f>BW87*CC87</f>
        <v>0</v>
      </c>
      <c r="CE87" s="30"/>
      <c r="CF87" s="20">
        <f>SUM(CE87)*BW87</f>
        <v>0</v>
      </c>
      <c r="CG87" s="30"/>
      <c r="CH87" s="20">
        <f>SUM(CG87)*BX87</f>
        <v>0</v>
      </c>
      <c r="CI87" s="94"/>
      <c r="CJ87" s="20">
        <f>SUM(CI87)*BW87*5</f>
        <v>0</v>
      </c>
      <c r="CK87" s="20">
        <f>SUM(BW87*DK87*2+BX87*DM87*2)</f>
        <v>0</v>
      </c>
      <c r="CL87" s="20">
        <f>SUM(BY87*5/100*BW87)</f>
        <v>0</v>
      </c>
      <c r="CM87" s="94"/>
      <c r="CN87" s="20"/>
      <c r="CO87" s="94"/>
      <c r="CP87" s="20">
        <f>SUM(CO87)*3*BU87/5</f>
        <v>0</v>
      </c>
      <c r="CQ87" s="94"/>
      <c r="CR87" s="24">
        <f>SUM(CQ87*BU87*(30+4))</f>
        <v>0</v>
      </c>
      <c r="CS87" s="94"/>
      <c r="CT87" s="20">
        <f>SUM(CS87*BU87*3)</f>
        <v>0</v>
      </c>
      <c r="CU87" s="94"/>
      <c r="CV87" s="20">
        <f>SUM(CU87*BU87/3)</f>
        <v>0</v>
      </c>
      <c r="CW87" s="94"/>
      <c r="CX87" s="20">
        <f>SUM(CW87*BU87*2/3)</f>
        <v>0</v>
      </c>
      <c r="CY87" s="94"/>
      <c r="CZ87" s="20">
        <f>SUM(CY87*BU87)</f>
        <v>0</v>
      </c>
      <c r="DA87" s="94"/>
      <c r="DB87" s="20">
        <f>SUM(DA87*BW87)</f>
        <v>0</v>
      </c>
      <c r="DC87" s="94">
        <v>0</v>
      </c>
      <c r="DD87" s="20">
        <f>SUM(DC87*BU87*2)</f>
        <v>0</v>
      </c>
      <c r="DE87" s="94"/>
      <c r="DF87" s="20">
        <f>SUM(DE87*BW87*2)</f>
        <v>0</v>
      </c>
      <c r="DG87" s="94"/>
      <c r="DH87" s="20">
        <f>DG87*BU87/3</f>
        <v>0</v>
      </c>
      <c r="DI87" s="94"/>
      <c r="DJ87" s="20">
        <f>SUM(DI87*BU87/3)</f>
        <v>0</v>
      </c>
      <c r="DK87" s="94"/>
      <c r="DL87" s="20">
        <f>SUM(DK87*BU87/3)</f>
        <v>0</v>
      </c>
      <c r="DM87" s="94"/>
      <c r="DN87" s="20">
        <f>SUM(DM87*BX87*5*6)</f>
        <v>0</v>
      </c>
      <c r="DO87" s="94"/>
      <c r="DP87" s="20">
        <f>SUM(DO87*BX87*4*6)</f>
        <v>0</v>
      </c>
      <c r="DQ87" s="94">
        <v>1</v>
      </c>
      <c r="DR87" s="20">
        <f>SUM(DQ87*50)/2</f>
        <v>25</v>
      </c>
      <c r="DS87" s="20">
        <f>CB87+CD87+CF87+CH87+CJ87+CK87+CL87+CN87+CP87+CR87+CT87+CV87+CX87+CZ87+DB87+DD87+DF87+DH87+DJ87+DL87+DN87+DP87+DR87</f>
        <v>25</v>
      </c>
      <c r="DT87" s="20">
        <f t="shared" si="54"/>
        <v>25</v>
      </c>
      <c r="DU87" s="20">
        <f t="shared" si="55"/>
        <v>0</v>
      </c>
      <c r="DV87" s="7"/>
      <c r="DW87" s="54"/>
      <c r="DX87" s="1"/>
      <c r="DY87" s="23"/>
      <c r="DZ87" s="23"/>
      <c r="EA87" s="7"/>
      <c r="EB87" s="7"/>
      <c r="EC87" s="7"/>
      <c r="ED87" s="7"/>
      <c r="EE87" s="7"/>
      <c r="EF87" s="7"/>
      <c r="EG87" s="7"/>
      <c r="EH87" s="7">
        <f>SUM(L87+BY87)</f>
        <v>0</v>
      </c>
      <c r="EI87" s="7">
        <f>SUM(M87+BZ87)</f>
        <v>0</v>
      </c>
      <c r="EJ87" s="7">
        <f>SUM(N87+CA87)</f>
        <v>0</v>
      </c>
      <c r="EM87" s="189">
        <f>O87+CB87</f>
        <v>0</v>
      </c>
      <c r="EN87" s="203">
        <f>P87+CC87</f>
        <v>0</v>
      </c>
      <c r="EO87" s="189">
        <f>Q87+CD87</f>
        <v>0</v>
      </c>
      <c r="EP87" s="203">
        <f>R87+CE87</f>
        <v>0</v>
      </c>
      <c r="EQ87" s="189">
        <f>S87+CF87</f>
        <v>0</v>
      </c>
      <c r="ER87" s="203">
        <f>T87+CG87</f>
        <v>0</v>
      </c>
      <c r="ES87" s="189">
        <f>U87+CH87</f>
        <v>0</v>
      </c>
      <c r="ET87" s="203">
        <f>V87+CI87</f>
        <v>0</v>
      </c>
      <c r="EU87" s="189">
        <f>W87+CJ87</f>
        <v>0</v>
      </c>
      <c r="EV87" s="190">
        <f>X87+CK87</f>
        <v>0</v>
      </c>
      <c r="EW87" s="190">
        <f>Y87+CL87</f>
        <v>0</v>
      </c>
      <c r="EX87" s="204">
        <f>Z87+CM87</f>
        <v>0</v>
      </c>
      <c r="EY87" s="189">
        <f>AA87+CN87</f>
        <v>0</v>
      </c>
      <c r="EZ87" s="203">
        <f>AB87+CO87</f>
        <v>0</v>
      </c>
      <c r="FA87" s="189">
        <f>AC87+CP87</f>
        <v>0</v>
      </c>
      <c r="FB87" s="203">
        <f>AD87+CQ87</f>
        <v>0</v>
      </c>
      <c r="FC87" s="189">
        <f>AE87+CR87</f>
        <v>0</v>
      </c>
      <c r="FD87" s="203">
        <f>AF87+CS87</f>
        <v>0</v>
      </c>
      <c r="FE87" s="189">
        <f>AG87+CT87</f>
        <v>0</v>
      </c>
      <c r="FF87" s="204">
        <f>AH87+CU87</f>
        <v>0</v>
      </c>
      <c r="FG87" s="190">
        <f>AI87+CV87</f>
        <v>0</v>
      </c>
      <c r="FH87" s="204">
        <f>AJ87+CW87</f>
        <v>0</v>
      </c>
      <c r="FI87" s="189">
        <f>AK87+CX87</f>
        <v>0</v>
      </c>
      <c r="FJ87" s="204">
        <f>AL87+CY87</f>
        <v>0</v>
      </c>
      <c r="FK87" s="190">
        <f>AM87+CZ87</f>
        <v>0</v>
      </c>
      <c r="FL87" s="204">
        <f>AN87+DA87</f>
        <v>0</v>
      </c>
      <c r="FM87" s="189">
        <f>AO87+DB87</f>
        <v>0</v>
      </c>
      <c r="FN87" s="204">
        <f>AP87+DC87</f>
        <v>0</v>
      </c>
      <c r="FO87" s="190">
        <f>AQ87+DD87</f>
        <v>0</v>
      </c>
      <c r="FP87" s="204">
        <f>AR87+DE87</f>
        <v>0</v>
      </c>
      <c r="FQ87" s="190">
        <f>AS87+DF87</f>
        <v>0</v>
      </c>
      <c r="FR87" s="204">
        <f>AT87+DG87</f>
        <v>0</v>
      </c>
      <c r="FS87" s="190">
        <f>AU87+DH87</f>
        <v>0</v>
      </c>
      <c r="FT87" s="204">
        <f>AV87+DI87</f>
        <v>0</v>
      </c>
      <c r="FU87" s="189">
        <f>AW87+DJ87</f>
        <v>0</v>
      </c>
      <c r="FV87" s="204">
        <f>AX87+DK87</f>
        <v>0</v>
      </c>
      <c r="FW87" s="190">
        <f>AY87+DL87</f>
        <v>0</v>
      </c>
      <c r="FX87" s="204">
        <f>AZ87+DM87</f>
        <v>0</v>
      </c>
      <c r="FY87" s="189">
        <f>BA87+DN87</f>
        <v>0</v>
      </c>
      <c r="FZ87" s="203">
        <f>BB87+DO87</f>
        <v>0</v>
      </c>
      <c r="GA87" s="189">
        <f>BC87+DP87</f>
        <v>0</v>
      </c>
      <c r="GB87" s="203">
        <f>BD87+DQ87</f>
        <v>2</v>
      </c>
      <c r="GC87" s="189">
        <f>BE87+DR87</f>
        <v>50</v>
      </c>
      <c r="GD87" s="204">
        <f>BF87+DS87</f>
        <v>50</v>
      </c>
      <c r="GE87" s="190">
        <f>BG87+DT87</f>
        <v>50</v>
      </c>
      <c r="GF87" s="190">
        <f>BH87+DU87</f>
        <v>0</v>
      </c>
      <c r="GG87" s="7"/>
      <c r="GH87" s="54"/>
      <c r="GK87" s="3">
        <v>550</v>
      </c>
      <c r="GL87" s="161"/>
      <c r="GM87" s="19"/>
      <c r="GN87" s="1"/>
      <c r="GO87" s="23"/>
      <c r="GP87" s="70"/>
      <c r="GQ87" s="7"/>
      <c r="GR87" s="83"/>
    </row>
    <row r="88" spans="1:200" ht="24.95" customHeight="1" outlineLevel="1" thickBot="1" x14ac:dyDescent="0.4">
      <c r="A88" s="149" t="s">
        <v>47</v>
      </c>
      <c r="B88" s="1"/>
      <c r="C88" s="23"/>
      <c r="D88" s="23"/>
      <c r="E88" s="23"/>
      <c r="F88" s="23"/>
      <c r="G88" s="23"/>
      <c r="H88" s="23"/>
      <c r="I88" s="23"/>
      <c r="J88" s="23"/>
      <c r="K88" s="23"/>
      <c r="L88" s="1"/>
      <c r="M88" s="93">
        <f t="shared" ref="M88:M100" si="56">SUM(N88+P88+T88+V88+AR88*2)</f>
        <v>0</v>
      </c>
      <c r="N88" s="30"/>
      <c r="O88" s="20"/>
      <c r="P88" s="30"/>
      <c r="Q88" s="20"/>
      <c r="R88" s="30"/>
      <c r="S88" s="20"/>
      <c r="T88" s="30"/>
      <c r="U88" s="20"/>
      <c r="V88" s="94"/>
      <c r="W88" s="20"/>
      <c r="X88" s="20"/>
      <c r="Y88" s="20"/>
      <c r="Z88" s="94"/>
      <c r="AA88" s="20"/>
      <c r="AB88" s="94"/>
      <c r="AC88" s="20"/>
      <c r="AD88" s="94"/>
      <c r="AE88" s="24"/>
      <c r="AF88" s="94"/>
      <c r="AG88" s="20"/>
      <c r="AH88" s="94"/>
      <c r="AI88" s="20"/>
      <c r="AJ88" s="94"/>
      <c r="AK88" s="20"/>
      <c r="AL88" s="94"/>
      <c r="AM88" s="20"/>
      <c r="AN88" s="94"/>
      <c r="AO88" s="20"/>
      <c r="AP88" s="94"/>
      <c r="AQ88" s="20"/>
      <c r="AR88" s="94"/>
      <c r="AS88" s="20"/>
      <c r="AT88" s="94"/>
      <c r="AU88" s="20">
        <f t="shared" si="34"/>
        <v>0</v>
      </c>
      <c r="AV88" s="94"/>
      <c r="AW88" s="20"/>
      <c r="AX88" s="94"/>
      <c r="AY88" s="20"/>
      <c r="AZ88" s="94"/>
      <c r="BA88" s="20"/>
      <c r="BB88" s="94"/>
      <c r="BC88" s="20"/>
      <c r="BD88" s="94"/>
      <c r="BE88" s="20"/>
      <c r="BF88" s="20"/>
      <c r="BG88" s="20">
        <f t="shared" si="52"/>
        <v>0</v>
      </c>
      <c r="BH88" s="20">
        <f t="shared" si="53"/>
        <v>0</v>
      </c>
      <c r="BI88" s="46">
        <f t="shared" si="47"/>
        <v>0</v>
      </c>
      <c r="BJ88" s="7"/>
      <c r="BK88" s="7"/>
      <c r="BN88" s="149" t="s">
        <v>47</v>
      </c>
      <c r="BO88" s="1" t="s">
        <v>175</v>
      </c>
      <c r="BP88" s="23" t="s">
        <v>147</v>
      </c>
      <c r="BQ88" s="23" t="s">
        <v>176</v>
      </c>
      <c r="BR88" s="23" t="s">
        <v>149</v>
      </c>
      <c r="BS88" s="23" t="s">
        <v>152</v>
      </c>
      <c r="BT88" s="23">
        <v>6</v>
      </c>
      <c r="BU88" s="23">
        <v>1</v>
      </c>
      <c r="BV88" s="23">
        <v>1</v>
      </c>
      <c r="BW88" s="23">
        <v>1</v>
      </c>
      <c r="BX88" s="23">
        <v>1</v>
      </c>
      <c r="BY88" s="1"/>
      <c r="BZ88" s="93">
        <f>SUM(CA88+CC88+CE88+CG88+CI88)</f>
        <v>0</v>
      </c>
      <c r="CA88" s="30"/>
      <c r="CB88" s="20">
        <f>SUM(CA88)*BV88</f>
        <v>0</v>
      </c>
      <c r="CC88" s="30"/>
      <c r="CD88" s="20">
        <f>CC88*BW88</f>
        <v>0</v>
      </c>
      <c r="CE88" s="30"/>
      <c r="CF88" s="20">
        <f>SUM(CE88)*BW88</f>
        <v>0</v>
      </c>
      <c r="CG88" s="30"/>
      <c r="CH88" s="20">
        <f>SUM(CG88)*BX88</f>
        <v>0</v>
      </c>
      <c r="CI88" s="94"/>
      <c r="CJ88" s="20">
        <f>SUM(CI88)*BW88*5</f>
        <v>0</v>
      </c>
      <c r="CK88" s="20">
        <v>0</v>
      </c>
      <c r="CL88" s="20">
        <f>SUM(BY88*5/100*BW88)</f>
        <v>0</v>
      </c>
      <c r="CM88" s="94"/>
      <c r="CN88" s="20"/>
      <c r="CO88" s="94">
        <v>2</v>
      </c>
      <c r="CP88" s="20">
        <f>BU88*2</f>
        <v>2</v>
      </c>
      <c r="CQ88" s="94"/>
      <c r="CR88" s="24">
        <f>SUM(CQ88*BU88*(30+4))</f>
        <v>0</v>
      </c>
      <c r="CS88" s="94"/>
      <c r="CT88" s="20">
        <f>SUM(CS88*BU88*3)</f>
        <v>0</v>
      </c>
      <c r="CU88" s="94"/>
      <c r="CV88" s="20">
        <f>SUM(CU88*BU88/3)</f>
        <v>0</v>
      </c>
      <c r="CW88" s="94"/>
      <c r="CX88" s="20">
        <f>SUM(CW88*BU88*2/3)</f>
        <v>0</v>
      </c>
      <c r="CY88" s="94"/>
      <c r="CZ88" s="20">
        <f>SUM(CY88*BU88)</f>
        <v>0</v>
      </c>
      <c r="DA88" s="94"/>
      <c r="DB88" s="20">
        <f>SUM(DA88*BW88)</f>
        <v>0</v>
      </c>
      <c r="DC88" s="94"/>
      <c r="DD88" s="20">
        <f>DC88*BU88/3</f>
        <v>0</v>
      </c>
      <c r="DE88" s="94"/>
      <c r="DF88" s="20">
        <f>SUM(DE88*BW88*2)</f>
        <v>0</v>
      </c>
      <c r="DG88" s="94"/>
      <c r="DH88" s="20">
        <f>DG88*BU88/3</f>
        <v>0</v>
      </c>
      <c r="DI88" s="94"/>
      <c r="DJ88" s="20">
        <f>SUM(DI88*BU88/3)</f>
        <v>0</v>
      </c>
      <c r="DK88" s="94"/>
      <c r="DL88" s="20">
        <f>SUM(DK88*BU88/3)</f>
        <v>0</v>
      </c>
      <c r="DM88" s="94"/>
      <c r="DN88" s="20">
        <f>SUM(DM88*BX88*5*6)</f>
        <v>0</v>
      </c>
      <c r="DO88" s="94"/>
      <c r="DP88" s="20">
        <f>SUM(DO88*BX88*5*4)</f>
        <v>0</v>
      </c>
      <c r="DQ88" s="94"/>
      <c r="DR88" s="20">
        <f>SUM(DQ88*50)/2</f>
        <v>0</v>
      </c>
      <c r="DS88" s="20">
        <f>CB88+CD88+CF88+CH88+CJ88+CK88+CL88+CN88+CP88+CR88+CT88+CV88+CX88+CZ88+DB88+DD88+DF88+DH88+DJ88+DL88+DN88+DP88+DR88</f>
        <v>2</v>
      </c>
      <c r="DT88" s="20">
        <f>CB88+CD88+CF88+CH88+CJ88+CK88+CL88+CN88+CP88+CR88+CT88+CV88+CX88+CZ88+DB88+DD88+DF88+DH88+DJ88+DL88+DN88+DP88+DR88</f>
        <v>2</v>
      </c>
      <c r="DU88" s="20">
        <f>CB88+CD88+CF88+CH88+CJ88+CK88+DD88+DF88+DJ88+DL88+DN88+DP88</f>
        <v>0</v>
      </c>
      <c r="DV88" s="7"/>
      <c r="DW88" s="54"/>
      <c r="DX88" s="1"/>
      <c r="DY88" s="23"/>
      <c r="DZ88" s="23"/>
      <c r="EA88" s="7"/>
      <c r="EB88" s="7"/>
      <c r="EC88" s="7"/>
      <c r="ED88" s="7"/>
      <c r="EE88" s="7"/>
      <c r="EF88" s="7"/>
      <c r="EG88" s="7"/>
      <c r="EH88" s="7">
        <f>SUM(L88+BY88)</f>
        <v>0</v>
      </c>
      <c r="EI88" s="7">
        <f>SUM(M88+BZ88)</f>
        <v>0</v>
      </c>
      <c r="EJ88" s="7">
        <f>SUM(N88+CA88)</f>
        <v>0</v>
      </c>
      <c r="EM88" s="189">
        <f>O88+CB88</f>
        <v>0</v>
      </c>
      <c r="EN88" s="203">
        <f>P88+CC88</f>
        <v>0</v>
      </c>
      <c r="EO88" s="189">
        <f>Q88+CD88</f>
        <v>0</v>
      </c>
      <c r="EP88" s="203">
        <f>R88+CE88</f>
        <v>0</v>
      </c>
      <c r="EQ88" s="189">
        <f>S88+CF88</f>
        <v>0</v>
      </c>
      <c r="ER88" s="203">
        <f>T88+CG88</f>
        <v>0</v>
      </c>
      <c r="ES88" s="189">
        <f>U88+CH88</f>
        <v>0</v>
      </c>
      <c r="ET88" s="203">
        <f>V88+CI88</f>
        <v>0</v>
      </c>
      <c r="EU88" s="189">
        <f>W88+CJ88</f>
        <v>0</v>
      </c>
      <c r="EV88" s="190">
        <f>X88+CK88</f>
        <v>0</v>
      </c>
      <c r="EW88" s="190">
        <f>Y88+CL88</f>
        <v>0</v>
      </c>
      <c r="EX88" s="204">
        <f>Z88+CM88</f>
        <v>0</v>
      </c>
      <c r="EY88" s="189">
        <f>AA88+CN88</f>
        <v>0</v>
      </c>
      <c r="EZ88" s="203">
        <f>AB88+CO88</f>
        <v>2</v>
      </c>
      <c r="FA88" s="189">
        <f>AC88+CP88</f>
        <v>2</v>
      </c>
      <c r="FB88" s="203">
        <f>AD88+CQ88</f>
        <v>0</v>
      </c>
      <c r="FC88" s="189">
        <f>AE88+CR88</f>
        <v>0</v>
      </c>
      <c r="FD88" s="203">
        <f>AF88+CS88</f>
        <v>0</v>
      </c>
      <c r="FE88" s="189">
        <f>AG88+CT88</f>
        <v>0</v>
      </c>
      <c r="FF88" s="204">
        <f>AH88+CU88</f>
        <v>0</v>
      </c>
      <c r="FG88" s="190">
        <f>AI88+CV88</f>
        <v>0</v>
      </c>
      <c r="FH88" s="204">
        <f>AJ88+CW88</f>
        <v>0</v>
      </c>
      <c r="FI88" s="189">
        <f>AK88+CX88</f>
        <v>0</v>
      </c>
      <c r="FJ88" s="204">
        <f>AL88+CY88</f>
        <v>0</v>
      </c>
      <c r="FK88" s="190">
        <f>AM88+CZ88</f>
        <v>0</v>
      </c>
      <c r="FL88" s="204">
        <f>AN88+DA88</f>
        <v>0</v>
      </c>
      <c r="FM88" s="189">
        <f>AO88+DB88</f>
        <v>0</v>
      </c>
      <c r="FN88" s="204">
        <f>AP88+DC88</f>
        <v>0</v>
      </c>
      <c r="FO88" s="190">
        <f>AQ88+DD88</f>
        <v>0</v>
      </c>
      <c r="FP88" s="204">
        <f>AR88+DE88</f>
        <v>0</v>
      </c>
      <c r="FQ88" s="190">
        <f>AS88+DF88</f>
        <v>0</v>
      </c>
      <c r="FR88" s="204">
        <f>AT88+DG88</f>
        <v>0</v>
      </c>
      <c r="FS88" s="190">
        <f>AU88+DH88</f>
        <v>0</v>
      </c>
      <c r="FT88" s="204">
        <f>AV88+DI88</f>
        <v>0</v>
      </c>
      <c r="FU88" s="189">
        <f>AW88+DJ88</f>
        <v>0</v>
      </c>
      <c r="FV88" s="204">
        <f>AX88+DK88</f>
        <v>0</v>
      </c>
      <c r="FW88" s="190">
        <f>AY88+DL88</f>
        <v>0</v>
      </c>
      <c r="FX88" s="204">
        <f>AZ88+DM88</f>
        <v>0</v>
      </c>
      <c r="FY88" s="189">
        <f>BA88+DN88</f>
        <v>0</v>
      </c>
      <c r="FZ88" s="203">
        <f>BB88+DO88</f>
        <v>0</v>
      </c>
      <c r="GA88" s="189">
        <f>BC88+DP88</f>
        <v>0</v>
      </c>
      <c r="GB88" s="203">
        <f>BD88+DQ88</f>
        <v>0</v>
      </c>
      <c r="GC88" s="189">
        <f>BE88+DR88</f>
        <v>0</v>
      </c>
      <c r="GD88" s="204">
        <f>BF88+DS88</f>
        <v>2</v>
      </c>
      <c r="GE88" s="190">
        <f>BG88+DT88</f>
        <v>2</v>
      </c>
      <c r="GF88" s="190">
        <f>BH88+DU88</f>
        <v>0</v>
      </c>
      <c r="GG88" s="7"/>
      <c r="GH88" s="54"/>
      <c r="GK88" s="3">
        <v>550</v>
      </c>
      <c r="GL88" s="161"/>
      <c r="GM88" s="19"/>
      <c r="GN88" s="1"/>
      <c r="GO88" s="23"/>
      <c r="GP88" s="70"/>
      <c r="GQ88" s="7"/>
      <c r="GR88" s="83"/>
    </row>
    <row r="89" spans="1:200" ht="24.95" customHeight="1" outlineLevel="1" thickBot="1" x14ac:dyDescent="0.4">
      <c r="A89" s="149" t="s">
        <v>47</v>
      </c>
      <c r="B89" s="1"/>
      <c r="C89" s="23"/>
      <c r="D89" s="23"/>
      <c r="E89" s="23"/>
      <c r="F89" s="23"/>
      <c r="G89" s="23"/>
      <c r="H89" s="23"/>
      <c r="I89" s="23"/>
      <c r="J89" s="23"/>
      <c r="K89" s="23"/>
      <c r="L89" s="1"/>
      <c r="M89" s="93">
        <f t="shared" si="56"/>
        <v>0</v>
      </c>
      <c r="N89" s="30"/>
      <c r="O89" s="20"/>
      <c r="P89" s="30"/>
      <c r="Q89" s="20"/>
      <c r="R89" s="30"/>
      <c r="S89" s="20"/>
      <c r="T89" s="30"/>
      <c r="U89" s="20"/>
      <c r="V89" s="94"/>
      <c r="W89" s="20"/>
      <c r="X89" s="20"/>
      <c r="Y89" s="20"/>
      <c r="Z89" s="94"/>
      <c r="AA89" s="20"/>
      <c r="AB89" s="94"/>
      <c r="AC89" s="20"/>
      <c r="AD89" s="94"/>
      <c r="AE89" s="24"/>
      <c r="AF89" s="94"/>
      <c r="AG89" s="20"/>
      <c r="AH89" s="94"/>
      <c r="AI89" s="20"/>
      <c r="AJ89" s="94"/>
      <c r="AK89" s="20"/>
      <c r="AL89" s="94"/>
      <c r="AM89" s="20"/>
      <c r="AN89" s="94"/>
      <c r="AO89" s="20"/>
      <c r="AP89" s="94"/>
      <c r="AQ89" s="20"/>
      <c r="AR89" s="94"/>
      <c r="AS89" s="20"/>
      <c r="AT89" s="94"/>
      <c r="AU89" s="20">
        <f t="shared" si="34"/>
        <v>0</v>
      </c>
      <c r="AV89" s="94"/>
      <c r="AW89" s="20"/>
      <c r="AX89" s="94"/>
      <c r="AY89" s="20"/>
      <c r="AZ89" s="94"/>
      <c r="BA89" s="20"/>
      <c r="BB89" s="94"/>
      <c r="BC89" s="20"/>
      <c r="BD89" s="94"/>
      <c r="BE89" s="20"/>
      <c r="BF89" s="20"/>
      <c r="BG89" s="20">
        <f t="shared" si="52"/>
        <v>0</v>
      </c>
      <c r="BH89" s="20">
        <f t="shared" si="53"/>
        <v>0</v>
      </c>
      <c r="BI89" s="46">
        <f t="shared" si="47"/>
        <v>0</v>
      </c>
      <c r="BJ89" s="7"/>
      <c r="BK89" s="7"/>
      <c r="BN89" s="149" t="s">
        <v>47</v>
      </c>
      <c r="BO89" s="1"/>
      <c r="BP89" s="23"/>
      <c r="BQ89" s="23"/>
      <c r="BR89" s="23"/>
      <c r="BS89" s="23"/>
      <c r="BT89" s="23"/>
      <c r="BU89" s="23"/>
      <c r="BV89" s="23"/>
      <c r="BW89" s="23"/>
      <c r="BX89" s="23"/>
      <c r="BY89" s="1"/>
      <c r="BZ89" s="93">
        <f t="shared" ref="BZ89:BZ100" si="57">SUM(CA89+CC89+CG89+CI89+DE89*2)</f>
        <v>0</v>
      </c>
      <c r="CA89" s="30"/>
      <c r="CB89" s="20"/>
      <c r="CC89" s="30"/>
      <c r="CD89" s="20"/>
      <c r="CE89" s="30"/>
      <c r="CF89" s="20"/>
      <c r="CG89" s="30"/>
      <c r="CH89" s="20"/>
      <c r="CI89" s="94"/>
      <c r="CJ89" s="20"/>
      <c r="CK89" s="20"/>
      <c r="CL89" s="20"/>
      <c r="CM89" s="94"/>
      <c r="CN89" s="20"/>
      <c r="CO89" s="94"/>
      <c r="CP89" s="20"/>
      <c r="CQ89" s="94"/>
      <c r="CR89" s="24"/>
      <c r="CS89" s="94"/>
      <c r="CT89" s="20"/>
      <c r="CU89" s="94"/>
      <c r="CV89" s="20"/>
      <c r="CW89" s="94"/>
      <c r="CX89" s="20"/>
      <c r="CY89" s="94"/>
      <c r="CZ89" s="20"/>
      <c r="DA89" s="94"/>
      <c r="DB89" s="20"/>
      <c r="DC89" s="94"/>
      <c r="DD89" s="20"/>
      <c r="DE89" s="94"/>
      <c r="DF89" s="20"/>
      <c r="DG89" s="94"/>
      <c r="DH89" s="20"/>
      <c r="DI89" s="94"/>
      <c r="DJ89" s="20"/>
      <c r="DK89" s="94"/>
      <c r="DL89" s="20"/>
      <c r="DM89" s="94"/>
      <c r="DN89" s="20"/>
      <c r="DO89" s="94"/>
      <c r="DP89" s="20"/>
      <c r="DQ89" s="94"/>
      <c r="DR89" s="20"/>
      <c r="DS89" s="20"/>
      <c r="DT89" s="20">
        <f t="shared" si="54"/>
        <v>0</v>
      </c>
      <c r="DU89" s="20">
        <f t="shared" si="55"/>
        <v>0</v>
      </c>
      <c r="DV89" s="7"/>
      <c r="DW89" s="54"/>
      <c r="DX89" s="1"/>
      <c r="DY89" s="23"/>
      <c r="DZ89" s="23"/>
      <c r="EA89" s="7"/>
      <c r="EB89" s="7"/>
      <c r="EC89" s="7"/>
      <c r="ED89" s="7"/>
      <c r="EE89" s="7"/>
      <c r="EF89" s="7"/>
      <c r="EG89" s="7"/>
      <c r="EH89" s="7">
        <f>SUM(L89+BY89)</f>
        <v>0</v>
      </c>
      <c r="EI89" s="7">
        <f>SUM(M89+BZ89)</f>
        <v>0</v>
      </c>
      <c r="EJ89" s="7">
        <f>SUM(N89+CA89)</f>
        <v>0</v>
      </c>
      <c r="EM89" s="189">
        <f>O89+CB89</f>
        <v>0</v>
      </c>
      <c r="EN89" s="203">
        <f>P89+CC89</f>
        <v>0</v>
      </c>
      <c r="EO89" s="189">
        <f>Q89+CD89</f>
        <v>0</v>
      </c>
      <c r="EP89" s="203">
        <f>R89+CE89</f>
        <v>0</v>
      </c>
      <c r="EQ89" s="189">
        <f>S89+CF89</f>
        <v>0</v>
      </c>
      <c r="ER89" s="203">
        <f>T89+CG89</f>
        <v>0</v>
      </c>
      <c r="ES89" s="189">
        <f>U89+CH89</f>
        <v>0</v>
      </c>
      <c r="ET89" s="203">
        <f>V89+CI89</f>
        <v>0</v>
      </c>
      <c r="EU89" s="189">
        <f>W89+CJ89</f>
        <v>0</v>
      </c>
      <c r="EV89" s="190">
        <f>X89+CK89</f>
        <v>0</v>
      </c>
      <c r="EW89" s="190">
        <f>Y89+CL89</f>
        <v>0</v>
      </c>
      <c r="EX89" s="204">
        <f>Z89+CM89</f>
        <v>0</v>
      </c>
      <c r="EY89" s="189">
        <f>AA89+CN89</f>
        <v>0</v>
      </c>
      <c r="EZ89" s="203">
        <f>AB89+CO89</f>
        <v>0</v>
      </c>
      <c r="FA89" s="189">
        <f>AC89+CP89</f>
        <v>0</v>
      </c>
      <c r="FB89" s="203">
        <f>AD89+CQ89</f>
        <v>0</v>
      </c>
      <c r="FC89" s="189">
        <f>AE89+CR89</f>
        <v>0</v>
      </c>
      <c r="FD89" s="203">
        <f>AF89+CS89</f>
        <v>0</v>
      </c>
      <c r="FE89" s="189">
        <f>AG89+CT89</f>
        <v>0</v>
      </c>
      <c r="FF89" s="204">
        <f>AH89+CU89</f>
        <v>0</v>
      </c>
      <c r="FG89" s="190">
        <f>AI89+CV89</f>
        <v>0</v>
      </c>
      <c r="FH89" s="204">
        <f>AJ89+CW89</f>
        <v>0</v>
      </c>
      <c r="FI89" s="189">
        <f>AK89+CX89</f>
        <v>0</v>
      </c>
      <c r="FJ89" s="204">
        <f>AL89+CY89</f>
        <v>0</v>
      </c>
      <c r="FK89" s="190">
        <f>AM89+CZ89</f>
        <v>0</v>
      </c>
      <c r="FL89" s="204">
        <f>AN89+DA89</f>
        <v>0</v>
      </c>
      <c r="FM89" s="189">
        <f>AO89+DB89</f>
        <v>0</v>
      </c>
      <c r="FN89" s="204">
        <f>AP89+DC89</f>
        <v>0</v>
      </c>
      <c r="FO89" s="190">
        <f>AQ89+DD89</f>
        <v>0</v>
      </c>
      <c r="FP89" s="204">
        <f>AR89+DE89</f>
        <v>0</v>
      </c>
      <c r="FQ89" s="190">
        <f>AS89+DF89</f>
        <v>0</v>
      </c>
      <c r="FR89" s="204">
        <f>AT89+DG89</f>
        <v>0</v>
      </c>
      <c r="FS89" s="190">
        <f>AU89+DH89</f>
        <v>0</v>
      </c>
      <c r="FT89" s="204">
        <f>AV89+DI89</f>
        <v>0</v>
      </c>
      <c r="FU89" s="189">
        <f>AW89+DJ89</f>
        <v>0</v>
      </c>
      <c r="FV89" s="204">
        <f>AX89+DK89</f>
        <v>0</v>
      </c>
      <c r="FW89" s="190">
        <f>AY89+DL89</f>
        <v>0</v>
      </c>
      <c r="FX89" s="204">
        <f>AZ89+DM89</f>
        <v>0</v>
      </c>
      <c r="FY89" s="189">
        <f>BA89+DN89</f>
        <v>0</v>
      </c>
      <c r="FZ89" s="203">
        <f>BB89+DO89</f>
        <v>0</v>
      </c>
      <c r="GA89" s="189">
        <f>BC89+DP89</f>
        <v>0</v>
      </c>
      <c r="GB89" s="203">
        <f>BD89+DQ89</f>
        <v>0</v>
      </c>
      <c r="GC89" s="189">
        <f>BE89+DR89</f>
        <v>0</v>
      </c>
      <c r="GD89" s="204">
        <f>BF89+DS89</f>
        <v>0</v>
      </c>
      <c r="GE89" s="190">
        <f>BG89+DT89</f>
        <v>0</v>
      </c>
      <c r="GF89" s="190">
        <f>BH89+DU89</f>
        <v>0</v>
      </c>
      <c r="GG89" s="7"/>
      <c r="GH89" s="54"/>
      <c r="GK89" s="3">
        <v>550</v>
      </c>
      <c r="GL89" s="161"/>
      <c r="GM89" s="19"/>
      <c r="GN89" s="1"/>
      <c r="GO89" s="23"/>
      <c r="GP89" s="70"/>
      <c r="GQ89" s="7"/>
      <c r="GR89" s="83"/>
    </row>
    <row r="90" spans="1:200" ht="24.95" customHeight="1" outlineLevel="1" thickBot="1" x14ac:dyDescent="0.4">
      <c r="A90" s="149" t="s">
        <v>47</v>
      </c>
      <c r="B90" s="1"/>
      <c r="C90" s="23"/>
      <c r="D90" s="23"/>
      <c r="E90" s="23"/>
      <c r="F90" s="23"/>
      <c r="G90" s="23"/>
      <c r="H90" s="23"/>
      <c r="I90" s="23"/>
      <c r="J90" s="23"/>
      <c r="K90" s="23"/>
      <c r="L90" s="1"/>
      <c r="M90" s="93">
        <f t="shared" si="56"/>
        <v>0</v>
      </c>
      <c r="N90" s="30"/>
      <c r="O90" s="20"/>
      <c r="P90" s="30"/>
      <c r="Q90" s="20"/>
      <c r="R90" s="30"/>
      <c r="S90" s="20"/>
      <c r="T90" s="30"/>
      <c r="U90" s="20"/>
      <c r="V90" s="94"/>
      <c r="W90" s="20"/>
      <c r="X90" s="20"/>
      <c r="Y90" s="20"/>
      <c r="Z90" s="94"/>
      <c r="AA90" s="20"/>
      <c r="AB90" s="94"/>
      <c r="AC90" s="20"/>
      <c r="AD90" s="94"/>
      <c r="AE90" s="24"/>
      <c r="AF90" s="94"/>
      <c r="AG90" s="20"/>
      <c r="AH90" s="94"/>
      <c r="AI90" s="20"/>
      <c r="AJ90" s="94"/>
      <c r="AK90" s="20"/>
      <c r="AL90" s="94"/>
      <c r="AM90" s="20"/>
      <c r="AN90" s="94"/>
      <c r="AO90" s="20"/>
      <c r="AP90" s="94"/>
      <c r="AQ90" s="20"/>
      <c r="AR90" s="94"/>
      <c r="AS90" s="20"/>
      <c r="AT90" s="94"/>
      <c r="AU90" s="20">
        <f t="shared" si="34"/>
        <v>0</v>
      </c>
      <c r="AV90" s="94"/>
      <c r="AW90" s="20"/>
      <c r="AX90" s="94"/>
      <c r="AY90" s="20"/>
      <c r="AZ90" s="94"/>
      <c r="BA90" s="20"/>
      <c r="BB90" s="94"/>
      <c r="BC90" s="20"/>
      <c r="BD90" s="94"/>
      <c r="BE90" s="20"/>
      <c r="BF90" s="20"/>
      <c r="BG90" s="20">
        <f t="shared" si="52"/>
        <v>0</v>
      </c>
      <c r="BH90" s="20">
        <f t="shared" si="53"/>
        <v>0</v>
      </c>
      <c r="BI90" s="46">
        <f t="shared" si="47"/>
        <v>0</v>
      </c>
      <c r="BJ90" s="7"/>
      <c r="BK90" s="7"/>
      <c r="BN90" s="149" t="s">
        <v>47</v>
      </c>
      <c r="BO90" s="1"/>
      <c r="BP90" s="23"/>
      <c r="BQ90" s="23"/>
      <c r="BR90" s="23"/>
      <c r="BS90" s="23"/>
      <c r="BT90" s="23"/>
      <c r="BU90" s="23"/>
      <c r="BV90" s="23"/>
      <c r="BW90" s="23"/>
      <c r="BX90" s="23"/>
      <c r="BY90" s="1"/>
      <c r="BZ90" s="93">
        <f t="shared" si="57"/>
        <v>0</v>
      </c>
      <c r="CA90" s="30"/>
      <c r="CB90" s="20"/>
      <c r="CC90" s="30"/>
      <c r="CD90" s="20"/>
      <c r="CE90" s="30"/>
      <c r="CF90" s="20"/>
      <c r="CG90" s="30"/>
      <c r="CH90" s="20"/>
      <c r="CI90" s="94"/>
      <c r="CJ90" s="20"/>
      <c r="CK90" s="20"/>
      <c r="CL90" s="20"/>
      <c r="CM90" s="94"/>
      <c r="CN90" s="20"/>
      <c r="CO90" s="94"/>
      <c r="CP90" s="20"/>
      <c r="CQ90" s="94"/>
      <c r="CR90" s="24"/>
      <c r="CS90" s="94"/>
      <c r="CT90" s="20"/>
      <c r="CU90" s="94"/>
      <c r="CV90" s="20"/>
      <c r="CW90" s="94"/>
      <c r="CX90" s="20"/>
      <c r="CY90" s="94"/>
      <c r="CZ90" s="20"/>
      <c r="DA90" s="94"/>
      <c r="DB90" s="20"/>
      <c r="DC90" s="94"/>
      <c r="DD90" s="20"/>
      <c r="DE90" s="94"/>
      <c r="DF90" s="20"/>
      <c r="DG90" s="94"/>
      <c r="DH90" s="20"/>
      <c r="DI90" s="94"/>
      <c r="DJ90" s="20"/>
      <c r="DK90" s="94"/>
      <c r="DL90" s="20"/>
      <c r="DM90" s="94"/>
      <c r="DN90" s="20"/>
      <c r="DO90" s="94"/>
      <c r="DP90" s="20"/>
      <c r="DQ90" s="94"/>
      <c r="DR90" s="20"/>
      <c r="DS90" s="20"/>
      <c r="DT90" s="20">
        <f t="shared" si="54"/>
        <v>0</v>
      </c>
      <c r="DU90" s="20">
        <f t="shared" si="55"/>
        <v>0</v>
      </c>
      <c r="DV90" s="7"/>
      <c r="DW90" s="54"/>
      <c r="DX90" s="1"/>
      <c r="DY90" s="23"/>
      <c r="DZ90" s="23"/>
      <c r="EA90" s="7"/>
      <c r="EB90" s="7"/>
      <c r="EC90" s="7"/>
      <c r="ED90" s="7"/>
      <c r="EE90" s="7"/>
      <c r="EF90" s="7"/>
      <c r="EG90" s="7"/>
      <c r="EH90" s="7">
        <f>SUM(L90+BY90)</f>
        <v>0</v>
      </c>
      <c r="EI90" s="7">
        <f>SUM(M90+BZ90)</f>
        <v>0</v>
      </c>
      <c r="EJ90" s="7">
        <f>SUM(N90+CA90)</f>
        <v>0</v>
      </c>
      <c r="EM90" s="189">
        <f>O90+CB90</f>
        <v>0</v>
      </c>
      <c r="EN90" s="203">
        <f>P90+CC90</f>
        <v>0</v>
      </c>
      <c r="EO90" s="189">
        <f>Q90+CD90</f>
        <v>0</v>
      </c>
      <c r="EP90" s="203">
        <f>R90+CE90</f>
        <v>0</v>
      </c>
      <c r="EQ90" s="189">
        <f>S90+CF90</f>
        <v>0</v>
      </c>
      <c r="ER90" s="203">
        <f>T90+CG90</f>
        <v>0</v>
      </c>
      <c r="ES90" s="189">
        <f>U90+CH90</f>
        <v>0</v>
      </c>
      <c r="ET90" s="203">
        <f>V90+CI90</f>
        <v>0</v>
      </c>
      <c r="EU90" s="189">
        <f>W90+CJ90</f>
        <v>0</v>
      </c>
      <c r="EV90" s="190">
        <f>X90+CK90</f>
        <v>0</v>
      </c>
      <c r="EW90" s="190">
        <f>Y90+CL90</f>
        <v>0</v>
      </c>
      <c r="EX90" s="204">
        <f>Z90+CM90</f>
        <v>0</v>
      </c>
      <c r="EY90" s="189">
        <f>AA90+CN90</f>
        <v>0</v>
      </c>
      <c r="EZ90" s="203">
        <f>AB90+CO90</f>
        <v>0</v>
      </c>
      <c r="FA90" s="189">
        <f>AC90+CP90</f>
        <v>0</v>
      </c>
      <c r="FB90" s="203">
        <f>AD90+CQ90</f>
        <v>0</v>
      </c>
      <c r="FC90" s="189">
        <f>AE90+CR90</f>
        <v>0</v>
      </c>
      <c r="FD90" s="203">
        <f>AF90+CS90</f>
        <v>0</v>
      </c>
      <c r="FE90" s="189">
        <f>AG90+CT90</f>
        <v>0</v>
      </c>
      <c r="FF90" s="204">
        <f>AH90+CU90</f>
        <v>0</v>
      </c>
      <c r="FG90" s="190">
        <f>AI90+CV90</f>
        <v>0</v>
      </c>
      <c r="FH90" s="204">
        <f>AJ90+CW90</f>
        <v>0</v>
      </c>
      <c r="FI90" s="189">
        <f>AK90+CX90</f>
        <v>0</v>
      </c>
      <c r="FJ90" s="204">
        <f>AL90+CY90</f>
        <v>0</v>
      </c>
      <c r="FK90" s="190">
        <f>AM90+CZ90</f>
        <v>0</v>
      </c>
      <c r="FL90" s="204">
        <f>AN90+DA90</f>
        <v>0</v>
      </c>
      <c r="FM90" s="189">
        <f>AO90+DB90</f>
        <v>0</v>
      </c>
      <c r="FN90" s="204">
        <f>AP90+DC90</f>
        <v>0</v>
      </c>
      <c r="FO90" s="190">
        <f>AQ90+DD90</f>
        <v>0</v>
      </c>
      <c r="FP90" s="204">
        <f>AR90+DE90</f>
        <v>0</v>
      </c>
      <c r="FQ90" s="190">
        <f>AS90+DF90</f>
        <v>0</v>
      </c>
      <c r="FR90" s="204">
        <f>AT90+DG90</f>
        <v>0</v>
      </c>
      <c r="FS90" s="190">
        <f>AU90+DH90</f>
        <v>0</v>
      </c>
      <c r="FT90" s="204">
        <f>AV90+DI90</f>
        <v>0</v>
      </c>
      <c r="FU90" s="189">
        <f>AW90+DJ90</f>
        <v>0</v>
      </c>
      <c r="FV90" s="204">
        <f>AX90+DK90</f>
        <v>0</v>
      </c>
      <c r="FW90" s="190">
        <f>AY90+DL90</f>
        <v>0</v>
      </c>
      <c r="FX90" s="204">
        <f>AZ90+DM90</f>
        <v>0</v>
      </c>
      <c r="FY90" s="189">
        <f>BA90+DN90</f>
        <v>0</v>
      </c>
      <c r="FZ90" s="203">
        <f>BB90+DO90</f>
        <v>0</v>
      </c>
      <c r="GA90" s="189">
        <f>BC90+DP90</f>
        <v>0</v>
      </c>
      <c r="GB90" s="203">
        <f>BD90+DQ90</f>
        <v>0</v>
      </c>
      <c r="GC90" s="189">
        <f>BE90+DR90</f>
        <v>0</v>
      </c>
      <c r="GD90" s="204">
        <f>BF90+DS90</f>
        <v>0</v>
      </c>
      <c r="GE90" s="190">
        <f>BG90+DT90</f>
        <v>0</v>
      </c>
      <c r="GF90" s="190">
        <f>BH90+DU90</f>
        <v>0</v>
      </c>
      <c r="GG90" s="7"/>
      <c r="GH90" s="54"/>
      <c r="GK90" s="3">
        <v>550</v>
      </c>
      <c r="GL90" s="161"/>
      <c r="GM90" s="19"/>
      <c r="GN90" s="1"/>
      <c r="GO90" s="23"/>
      <c r="GP90" s="70"/>
      <c r="GQ90" s="7"/>
      <c r="GR90" s="83"/>
    </row>
    <row r="91" spans="1:200" ht="24.95" customHeight="1" outlineLevel="1" thickBot="1" x14ac:dyDescent="0.4">
      <c r="A91" s="149" t="s">
        <v>47</v>
      </c>
      <c r="B91" s="18"/>
      <c r="C91" s="18"/>
      <c r="D91" s="7"/>
      <c r="E91" s="7"/>
      <c r="F91" s="7"/>
      <c r="G91" s="7"/>
      <c r="H91" s="7"/>
      <c r="I91" s="7"/>
      <c r="J91" s="7"/>
      <c r="K91" s="7"/>
      <c r="L91" s="7"/>
      <c r="M91" s="93">
        <f t="shared" si="56"/>
        <v>0</v>
      </c>
      <c r="N91" s="30"/>
      <c r="O91" s="20"/>
      <c r="P91" s="30"/>
      <c r="Q91" s="20"/>
      <c r="R91" s="30"/>
      <c r="S91" s="20"/>
      <c r="T91" s="30"/>
      <c r="U91" s="20"/>
      <c r="V91" s="94"/>
      <c r="W91" s="20"/>
      <c r="X91" s="20"/>
      <c r="Y91" s="20"/>
      <c r="Z91" s="94"/>
      <c r="AA91" s="20"/>
      <c r="AB91" s="94"/>
      <c r="AC91" s="20"/>
      <c r="AD91" s="94"/>
      <c r="AE91" s="24"/>
      <c r="AF91" s="94"/>
      <c r="AG91" s="20"/>
      <c r="AH91" s="94"/>
      <c r="AI91" s="20"/>
      <c r="AJ91" s="94"/>
      <c r="AK91" s="20"/>
      <c r="AL91" s="94"/>
      <c r="AM91" s="20"/>
      <c r="AN91" s="94"/>
      <c r="AO91" s="20"/>
      <c r="AP91" s="94"/>
      <c r="AQ91" s="20"/>
      <c r="AR91" s="94"/>
      <c r="AS91" s="20"/>
      <c r="AT91" s="94"/>
      <c r="AU91" s="20">
        <f t="shared" si="34"/>
        <v>0</v>
      </c>
      <c r="AV91" s="94"/>
      <c r="AW91" s="20"/>
      <c r="AX91" s="94"/>
      <c r="AY91" s="20"/>
      <c r="AZ91" s="94"/>
      <c r="BA91" s="20"/>
      <c r="BB91" s="94"/>
      <c r="BC91" s="20"/>
      <c r="BD91" s="94"/>
      <c r="BE91" s="20"/>
      <c r="BF91" s="20"/>
      <c r="BG91" s="20">
        <f t="shared" si="52"/>
        <v>0</v>
      </c>
      <c r="BH91" s="20">
        <f t="shared" si="53"/>
        <v>0</v>
      </c>
      <c r="BI91" s="46">
        <f t="shared" si="47"/>
        <v>0</v>
      </c>
      <c r="BJ91" s="7"/>
      <c r="BK91" s="7"/>
      <c r="BN91" s="149" t="s">
        <v>47</v>
      </c>
      <c r="BO91" s="18"/>
      <c r="BP91" s="18"/>
      <c r="BQ91" s="7"/>
      <c r="BR91" s="7"/>
      <c r="BS91" s="7"/>
      <c r="BT91" s="7"/>
      <c r="BU91" s="7"/>
      <c r="BV91" s="7"/>
      <c r="BW91" s="7"/>
      <c r="BX91" s="7"/>
      <c r="BY91" s="7"/>
      <c r="BZ91" s="93">
        <f t="shared" si="57"/>
        <v>0</v>
      </c>
      <c r="CA91" s="30"/>
      <c r="CB91" s="20"/>
      <c r="CC91" s="30"/>
      <c r="CD91" s="20"/>
      <c r="CE91" s="30"/>
      <c r="CF91" s="20"/>
      <c r="CG91" s="30"/>
      <c r="CH91" s="20"/>
      <c r="CI91" s="94"/>
      <c r="CJ91" s="20"/>
      <c r="CK91" s="20"/>
      <c r="CL91" s="20"/>
      <c r="CM91" s="94"/>
      <c r="CN91" s="20"/>
      <c r="CO91" s="94"/>
      <c r="CP91" s="20"/>
      <c r="CQ91" s="94"/>
      <c r="CR91" s="24"/>
      <c r="CS91" s="94"/>
      <c r="CT91" s="20"/>
      <c r="CU91" s="94"/>
      <c r="CV91" s="20"/>
      <c r="CW91" s="94"/>
      <c r="CX91" s="20"/>
      <c r="CY91" s="94"/>
      <c r="CZ91" s="20"/>
      <c r="DA91" s="94"/>
      <c r="DB91" s="20"/>
      <c r="DC91" s="94"/>
      <c r="DD91" s="20"/>
      <c r="DE91" s="94"/>
      <c r="DF91" s="20"/>
      <c r="DG91" s="94"/>
      <c r="DH91" s="20"/>
      <c r="DI91" s="94"/>
      <c r="DJ91" s="20"/>
      <c r="DK91" s="94"/>
      <c r="DL91" s="20"/>
      <c r="DM91" s="94"/>
      <c r="DN91" s="20"/>
      <c r="DO91" s="94"/>
      <c r="DP91" s="20"/>
      <c r="DQ91" s="94"/>
      <c r="DR91" s="20"/>
      <c r="DS91" s="20"/>
      <c r="DT91" s="20">
        <f t="shared" si="54"/>
        <v>0</v>
      </c>
      <c r="DU91" s="20">
        <f t="shared" si="55"/>
        <v>0</v>
      </c>
      <c r="DV91" s="7"/>
      <c r="DW91" s="54"/>
      <c r="DX91" s="18"/>
      <c r="DY91" s="18"/>
      <c r="DZ91" s="7"/>
      <c r="EA91" s="7"/>
      <c r="EB91" s="7"/>
      <c r="EC91" s="7"/>
      <c r="ED91" s="7"/>
      <c r="EE91" s="7"/>
      <c r="EF91" s="7"/>
      <c r="EG91" s="7"/>
      <c r="EH91" s="7">
        <f>SUM(L91+BY91)</f>
        <v>0</v>
      </c>
      <c r="EI91" s="7">
        <f>SUM(M91+BZ91)</f>
        <v>0</v>
      </c>
      <c r="EJ91" s="7">
        <f>SUM(N91+CA91)</f>
        <v>0</v>
      </c>
      <c r="EM91" s="189">
        <f>O91+CB91</f>
        <v>0</v>
      </c>
      <c r="EN91" s="203">
        <f>P91+CC91</f>
        <v>0</v>
      </c>
      <c r="EO91" s="189">
        <f>Q91+CD91</f>
        <v>0</v>
      </c>
      <c r="EP91" s="203">
        <f>R91+CE91</f>
        <v>0</v>
      </c>
      <c r="EQ91" s="189">
        <f>S91+CF91</f>
        <v>0</v>
      </c>
      <c r="ER91" s="203">
        <f>T91+CG91</f>
        <v>0</v>
      </c>
      <c r="ES91" s="189">
        <f>U91+CH91</f>
        <v>0</v>
      </c>
      <c r="ET91" s="203">
        <f>V91+CI91</f>
        <v>0</v>
      </c>
      <c r="EU91" s="189">
        <f>W91+CJ91</f>
        <v>0</v>
      </c>
      <c r="EV91" s="190">
        <f>X91+CK91</f>
        <v>0</v>
      </c>
      <c r="EW91" s="190">
        <f>Y91+CL91</f>
        <v>0</v>
      </c>
      <c r="EX91" s="204">
        <f>Z91+CM91</f>
        <v>0</v>
      </c>
      <c r="EY91" s="189">
        <f>AA91+CN91</f>
        <v>0</v>
      </c>
      <c r="EZ91" s="203">
        <f>AB91+CO91</f>
        <v>0</v>
      </c>
      <c r="FA91" s="189">
        <f>AC91+CP91</f>
        <v>0</v>
      </c>
      <c r="FB91" s="203">
        <f>AD91+CQ91</f>
        <v>0</v>
      </c>
      <c r="FC91" s="189">
        <f>AE91+CR91</f>
        <v>0</v>
      </c>
      <c r="FD91" s="203">
        <f>AF91+CS91</f>
        <v>0</v>
      </c>
      <c r="FE91" s="189">
        <f>AG91+CT91</f>
        <v>0</v>
      </c>
      <c r="FF91" s="204">
        <f>AH91+CU91</f>
        <v>0</v>
      </c>
      <c r="FG91" s="190">
        <f>AI91+CV91</f>
        <v>0</v>
      </c>
      <c r="FH91" s="204">
        <f>AJ91+CW91</f>
        <v>0</v>
      </c>
      <c r="FI91" s="189">
        <f>AK91+CX91</f>
        <v>0</v>
      </c>
      <c r="FJ91" s="204">
        <f>AL91+CY91</f>
        <v>0</v>
      </c>
      <c r="FK91" s="190">
        <f>AM91+CZ91</f>
        <v>0</v>
      </c>
      <c r="FL91" s="204">
        <f>AN91+DA91</f>
        <v>0</v>
      </c>
      <c r="FM91" s="189">
        <f>AO91+DB91</f>
        <v>0</v>
      </c>
      <c r="FN91" s="204">
        <f>AP91+DC91</f>
        <v>0</v>
      </c>
      <c r="FO91" s="190">
        <f>AQ91+DD91</f>
        <v>0</v>
      </c>
      <c r="FP91" s="204">
        <f>AR91+DE91</f>
        <v>0</v>
      </c>
      <c r="FQ91" s="190">
        <f>AS91+DF91</f>
        <v>0</v>
      </c>
      <c r="FR91" s="204">
        <f>AT91+DG91</f>
        <v>0</v>
      </c>
      <c r="FS91" s="190">
        <f>AU91+DH91</f>
        <v>0</v>
      </c>
      <c r="FT91" s="204">
        <f>AV91+DI91</f>
        <v>0</v>
      </c>
      <c r="FU91" s="189">
        <f>AW91+DJ91</f>
        <v>0</v>
      </c>
      <c r="FV91" s="204">
        <f>AX91+DK91</f>
        <v>0</v>
      </c>
      <c r="FW91" s="190">
        <f>AY91+DL91</f>
        <v>0</v>
      </c>
      <c r="FX91" s="204">
        <f>AZ91+DM91</f>
        <v>0</v>
      </c>
      <c r="FY91" s="189">
        <f>BA91+DN91</f>
        <v>0</v>
      </c>
      <c r="FZ91" s="203">
        <f>BB91+DO91</f>
        <v>0</v>
      </c>
      <c r="GA91" s="189">
        <f>BC91+DP91</f>
        <v>0</v>
      </c>
      <c r="GB91" s="203">
        <f>BD91+DQ91</f>
        <v>0</v>
      </c>
      <c r="GC91" s="189">
        <f>BE91+DR91</f>
        <v>0</v>
      </c>
      <c r="GD91" s="204">
        <f>BF91+DS91</f>
        <v>0</v>
      </c>
      <c r="GE91" s="190">
        <f>BG91+DT91</f>
        <v>0</v>
      </c>
      <c r="GF91" s="190">
        <f>BH91+DU91</f>
        <v>0</v>
      </c>
      <c r="GG91" s="7"/>
      <c r="GH91" s="54"/>
      <c r="GK91" s="3">
        <v>550</v>
      </c>
      <c r="GL91" s="161"/>
      <c r="GM91" s="19"/>
      <c r="GN91" s="1"/>
      <c r="GO91" s="23"/>
      <c r="GP91" s="70"/>
      <c r="GQ91" s="7"/>
      <c r="GR91" s="83"/>
    </row>
    <row r="92" spans="1:200" ht="24.95" customHeight="1" outlineLevel="1" thickBot="1" x14ac:dyDescent="0.4">
      <c r="A92" s="149" t="s">
        <v>47</v>
      </c>
      <c r="D92" s="7"/>
      <c r="E92" s="7"/>
      <c r="F92" s="7"/>
      <c r="G92" s="7"/>
      <c r="H92" s="7"/>
      <c r="I92" s="7"/>
      <c r="J92" s="7"/>
      <c r="K92" s="7"/>
      <c r="L92" s="7"/>
      <c r="M92" s="93">
        <f t="shared" si="56"/>
        <v>0</v>
      </c>
      <c r="N92" s="30"/>
      <c r="O92" s="20"/>
      <c r="P92" s="30"/>
      <c r="Q92" s="20"/>
      <c r="R92" s="30"/>
      <c r="S92" s="20"/>
      <c r="T92" s="30"/>
      <c r="U92" s="20"/>
      <c r="V92" s="94"/>
      <c r="W92" s="20"/>
      <c r="X92" s="20"/>
      <c r="Y92" s="20"/>
      <c r="Z92" s="94"/>
      <c r="AA92" s="20"/>
      <c r="AB92" s="94"/>
      <c r="AC92" s="20"/>
      <c r="AD92" s="94"/>
      <c r="AE92" s="24"/>
      <c r="AF92" s="94"/>
      <c r="AG92" s="20"/>
      <c r="AH92" s="94"/>
      <c r="AI92" s="20"/>
      <c r="AJ92" s="94"/>
      <c r="AK92" s="20"/>
      <c r="AL92" s="94"/>
      <c r="AM92" s="20"/>
      <c r="AN92" s="94"/>
      <c r="AO92" s="20"/>
      <c r="AP92" s="94"/>
      <c r="AQ92" s="20"/>
      <c r="AR92" s="94"/>
      <c r="AS92" s="20"/>
      <c r="AT92" s="94"/>
      <c r="AU92" s="20">
        <f t="shared" si="34"/>
        <v>0</v>
      </c>
      <c r="AV92" s="94"/>
      <c r="AW92" s="20"/>
      <c r="AX92" s="94"/>
      <c r="AY92" s="20"/>
      <c r="AZ92" s="94"/>
      <c r="BA92" s="20"/>
      <c r="BB92" s="94"/>
      <c r="BC92" s="20"/>
      <c r="BD92" s="94"/>
      <c r="BE92" s="20"/>
      <c r="BF92" s="20"/>
      <c r="BG92" s="20">
        <f t="shared" si="52"/>
        <v>0</v>
      </c>
      <c r="BH92" s="20">
        <f t="shared" si="53"/>
        <v>0</v>
      </c>
      <c r="BI92" s="46">
        <f t="shared" si="47"/>
        <v>0</v>
      </c>
      <c r="BJ92" s="7"/>
      <c r="BK92" s="7"/>
      <c r="BN92" s="149" t="s">
        <v>47</v>
      </c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93">
        <f t="shared" si="57"/>
        <v>0</v>
      </c>
      <c r="CA92" s="30"/>
      <c r="CB92" s="20"/>
      <c r="CC92" s="30"/>
      <c r="CD92" s="20"/>
      <c r="CE92" s="30"/>
      <c r="CF92" s="20"/>
      <c r="CG92" s="30"/>
      <c r="CH92" s="20"/>
      <c r="CI92" s="94"/>
      <c r="CJ92" s="20"/>
      <c r="CK92" s="20"/>
      <c r="CL92" s="20"/>
      <c r="CM92" s="94"/>
      <c r="CN92" s="20"/>
      <c r="CO92" s="94"/>
      <c r="CP92" s="20"/>
      <c r="CQ92" s="94"/>
      <c r="CR92" s="24"/>
      <c r="CS92" s="94"/>
      <c r="CT92" s="20"/>
      <c r="CU92" s="94"/>
      <c r="CV92" s="20"/>
      <c r="CW92" s="94"/>
      <c r="CX92" s="20"/>
      <c r="CY92" s="94"/>
      <c r="CZ92" s="20"/>
      <c r="DA92" s="94"/>
      <c r="DB92" s="20"/>
      <c r="DC92" s="94"/>
      <c r="DD92" s="20"/>
      <c r="DE92" s="94"/>
      <c r="DF92" s="20"/>
      <c r="DG92" s="94"/>
      <c r="DH92" s="20"/>
      <c r="DI92" s="94"/>
      <c r="DJ92" s="20"/>
      <c r="DK92" s="94"/>
      <c r="DL92" s="20"/>
      <c r="DM92" s="94"/>
      <c r="DN92" s="20"/>
      <c r="DO92" s="94"/>
      <c r="DP92" s="20"/>
      <c r="DQ92" s="94"/>
      <c r="DR92" s="20"/>
      <c r="DS92" s="20"/>
      <c r="DT92" s="20">
        <f t="shared" si="54"/>
        <v>0</v>
      </c>
      <c r="DU92" s="20">
        <f t="shared" si="55"/>
        <v>0</v>
      </c>
      <c r="DV92" s="7"/>
      <c r="DW92" s="54"/>
      <c r="DX92" s="7"/>
      <c r="DY92" s="7"/>
      <c r="DZ92" s="7"/>
      <c r="EA92" s="8"/>
      <c r="EB92" s="8"/>
      <c r="EC92" s="8"/>
      <c r="ED92" s="8"/>
      <c r="EE92" s="8"/>
      <c r="EF92" s="8"/>
      <c r="EG92" s="8"/>
      <c r="EH92" s="7">
        <f>SUM(L92+BY92)</f>
        <v>0</v>
      </c>
      <c r="EI92" s="7">
        <f>SUM(M92+BZ92)</f>
        <v>0</v>
      </c>
      <c r="EJ92" s="7">
        <f>SUM(N92+CA92)</f>
        <v>0</v>
      </c>
      <c r="EM92" s="189">
        <f>O92+CB92</f>
        <v>0</v>
      </c>
      <c r="EN92" s="203">
        <f>P92+CC92</f>
        <v>0</v>
      </c>
      <c r="EO92" s="189">
        <f>Q92+CD92</f>
        <v>0</v>
      </c>
      <c r="EP92" s="203">
        <f>R92+CE92</f>
        <v>0</v>
      </c>
      <c r="EQ92" s="189">
        <f>S92+CF92</f>
        <v>0</v>
      </c>
      <c r="ER92" s="203">
        <f>T92+CG92</f>
        <v>0</v>
      </c>
      <c r="ES92" s="189">
        <f>U92+CH92</f>
        <v>0</v>
      </c>
      <c r="ET92" s="203">
        <f>V92+CI92</f>
        <v>0</v>
      </c>
      <c r="EU92" s="189">
        <f>W92+CJ92</f>
        <v>0</v>
      </c>
      <c r="EV92" s="190">
        <f>X92+CK92</f>
        <v>0</v>
      </c>
      <c r="EW92" s="190">
        <f>Y92+CL92</f>
        <v>0</v>
      </c>
      <c r="EX92" s="204">
        <f>Z92+CM92</f>
        <v>0</v>
      </c>
      <c r="EY92" s="189">
        <f>AA92+CN92</f>
        <v>0</v>
      </c>
      <c r="EZ92" s="203">
        <f>AB92+CO92</f>
        <v>0</v>
      </c>
      <c r="FA92" s="189">
        <f>AC92+CP92</f>
        <v>0</v>
      </c>
      <c r="FB92" s="203">
        <f>AD92+CQ92</f>
        <v>0</v>
      </c>
      <c r="FC92" s="189">
        <f>AE92+CR92</f>
        <v>0</v>
      </c>
      <c r="FD92" s="203">
        <f>AF92+CS92</f>
        <v>0</v>
      </c>
      <c r="FE92" s="189">
        <f>AG92+CT92</f>
        <v>0</v>
      </c>
      <c r="FF92" s="204">
        <f>AH92+CU92</f>
        <v>0</v>
      </c>
      <c r="FG92" s="190">
        <f>AI92+CV92</f>
        <v>0</v>
      </c>
      <c r="FH92" s="204">
        <f>AJ92+CW92</f>
        <v>0</v>
      </c>
      <c r="FI92" s="189">
        <f>AK92+CX92</f>
        <v>0</v>
      </c>
      <c r="FJ92" s="204">
        <f>AL92+CY92</f>
        <v>0</v>
      </c>
      <c r="FK92" s="190">
        <f>AM92+CZ92</f>
        <v>0</v>
      </c>
      <c r="FL92" s="204">
        <f>AN92+DA92</f>
        <v>0</v>
      </c>
      <c r="FM92" s="189">
        <f>AO92+DB92</f>
        <v>0</v>
      </c>
      <c r="FN92" s="204">
        <f>AP92+DC92</f>
        <v>0</v>
      </c>
      <c r="FO92" s="190">
        <f>AQ92+DD92</f>
        <v>0</v>
      </c>
      <c r="FP92" s="204">
        <f>AR92+DE92</f>
        <v>0</v>
      </c>
      <c r="FQ92" s="190">
        <f>AS92+DF92</f>
        <v>0</v>
      </c>
      <c r="FR92" s="204">
        <f>AT92+DG92</f>
        <v>0</v>
      </c>
      <c r="FS92" s="190">
        <f>AU92+DH92</f>
        <v>0</v>
      </c>
      <c r="FT92" s="204">
        <f>AV92+DI92</f>
        <v>0</v>
      </c>
      <c r="FU92" s="189">
        <f>AW92+DJ92</f>
        <v>0</v>
      </c>
      <c r="FV92" s="204">
        <f>AX92+DK92</f>
        <v>0</v>
      </c>
      <c r="FW92" s="190">
        <f>AY92+DL92</f>
        <v>0</v>
      </c>
      <c r="FX92" s="204">
        <f>AZ92+DM92</f>
        <v>0</v>
      </c>
      <c r="FY92" s="189">
        <f>BA92+DN92</f>
        <v>0</v>
      </c>
      <c r="FZ92" s="203">
        <f>BB92+DO92</f>
        <v>0</v>
      </c>
      <c r="GA92" s="189">
        <f>BC92+DP92</f>
        <v>0</v>
      </c>
      <c r="GB92" s="203">
        <f>BD92+DQ92</f>
        <v>0</v>
      </c>
      <c r="GC92" s="189">
        <f>BE92+DR92</f>
        <v>0</v>
      </c>
      <c r="GD92" s="204">
        <f>BF92+DS92</f>
        <v>0</v>
      </c>
      <c r="GE92" s="190">
        <f>BG92+DT92</f>
        <v>0</v>
      </c>
      <c r="GF92" s="190">
        <f>BH92+DU92</f>
        <v>0</v>
      </c>
      <c r="GG92" s="8"/>
      <c r="GH92" s="123"/>
      <c r="GK92" s="3">
        <v>550</v>
      </c>
      <c r="GL92" s="161"/>
      <c r="GM92" s="19"/>
      <c r="GN92" s="1"/>
      <c r="GO92" s="23"/>
      <c r="GP92" s="70"/>
      <c r="GQ92" s="7"/>
      <c r="GR92" s="83"/>
    </row>
    <row r="93" spans="1:200" ht="24.95" customHeight="1" outlineLevel="1" thickBot="1" x14ac:dyDescent="0.4">
      <c r="A93" s="149" t="s">
        <v>47</v>
      </c>
      <c r="D93" s="7"/>
      <c r="E93" s="7"/>
      <c r="F93" s="7"/>
      <c r="G93" s="7"/>
      <c r="H93" s="7"/>
      <c r="I93" s="7"/>
      <c r="J93" s="7"/>
      <c r="K93" s="7"/>
      <c r="L93" s="7"/>
      <c r="M93" s="93">
        <f t="shared" si="56"/>
        <v>0</v>
      </c>
      <c r="N93" s="30"/>
      <c r="O93" s="20"/>
      <c r="P93" s="30"/>
      <c r="Q93" s="20"/>
      <c r="R93" s="30"/>
      <c r="S93" s="20"/>
      <c r="T93" s="30"/>
      <c r="U93" s="20"/>
      <c r="V93" s="94"/>
      <c r="W93" s="20"/>
      <c r="X93" s="20"/>
      <c r="Y93" s="20"/>
      <c r="Z93" s="94"/>
      <c r="AA93" s="20"/>
      <c r="AB93" s="94"/>
      <c r="AC93" s="20"/>
      <c r="AD93" s="94"/>
      <c r="AE93" s="24"/>
      <c r="AF93" s="94"/>
      <c r="AG93" s="20"/>
      <c r="AH93" s="94"/>
      <c r="AI93" s="20"/>
      <c r="AJ93" s="94"/>
      <c r="AK93" s="20"/>
      <c r="AL93" s="94"/>
      <c r="AM93" s="20"/>
      <c r="AN93" s="94"/>
      <c r="AO93" s="20"/>
      <c r="AP93" s="94"/>
      <c r="AQ93" s="20"/>
      <c r="AR93" s="94"/>
      <c r="AS93" s="20"/>
      <c r="AT93" s="94"/>
      <c r="AU93" s="20">
        <f t="shared" si="34"/>
        <v>0</v>
      </c>
      <c r="AV93" s="94"/>
      <c r="AW93" s="20"/>
      <c r="AX93" s="94"/>
      <c r="AY93" s="20"/>
      <c r="AZ93" s="94"/>
      <c r="BA93" s="20"/>
      <c r="BB93" s="94"/>
      <c r="BC93" s="20"/>
      <c r="BD93" s="94"/>
      <c r="BE93" s="20"/>
      <c r="BF93" s="20"/>
      <c r="BG93" s="20">
        <f t="shared" si="52"/>
        <v>0</v>
      </c>
      <c r="BH93" s="20">
        <f t="shared" si="53"/>
        <v>0</v>
      </c>
      <c r="BI93" s="46">
        <f t="shared" si="47"/>
        <v>0</v>
      </c>
      <c r="BJ93" s="7"/>
      <c r="BK93" s="7"/>
      <c r="BN93" s="149" t="s">
        <v>47</v>
      </c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93">
        <f t="shared" si="57"/>
        <v>0</v>
      </c>
      <c r="CA93" s="30"/>
      <c r="CB93" s="20"/>
      <c r="CC93" s="30"/>
      <c r="CD93" s="20"/>
      <c r="CE93" s="30"/>
      <c r="CF93" s="20"/>
      <c r="CG93" s="30"/>
      <c r="CH93" s="20"/>
      <c r="CI93" s="94"/>
      <c r="CJ93" s="20"/>
      <c r="CK93" s="20"/>
      <c r="CL93" s="20"/>
      <c r="CM93" s="94"/>
      <c r="CN93" s="20"/>
      <c r="CO93" s="94"/>
      <c r="CP93" s="20"/>
      <c r="CQ93" s="94"/>
      <c r="CR93" s="24"/>
      <c r="CS93" s="94"/>
      <c r="CT93" s="20"/>
      <c r="CU93" s="94"/>
      <c r="CV93" s="20"/>
      <c r="CW93" s="94"/>
      <c r="CX93" s="20"/>
      <c r="CY93" s="94"/>
      <c r="CZ93" s="20"/>
      <c r="DA93" s="94"/>
      <c r="DB93" s="20"/>
      <c r="DC93" s="94"/>
      <c r="DD93" s="20"/>
      <c r="DE93" s="94"/>
      <c r="DF93" s="20"/>
      <c r="DG93" s="94"/>
      <c r="DH93" s="20"/>
      <c r="DI93" s="94"/>
      <c r="DJ93" s="20"/>
      <c r="DK93" s="94"/>
      <c r="DL93" s="20"/>
      <c r="DM93" s="94"/>
      <c r="DN93" s="20"/>
      <c r="DO93" s="94"/>
      <c r="DP93" s="20"/>
      <c r="DQ93" s="94"/>
      <c r="DR93" s="20"/>
      <c r="DS93" s="20"/>
      <c r="DT93" s="20">
        <f t="shared" si="54"/>
        <v>0</v>
      </c>
      <c r="DU93" s="20">
        <f t="shared" si="55"/>
        <v>0</v>
      </c>
      <c r="DV93" s="7"/>
      <c r="DW93" s="54"/>
      <c r="DX93" s="7"/>
      <c r="DY93" s="7"/>
      <c r="DZ93" s="7"/>
      <c r="EA93" s="8"/>
      <c r="EB93" s="8"/>
      <c r="EC93" s="8"/>
      <c r="ED93" s="8"/>
      <c r="EE93" s="8"/>
      <c r="EF93" s="8"/>
      <c r="EG93" s="8"/>
      <c r="EH93" s="7">
        <f>SUM(L93+BY93)</f>
        <v>0</v>
      </c>
      <c r="EI93" s="7">
        <f>SUM(M93+BZ93)</f>
        <v>0</v>
      </c>
      <c r="EJ93" s="7">
        <f>SUM(N93+CA93)</f>
        <v>0</v>
      </c>
      <c r="EM93" s="189">
        <f>O93+CB93</f>
        <v>0</v>
      </c>
      <c r="EN93" s="203">
        <f>P93+CC93</f>
        <v>0</v>
      </c>
      <c r="EO93" s="189">
        <f>Q93+CD93</f>
        <v>0</v>
      </c>
      <c r="EP93" s="203">
        <f>R93+CE93</f>
        <v>0</v>
      </c>
      <c r="EQ93" s="189">
        <f>S93+CF93</f>
        <v>0</v>
      </c>
      <c r="ER93" s="203">
        <f>T93+CG93</f>
        <v>0</v>
      </c>
      <c r="ES93" s="189">
        <f>U93+CH93</f>
        <v>0</v>
      </c>
      <c r="ET93" s="203">
        <f>V93+CI93</f>
        <v>0</v>
      </c>
      <c r="EU93" s="189">
        <f>W93+CJ93</f>
        <v>0</v>
      </c>
      <c r="EV93" s="190">
        <f>X93+CK93</f>
        <v>0</v>
      </c>
      <c r="EW93" s="190">
        <f>Y93+CL93</f>
        <v>0</v>
      </c>
      <c r="EX93" s="204">
        <f>Z93+CM93</f>
        <v>0</v>
      </c>
      <c r="EY93" s="189">
        <f>AA93+CN93</f>
        <v>0</v>
      </c>
      <c r="EZ93" s="203">
        <f>AB93+CO93</f>
        <v>0</v>
      </c>
      <c r="FA93" s="189">
        <f>AC93+CP93</f>
        <v>0</v>
      </c>
      <c r="FB93" s="203">
        <f>AD93+CQ93</f>
        <v>0</v>
      </c>
      <c r="FC93" s="189">
        <f>AE93+CR93</f>
        <v>0</v>
      </c>
      <c r="FD93" s="203">
        <f>AF93+CS93</f>
        <v>0</v>
      </c>
      <c r="FE93" s="189">
        <f>AG93+CT93</f>
        <v>0</v>
      </c>
      <c r="FF93" s="204">
        <f>AH93+CU93</f>
        <v>0</v>
      </c>
      <c r="FG93" s="190">
        <f>AI93+CV93</f>
        <v>0</v>
      </c>
      <c r="FH93" s="204">
        <f>AJ93+CW93</f>
        <v>0</v>
      </c>
      <c r="FI93" s="189">
        <f>AK93+CX93</f>
        <v>0</v>
      </c>
      <c r="FJ93" s="204">
        <f>AL93+CY93</f>
        <v>0</v>
      </c>
      <c r="FK93" s="190">
        <f>AM93+CZ93</f>
        <v>0</v>
      </c>
      <c r="FL93" s="204">
        <f>AN93+DA93</f>
        <v>0</v>
      </c>
      <c r="FM93" s="189">
        <f>AO93+DB93</f>
        <v>0</v>
      </c>
      <c r="FN93" s="204">
        <f>AP93+DC93</f>
        <v>0</v>
      </c>
      <c r="FO93" s="190">
        <f>AQ93+DD93</f>
        <v>0</v>
      </c>
      <c r="FP93" s="204">
        <f>AR93+DE93</f>
        <v>0</v>
      </c>
      <c r="FQ93" s="190">
        <f>AS93+DF93</f>
        <v>0</v>
      </c>
      <c r="FR93" s="204">
        <f>AT93+DG93</f>
        <v>0</v>
      </c>
      <c r="FS93" s="190">
        <f>AU93+DH93</f>
        <v>0</v>
      </c>
      <c r="FT93" s="204">
        <f>AV93+DI93</f>
        <v>0</v>
      </c>
      <c r="FU93" s="189">
        <f>AW93+DJ93</f>
        <v>0</v>
      </c>
      <c r="FV93" s="204">
        <f>AX93+DK93</f>
        <v>0</v>
      </c>
      <c r="FW93" s="190">
        <f>AY93+DL93</f>
        <v>0</v>
      </c>
      <c r="FX93" s="204">
        <f>AZ93+DM93</f>
        <v>0</v>
      </c>
      <c r="FY93" s="189">
        <f>BA93+DN93</f>
        <v>0</v>
      </c>
      <c r="FZ93" s="203">
        <f>BB93+DO93</f>
        <v>0</v>
      </c>
      <c r="GA93" s="189">
        <f>BC93+DP93</f>
        <v>0</v>
      </c>
      <c r="GB93" s="203">
        <f>BD93+DQ93</f>
        <v>0</v>
      </c>
      <c r="GC93" s="189">
        <f>BE93+DR93</f>
        <v>0</v>
      </c>
      <c r="GD93" s="204">
        <f>BF93+DS93</f>
        <v>0</v>
      </c>
      <c r="GE93" s="190">
        <f>BG93+DT93</f>
        <v>0</v>
      </c>
      <c r="GF93" s="190">
        <f>BH93+DU93</f>
        <v>0</v>
      </c>
      <c r="GG93" s="8"/>
      <c r="GH93" s="123"/>
      <c r="GK93" s="3">
        <v>550</v>
      </c>
      <c r="GL93" s="161"/>
      <c r="GM93" s="19"/>
      <c r="GN93" s="1"/>
      <c r="GO93" s="23"/>
      <c r="GP93" s="70"/>
      <c r="GQ93" s="7"/>
      <c r="GR93" s="83"/>
    </row>
    <row r="94" spans="1:200" ht="24.95" customHeight="1" outlineLevel="1" thickBot="1" x14ac:dyDescent="0.4">
      <c r="A94" s="149" t="s">
        <v>47</v>
      </c>
      <c r="D94" s="7"/>
      <c r="E94" s="7"/>
      <c r="F94" s="7"/>
      <c r="G94" s="7"/>
      <c r="H94" s="7"/>
      <c r="I94" s="7"/>
      <c r="J94" s="7"/>
      <c r="K94" s="7"/>
      <c r="L94" s="7"/>
      <c r="M94" s="93">
        <f t="shared" si="56"/>
        <v>0</v>
      </c>
      <c r="N94" s="30"/>
      <c r="O94" s="20"/>
      <c r="P94" s="30"/>
      <c r="Q94" s="20"/>
      <c r="R94" s="30"/>
      <c r="S94" s="20"/>
      <c r="T94" s="30"/>
      <c r="U94" s="20"/>
      <c r="V94" s="94"/>
      <c r="W94" s="20"/>
      <c r="X94" s="20"/>
      <c r="Y94" s="20"/>
      <c r="Z94" s="94"/>
      <c r="AA94" s="20"/>
      <c r="AB94" s="94"/>
      <c r="AC94" s="20"/>
      <c r="AD94" s="94"/>
      <c r="AE94" s="24"/>
      <c r="AF94" s="94"/>
      <c r="AG94" s="20"/>
      <c r="AH94" s="94"/>
      <c r="AI94" s="20"/>
      <c r="AJ94" s="94"/>
      <c r="AK94" s="20"/>
      <c r="AL94" s="94"/>
      <c r="AM94" s="20"/>
      <c r="AN94" s="94"/>
      <c r="AO94" s="20"/>
      <c r="AP94" s="94"/>
      <c r="AQ94" s="20"/>
      <c r="AR94" s="94"/>
      <c r="AS94" s="20"/>
      <c r="AT94" s="94"/>
      <c r="AU94" s="20">
        <f t="shared" si="34"/>
        <v>0</v>
      </c>
      <c r="AV94" s="94"/>
      <c r="AW94" s="20"/>
      <c r="AX94" s="94"/>
      <c r="AY94" s="20"/>
      <c r="AZ94" s="94"/>
      <c r="BA94" s="20"/>
      <c r="BB94" s="94"/>
      <c r="BC94" s="20"/>
      <c r="BD94" s="94"/>
      <c r="BE94" s="20"/>
      <c r="BF94" s="20"/>
      <c r="BG94" s="20">
        <f t="shared" si="52"/>
        <v>0</v>
      </c>
      <c r="BH94" s="20">
        <f t="shared" si="53"/>
        <v>0</v>
      </c>
      <c r="BI94" s="46">
        <f t="shared" si="47"/>
        <v>0</v>
      </c>
      <c r="BJ94" s="7"/>
      <c r="BK94" s="7"/>
      <c r="BN94" s="149" t="s">
        <v>47</v>
      </c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93">
        <f t="shared" si="57"/>
        <v>0</v>
      </c>
      <c r="CA94" s="30"/>
      <c r="CB94" s="20"/>
      <c r="CC94" s="30"/>
      <c r="CD94" s="20"/>
      <c r="CE94" s="30"/>
      <c r="CF94" s="20"/>
      <c r="CG94" s="30"/>
      <c r="CH94" s="20"/>
      <c r="CI94" s="94"/>
      <c r="CJ94" s="20"/>
      <c r="CK94" s="20"/>
      <c r="CL94" s="20"/>
      <c r="CM94" s="94"/>
      <c r="CN94" s="20"/>
      <c r="CO94" s="94"/>
      <c r="CP94" s="20"/>
      <c r="CQ94" s="94"/>
      <c r="CR94" s="24"/>
      <c r="CS94" s="94"/>
      <c r="CT94" s="20"/>
      <c r="CU94" s="94"/>
      <c r="CV94" s="20"/>
      <c r="CW94" s="94"/>
      <c r="CX94" s="20"/>
      <c r="CY94" s="94"/>
      <c r="CZ94" s="20"/>
      <c r="DA94" s="94"/>
      <c r="DB94" s="20"/>
      <c r="DC94" s="94"/>
      <c r="DD94" s="20"/>
      <c r="DE94" s="94"/>
      <c r="DF94" s="20"/>
      <c r="DG94" s="94"/>
      <c r="DH94" s="20"/>
      <c r="DI94" s="94"/>
      <c r="DJ94" s="20"/>
      <c r="DK94" s="94"/>
      <c r="DL94" s="20"/>
      <c r="DM94" s="94"/>
      <c r="DN94" s="20"/>
      <c r="DO94" s="94"/>
      <c r="DP94" s="20"/>
      <c r="DQ94" s="94"/>
      <c r="DR94" s="20"/>
      <c r="DS94" s="20"/>
      <c r="DT94" s="20">
        <f t="shared" si="54"/>
        <v>0</v>
      </c>
      <c r="DU94" s="20">
        <f t="shared" si="55"/>
        <v>0</v>
      </c>
      <c r="DV94" s="7"/>
      <c r="DW94" s="54"/>
      <c r="DX94" s="7"/>
      <c r="DY94" s="7"/>
      <c r="DZ94" s="7"/>
      <c r="EA94" s="8"/>
      <c r="EB94" s="8"/>
      <c r="EC94" s="8"/>
      <c r="ED94" s="8"/>
      <c r="EE94" s="8"/>
      <c r="EF94" s="8"/>
      <c r="EG94" s="8"/>
      <c r="EH94" s="7">
        <f>SUM(L94+BY94)</f>
        <v>0</v>
      </c>
      <c r="EI94" s="7">
        <f>SUM(M94+BZ94)</f>
        <v>0</v>
      </c>
      <c r="EJ94" s="7">
        <f>SUM(N94+CA94)</f>
        <v>0</v>
      </c>
      <c r="EM94" s="189">
        <f>O94+CB94</f>
        <v>0</v>
      </c>
      <c r="EN94" s="203">
        <f>P94+CC94</f>
        <v>0</v>
      </c>
      <c r="EO94" s="189">
        <f>Q94+CD94</f>
        <v>0</v>
      </c>
      <c r="EP94" s="203">
        <f>R94+CE94</f>
        <v>0</v>
      </c>
      <c r="EQ94" s="189">
        <f>S94+CF94</f>
        <v>0</v>
      </c>
      <c r="ER94" s="203">
        <f>T94+CG94</f>
        <v>0</v>
      </c>
      <c r="ES94" s="189">
        <f>U94+CH94</f>
        <v>0</v>
      </c>
      <c r="ET94" s="203">
        <f>V94+CI94</f>
        <v>0</v>
      </c>
      <c r="EU94" s="189">
        <f>W94+CJ94</f>
        <v>0</v>
      </c>
      <c r="EV94" s="190">
        <f>X94+CK94</f>
        <v>0</v>
      </c>
      <c r="EW94" s="190">
        <f>Y94+CL94</f>
        <v>0</v>
      </c>
      <c r="EX94" s="204">
        <f>Z94+CM94</f>
        <v>0</v>
      </c>
      <c r="EY94" s="189">
        <f>AA94+CN94</f>
        <v>0</v>
      </c>
      <c r="EZ94" s="203">
        <f>AB94+CO94</f>
        <v>0</v>
      </c>
      <c r="FA94" s="189">
        <f>AC94+CP94</f>
        <v>0</v>
      </c>
      <c r="FB94" s="203">
        <f>AD94+CQ94</f>
        <v>0</v>
      </c>
      <c r="FC94" s="189">
        <f>AE94+CR94</f>
        <v>0</v>
      </c>
      <c r="FD94" s="203">
        <f>AF94+CS94</f>
        <v>0</v>
      </c>
      <c r="FE94" s="189">
        <f>AG94+CT94</f>
        <v>0</v>
      </c>
      <c r="FF94" s="204">
        <f>AH94+CU94</f>
        <v>0</v>
      </c>
      <c r="FG94" s="190">
        <f>AI94+CV94</f>
        <v>0</v>
      </c>
      <c r="FH94" s="204">
        <f>AJ94+CW94</f>
        <v>0</v>
      </c>
      <c r="FI94" s="189">
        <f>AK94+CX94</f>
        <v>0</v>
      </c>
      <c r="FJ94" s="204">
        <f>AL94+CY94</f>
        <v>0</v>
      </c>
      <c r="FK94" s="190">
        <f>AM94+CZ94</f>
        <v>0</v>
      </c>
      <c r="FL94" s="204">
        <f>AN94+DA94</f>
        <v>0</v>
      </c>
      <c r="FM94" s="189">
        <f>AO94+DB94</f>
        <v>0</v>
      </c>
      <c r="FN94" s="204">
        <f>AP94+DC94</f>
        <v>0</v>
      </c>
      <c r="FO94" s="190">
        <f>AQ94+DD94</f>
        <v>0</v>
      </c>
      <c r="FP94" s="204">
        <f>AR94+DE94</f>
        <v>0</v>
      </c>
      <c r="FQ94" s="190">
        <f>AS94+DF94</f>
        <v>0</v>
      </c>
      <c r="FR94" s="204">
        <f>AT94+DG94</f>
        <v>0</v>
      </c>
      <c r="FS94" s="190">
        <f>AU94+DH94</f>
        <v>0</v>
      </c>
      <c r="FT94" s="204">
        <f>AV94+DI94</f>
        <v>0</v>
      </c>
      <c r="FU94" s="189">
        <f>AW94+DJ94</f>
        <v>0</v>
      </c>
      <c r="FV94" s="204">
        <f>AX94+DK94</f>
        <v>0</v>
      </c>
      <c r="FW94" s="190">
        <f>AY94+DL94</f>
        <v>0</v>
      </c>
      <c r="FX94" s="204">
        <f>AZ94+DM94</f>
        <v>0</v>
      </c>
      <c r="FY94" s="189">
        <f>BA94+DN94</f>
        <v>0</v>
      </c>
      <c r="FZ94" s="203">
        <f>BB94+DO94</f>
        <v>0</v>
      </c>
      <c r="GA94" s="189">
        <f>BC94+DP94</f>
        <v>0</v>
      </c>
      <c r="GB94" s="203">
        <f>BD94+DQ94</f>
        <v>0</v>
      </c>
      <c r="GC94" s="189">
        <f>BE94+DR94</f>
        <v>0</v>
      </c>
      <c r="GD94" s="204">
        <f>BF94+DS94</f>
        <v>0</v>
      </c>
      <c r="GE94" s="190">
        <f>BG94+DT94</f>
        <v>0</v>
      </c>
      <c r="GF94" s="190">
        <f>BH94+DU94</f>
        <v>0</v>
      </c>
      <c r="GG94" s="8"/>
      <c r="GH94" s="123"/>
      <c r="GK94" s="3">
        <v>550</v>
      </c>
      <c r="GL94" s="161"/>
      <c r="GM94" s="19"/>
      <c r="GN94" s="1"/>
      <c r="GO94" s="23"/>
      <c r="GP94" s="70"/>
      <c r="GQ94" s="7"/>
      <c r="GR94" s="83"/>
    </row>
    <row r="95" spans="1:200" ht="24.95" customHeight="1" outlineLevel="1" thickBot="1" x14ac:dyDescent="0.4">
      <c r="A95" s="149" t="s">
        <v>47</v>
      </c>
      <c r="D95" s="7"/>
      <c r="E95" s="7"/>
      <c r="F95" s="7"/>
      <c r="G95" s="7"/>
      <c r="H95" s="7"/>
      <c r="I95" s="7"/>
      <c r="J95" s="7"/>
      <c r="K95" s="7"/>
      <c r="L95" s="7"/>
      <c r="M95" s="93">
        <f t="shared" si="56"/>
        <v>0</v>
      </c>
      <c r="N95" s="30"/>
      <c r="O95" s="20"/>
      <c r="P95" s="30"/>
      <c r="Q95" s="20"/>
      <c r="R95" s="30"/>
      <c r="S95" s="20"/>
      <c r="T95" s="30"/>
      <c r="U95" s="20"/>
      <c r="V95" s="94"/>
      <c r="W95" s="20"/>
      <c r="X95" s="20"/>
      <c r="Y95" s="20"/>
      <c r="Z95" s="94"/>
      <c r="AA95" s="20"/>
      <c r="AB95" s="94"/>
      <c r="AC95" s="20"/>
      <c r="AD95" s="94"/>
      <c r="AE95" s="24"/>
      <c r="AF95" s="94"/>
      <c r="AG95" s="20"/>
      <c r="AH95" s="94"/>
      <c r="AI95" s="20"/>
      <c r="AJ95" s="94"/>
      <c r="AK95" s="20"/>
      <c r="AL95" s="94"/>
      <c r="AM95" s="20"/>
      <c r="AN95" s="94"/>
      <c r="AO95" s="20"/>
      <c r="AP95" s="94"/>
      <c r="AQ95" s="20"/>
      <c r="AR95" s="94"/>
      <c r="AS95" s="20"/>
      <c r="AT95" s="94"/>
      <c r="AU95" s="20">
        <f t="shared" si="34"/>
        <v>0</v>
      </c>
      <c r="AV95" s="94"/>
      <c r="AW95" s="20"/>
      <c r="AX95" s="94"/>
      <c r="AY95" s="20"/>
      <c r="AZ95" s="94"/>
      <c r="BA95" s="20"/>
      <c r="BB95" s="94"/>
      <c r="BC95" s="20"/>
      <c r="BD95" s="94"/>
      <c r="BE95" s="20"/>
      <c r="BF95" s="20"/>
      <c r="BG95" s="20">
        <f t="shared" si="52"/>
        <v>0</v>
      </c>
      <c r="BH95" s="20">
        <f t="shared" si="53"/>
        <v>0</v>
      </c>
      <c r="BI95" s="46">
        <f t="shared" si="47"/>
        <v>0</v>
      </c>
      <c r="BJ95" s="7"/>
      <c r="BK95" s="7"/>
      <c r="BN95" s="149" t="s">
        <v>47</v>
      </c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93">
        <f t="shared" si="57"/>
        <v>0</v>
      </c>
      <c r="CA95" s="30"/>
      <c r="CB95" s="20"/>
      <c r="CC95" s="30"/>
      <c r="CD95" s="20"/>
      <c r="CE95" s="30"/>
      <c r="CF95" s="20"/>
      <c r="CG95" s="30"/>
      <c r="CH95" s="20"/>
      <c r="CI95" s="94"/>
      <c r="CJ95" s="20"/>
      <c r="CK95" s="20"/>
      <c r="CL95" s="20"/>
      <c r="CM95" s="94"/>
      <c r="CN95" s="20"/>
      <c r="CO95" s="94"/>
      <c r="CP95" s="20"/>
      <c r="CQ95" s="94"/>
      <c r="CR95" s="24"/>
      <c r="CS95" s="94"/>
      <c r="CT95" s="20"/>
      <c r="CU95" s="94"/>
      <c r="CV95" s="20"/>
      <c r="CW95" s="94"/>
      <c r="CX95" s="20"/>
      <c r="CY95" s="94"/>
      <c r="CZ95" s="20"/>
      <c r="DA95" s="94"/>
      <c r="DB95" s="20"/>
      <c r="DC95" s="94"/>
      <c r="DD95" s="20"/>
      <c r="DE95" s="94"/>
      <c r="DF95" s="20"/>
      <c r="DG95" s="94"/>
      <c r="DH95" s="20"/>
      <c r="DI95" s="94"/>
      <c r="DJ95" s="20"/>
      <c r="DK95" s="94"/>
      <c r="DL95" s="20"/>
      <c r="DM95" s="94"/>
      <c r="DN95" s="20"/>
      <c r="DO95" s="94"/>
      <c r="DP95" s="20"/>
      <c r="DQ95" s="94"/>
      <c r="DR95" s="20"/>
      <c r="DS95" s="20"/>
      <c r="DT95" s="20">
        <f t="shared" si="54"/>
        <v>0</v>
      </c>
      <c r="DU95" s="20">
        <f t="shared" si="55"/>
        <v>0</v>
      </c>
      <c r="DV95" s="7"/>
      <c r="DW95" s="54"/>
      <c r="DX95" s="7"/>
      <c r="DY95" s="7"/>
      <c r="DZ95" s="7"/>
      <c r="EA95" s="8"/>
      <c r="EB95" s="8"/>
      <c r="EC95" s="8"/>
      <c r="ED95" s="8"/>
      <c r="EE95" s="8"/>
      <c r="EF95" s="8"/>
      <c r="EG95" s="8"/>
      <c r="EH95" s="7">
        <f>SUM(L95+BY95)</f>
        <v>0</v>
      </c>
      <c r="EI95" s="7">
        <f>SUM(M95+BZ95)</f>
        <v>0</v>
      </c>
      <c r="EJ95" s="7">
        <f>SUM(N95+CA95)</f>
        <v>0</v>
      </c>
      <c r="EM95" s="189">
        <f>O95+CB95</f>
        <v>0</v>
      </c>
      <c r="EN95" s="203">
        <f>P95+CC95</f>
        <v>0</v>
      </c>
      <c r="EO95" s="189">
        <f>Q95+CD95</f>
        <v>0</v>
      </c>
      <c r="EP95" s="203">
        <f>R95+CE95</f>
        <v>0</v>
      </c>
      <c r="EQ95" s="189">
        <f>S95+CF95</f>
        <v>0</v>
      </c>
      <c r="ER95" s="203">
        <f>T95+CG95</f>
        <v>0</v>
      </c>
      <c r="ES95" s="189">
        <f>U95+CH95</f>
        <v>0</v>
      </c>
      <c r="ET95" s="203">
        <f>V95+CI95</f>
        <v>0</v>
      </c>
      <c r="EU95" s="189">
        <f>W95+CJ95</f>
        <v>0</v>
      </c>
      <c r="EV95" s="190">
        <f>X95+CK95</f>
        <v>0</v>
      </c>
      <c r="EW95" s="190">
        <f>Y95+CL95</f>
        <v>0</v>
      </c>
      <c r="EX95" s="204">
        <f>Z95+CM95</f>
        <v>0</v>
      </c>
      <c r="EY95" s="189">
        <f>AA95+CN95</f>
        <v>0</v>
      </c>
      <c r="EZ95" s="203">
        <f>AB95+CO95</f>
        <v>0</v>
      </c>
      <c r="FA95" s="189">
        <f>AC95+CP95</f>
        <v>0</v>
      </c>
      <c r="FB95" s="203">
        <f>AD95+CQ95</f>
        <v>0</v>
      </c>
      <c r="FC95" s="189">
        <f>AE95+CR95</f>
        <v>0</v>
      </c>
      <c r="FD95" s="203">
        <f>AF95+CS95</f>
        <v>0</v>
      </c>
      <c r="FE95" s="189">
        <f>AG95+CT95</f>
        <v>0</v>
      </c>
      <c r="FF95" s="204">
        <f>AH95+CU95</f>
        <v>0</v>
      </c>
      <c r="FG95" s="190">
        <f>AI95+CV95</f>
        <v>0</v>
      </c>
      <c r="FH95" s="204">
        <f>AJ95+CW95</f>
        <v>0</v>
      </c>
      <c r="FI95" s="189">
        <f>AK95+CX95</f>
        <v>0</v>
      </c>
      <c r="FJ95" s="204">
        <f>AL95+CY95</f>
        <v>0</v>
      </c>
      <c r="FK95" s="190">
        <f>AM95+CZ95</f>
        <v>0</v>
      </c>
      <c r="FL95" s="204">
        <f>AN95+DA95</f>
        <v>0</v>
      </c>
      <c r="FM95" s="189">
        <f>AO95+DB95</f>
        <v>0</v>
      </c>
      <c r="FN95" s="204">
        <f>AP95+DC95</f>
        <v>0</v>
      </c>
      <c r="FO95" s="190">
        <f>AQ95+DD95</f>
        <v>0</v>
      </c>
      <c r="FP95" s="204">
        <f>AR95+DE95</f>
        <v>0</v>
      </c>
      <c r="FQ95" s="190">
        <f>AS95+DF95</f>
        <v>0</v>
      </c>
      <c r="FR95" s="204">
        <f>AT95+DG95</f>
        <v>0</v>
      </c>
      <c r="FS95" s="190">
        <f>AU95+DH95</f>
        <v>0</v>
      </c>
      <c r="FT95" s="204">
        <f>AV95+DI95</f>
        <v>0</v>
      </c>
      <c r="FU95" s="189">
        <f>AW95+DJ95</f>
        <v>0</v>
      </c>
      <c r="FV95" s="204">
        <f>AX95+DK95</f>
        <v>0</v>
      </c>
      <c r="FW95" s="190">
        <f>AY95+DL95</f>
        <v>0</v>
      </c>
      <c r="FX95" s="204">
        <f>AZ95+DM95</f>
        <v>0</v>
      </c>
      <c r="FY95" s="189">
        <f>BA95+DN95</f>
        <v>0</v>
      </c>
      <c r="FZ95" s="203">
        <f>BB95+DO95</f>
        <v>0</v>
      </c>
      <c r="GA95" s="189">
        <f>BC95+DP95</f>
        <v>0</v>
      </c>
      <c r="GB95" s="203">
        <f>BD95+DQ95</f>
        <v>0</v>
      </c>
      <c r="GC95" s="189">
        <f>BE95+DR95</f>
        <v>0</v>
      </c>
      <c r="GD95" s="204">
        <f>BF95+DS95</f>
        <v>0</v>
      </c>
      <c r="GE95" s="190">
        <f>BG95+DT95</f>
        <v>0</v>
      </c>
      <c r="GF95" s="190">
        <f>BH95+DU95</f>
        <v>0</v>
      </c>
      <c r="GG95" s="8"/>
      <c r="GH95" s="123"/>
      <c r="GK95" s="3">
        <v>550</v>
      </c>
      <c r="GL95" s="161"/>
      <c r="GM95" s="19"/>
      <c r="GN95" s="1"/>
      <c r="GO95" s="23"/>
      <c r="GP95" s="70"/>
      <c r="GQ95" s="7"/>
      <c r="GR95" s="83"/>
    </row>
    <row r="96" spans="1:200" ht="24.95" customHeight="1" outlineLevel="1" thickBot="1" x14ac:dyDescent="0.4">
      <c r="A96" s="149" t="s">
        <v>47</v>
      </c>
      <c r="D96" s="7"/>
      <c r="E96" s="7"/>
      <c r="F96" s="7"/>
      <c r="G96" s="7"/>
      <c r="H96" s="7"/>
      <c r="I96" s="7"/>
      <c r="J96" s="7"/>
      <c r="K96" s="7"/>
      <c r="L96" s="7"/>
      <c r="M96" s="93">
        <f t="shared" si="56"/>
        <v>0</v>
      </c>
      <c r="N96" s="30"/>
      <c r="O96" s="20"/>
      <c r="P96" s="30"/>
      <c r="Q96" s="20"/>
      <c r="R96" s="30"/>
      <c r="S96" s="20"/>
      <c r="T96" s="30"/>
      <c r="U96" s="20"/>
      <c r="V96" s="94"/>
      <c r="W96" s="20"/>
      <c r="X96" s="20"/>
      <c r="Y96" s="20"/>
      <c r="Z96" s="94"/>
      <c r="AA96" s="20"/>
      <c r="AB96" s="94"/>
      <c r="AC96" s="20"/>
      <c r="AD96" s="94"/>
      <c r="AE96" s="24"/>
      <c r="AF96" s="94"/>
      <c r="AG96" s="20"/>
      <c r="AH96" s="94"/>
      <c r="AI96" s="20"/>
      <c r="AJ96" s="94"/>
      <c r="AK96" s="20"/>
      <c r="AL96" s="94"/>
      <c r="AM96" s="20"/>
      <c r="AN96" s="94"/>
      <c r="AO96" s="20"/>
      <c r="AP96" s="94"/>
      <c r="AQ96" s="20"/>
      <c r="AR96" s="94"/>
      <c r="AS96" s="20"/>
      <c r="AT96" s="94"/>
      <c r="AU96" s="20">
        <f t="shared" si="34"/>
        <v>0</v>
      </c>
      <c r="AV96" s="94"/>
      <c r="AW96" s="20"/>
      <c r="AX96" s="94"/>
      <c r="AY96" s="20"/>
      <c r="AZ96" s="94"/>
      <c r="BA96" s="20"/>
      <c r="BB96" s="94"/>
      <c r="BC96" s="20"/>
      <c r="BD96" s="94"/>
      <c r="BE96" s="20"/>
      <c r="BF96" s="20"/>
      <c r="BG96" s="20">
        <f t="shared" si="52"/>
        <v>0</v>
      </c>
      <c r="BH96" s="20">
        <f t="shared" si="53"/>
        <v>0</v>
      </c>
      <c r="BI96" s="46">
        <f t="shared" si="47"/>
        <v>0</v>
      </c>
      <c r="BJ96" s="7"/>
      <c r="BK96" s="7"/>
      <c r="BN96" s="149" t="s">
        <v>47</v>
      </c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93">
        <f t="shared" si="57"/>
        <v>0</v>
      </c>
      <c r="CA96" s="30"/>
      <c r="CB96" s="20"/>
      <c r="CC96" s="30"/>
      <c r="CD96" s="20"/>
      <c r="CE96" s="30"/>
      <c r="CF96" s="20"/>
      <c r="CG96" s="30"/>
      <c r="CH96" s="20"/>
      <c r="CI96" s="94"/>
      <c r="CJ96" s="20"/>
      <c r="CK96" s="20"/>
      <c r="CL96" s="20"/>
      <c r="CM96" s="94"/>
      <c r="CN96" s="20"/>
      <c r="CO96" s="94"/>
      <c r="CP96" s="20"/>
      <c r="CQ96" s="94"/>
      <c r="CR96" s="24"/>
      <c r="CS96" s="94"/>
      <c r="CT96" s="20"/>
      <c r="CU96" s="94"/>
      <c r="CV96" s="20"/>
      <c r="CW96" s="94"/>
      <c r="CX96" s="20"/>
      <c r="CY96" s="94"/>
      <c r="CZ96" s="20"/>
      <c r="DA96" s="94"/>
      <c r="DB96" s="20"/>
      <c r="DC96" s="94"/>
      <c r="DD96" s="20"/>
      <c r="DE96" s="94"/>
      <c r="DF96" s="20"/>
      <c r="DG96" s="94"/>
      <c r="DH96" s="20"/>
      <c r="DI96" s="94"/>
      <c r="DJ96" s="20"/>
      <c r="DK96" s="94"/>
      <c r="DL96" s="20"/>
      <c r="DM96" s="94"/>
      <c r="DN96" s="20"/>
      <c r="DO96" s="94"/>
      <c r="DP96" s="20"/>
      <c r="DQ96" s="94"/>
      <c r="DR96" s="20"/>
      <c r="DS96" s="20"/>
      <c r="DT96" s="20">
        <f t="shared" si="54"/>
        <v>0</v>
      </c>
      <c r="DU96" s="20">
        <f t="shared" si="55"/>
        <v>0</v>
      </c>
      <c r="DV96" s="7"/>
      <c r="DW96" s="54"/>
      <c r="DX96" s="7"/>
      <c r="DY96" s="7"/>
      <c r="DZ96" s="7"/>
      <c r="EA96" s="8"/>
      <c r="EB96" s="8"/>
      <c r="EC96" s="8"/>
      <c r="ED96" s="8"/>
      <c r="EE96" s="8"/>
      <c r="EF96" s="8"/>
      <c r="EG96" s="8"/>
      <c r="EH96" s="7">
        <f>SUM(L96+BY96)</f>
        <v>0</v>
      </c>
      <c r="EI96" s="7">
        <f>SUM(M96+BZ96)</f>
        <v>0</v>
      </c>
      <c r="EJ96" s="7">
        <f>SUM(N96+CA96)</f>
        <v>0</v>
      </c>
      <c r="EM96" s="189">
        <f>O96+CB96</f>
        <v>0</v>
      </c>
      <c r="EN96" s="203">
        <f>P96+CC96</f>
        <v>0</v>
      </c>
      <c r="EO96" s="189">
        <f>Q96+CD96</f>
        <v>0</v>
      </c>
      <c r="EP96" s="203">
        <f>R96+CE96</f>
        <v>0</v>
      </c>
      <c r="EQ96" s="189">
        <f>S96+CF96</f>
        <v>0</v>
      </c>
      <c r="ER96" s="203">
        <f>T96+CG96</f>
        <v>0</v>
      </c>
      <c r="ES96" s="189">
        <f>U96+CH96</f>
        <v>0</v>
      </c>
      <c r="ET96" s="203">
        <f>V96+CI96</f>
        <v>0</v>
      </c>
      <c r="EU96" s="189">
        <f>W96+CJ96</f>
        <v>0</v>
      </c>
      <c r="EV96" s="190">
        <f>X96+CK96</f>
        <v>0</v>
      </c>
      <c r="EW96" s="190">
        <f>Y96+CL96</f>
        <v>0</v>
      </c>
      <c r="EX96" s="204">
        <f>Z96+CM96</f>
        <v>0</v>
      </c>
      <c r="EY96" s="189">
        <f>AA96+CN96</f>
        <v>0</v>
      </c>
      <c r="EZ96" s="203">
        <f>AB96+CO96</f>
        <v>0</v>
      </c>
      <c r="FA96" s="189">
        <f>AC96+CP96</f>
        <v>0</v>
      </c>
      <c r="FB96" s="203">
        <f>AD96+CQ96</f>
        <v>0</v>
      </c>
      <c r="FC96" s="189">
        <f>AE96+CR96</f>
        <v>0</v>
      </c>
      <c r="FD96" s="203">
        <f>AF96+CS96</f>
        <v>0</v>
      </c>
      <c r="FE96" s="189">
        <f>AG96+CT96</f>
        <v>0</v>
      </c>
      <c r="FF96" s="204">
        <f>AH96+CU96</f>
        <v>0</v>
      </c>
      <c r="FG96" s="190">
        <f>AI96+CV96</f>
        <v>0</v>
      </c>
      <c r="FH96" s="204">
        <f>AJ96+CW96</f>
        <v>0</v>
      </c>
      <c r="FI96" s="189">
        <f>AK96+CX96</f>
        <v>0</v>
      </c>
      <c r="FJ96" s="204">
        <f>AL96+CY96</f>
        <v>0</v>
      </c>
      <c r="FK96" s="190">
        <f>AM96+CZ96</f>
        <v>0</v>
      </c>
      <c r="FL96" s="204">
        <f>AN96+DA96</f>
        <v>0</v>
      </c>
      <c r="FM96" s="189">
        <f>AO96+DB96</f>
        <v>0</v>
      </c>
      <c r="FN96" s="204">
        <f>AP96+DC96</f>
        <v>0</v>
      </c>
      <c r="FO96" s="190">
        <f>AQ96+DD96</f>
        <v>0</v>
      </c>
      <c r="FP96" s="204">
        <f>AR96+DE96</f>
        <v>0</v>
      </c>
      <c r="FQ96" s="190">
        <f>AS96+DF96</f>
        <v>0</v>
      </c>
      <c r="FR96" s="204">
        <f>AT96+DG96</f>
        <v>0</v>
      </c>
      <c r="FS96" s="190">
        <f>AU96+DH96</f>
        <v>0</v>
      </c>
      <c r="FT96" s="204">
        <f>AV96+DI96</f>
        <v>0</v>
      </c>
      <c r="FU96" s="189">
        <f>AW96+DJ96</f>
        <v>0</v>
      </c>
      <c r="FV96" s="204">
        <f>AX96+DK96</f>
        <v>0</v>
      </c>
      <c r="FW96" s="190">
        <f>AY96+DL96</f>
        <v>0</v>
      </c>
      <c r="FX96" s="204">
        <f>AZ96+DM96</f>
        <v>0</v>
      </c>
      <c r="FY96" s="189">
        <f>BA96+DN96</f>
        <v>0</v>
      </c>
      <c r="FZ96" s="203">
        <f>BB96+DO96</f>
        <v>0</v>
      </c>
      <c r="GA96" s="189">
        <f>BC96+DP96</f>
        <v>0</v>
      </c>
      <c r="GB96" s="203">
        <f>BD96+DQ96</f>
        <v>0</v>
      </c>
      <c r="GC96" s="189">
        <f>BE96+DR96</f>
        <v>0</v>
      </c>
      <c r="GD96" s="204">
        <f>BF96+DS96</f>
        <v>0</v>
      </c>
      <c r="GE96" s="190">
        <f>BG96+DT96</f>
        <v>0</v>
      </c>
      <c r="GF96" s="190">
        <f>BH96+DU96</f>
        <v>0</v>
      </c>
      <c r="GG96" s="8"/>
      <c r="GH96" s="123"/>
      <c r="GK96" s="3">
        <v>550</v>
      </c>
      <c r="GL96" s="161"/>
      <c r="GM96" s="19"/>
      <c r="GN96" s="1"/>
      <c r="GO96" s="23"/>
      <c r="GP96" s="70"/>
      <c r="GQ96" s="7"/>
      <c r="GR96" s="83"/>
    </row>
    <row r="97" spans="1:200" ht="24.95" customHeight="1" outlineLevel="1" thickBot="1" x14ac:dyDescent="0.4">
      <c r="A97" s="149" t="s">
        <v>47</v>
      </c>
      <c r="D97" s="7"/>
      <c r="E97" s="7"/>
      <c r="F97" s="7"/>
      <c r="G97" s="7"/>
      <c r="H97" s="7"/>
      <c r="I97" s="7"/>
      <c r="J97" s="7"/>
      <c r="K97" s="7"/>
      <c r="L97" s="7"/>
      <c r="M97" s="93">
        <f t="shared" si="56"/>
        <v>0</v>
      </c>
      <c r="N97" s="30"/>
      <c r="O97" s="20"/>
      <c r="P97" s="30"/>
      <c r="Q97" s="20"/>
      <c r="R97" s="30"/>
      <c r="S97" s="20"/>
      <c r="T97" s="30"/>
      <c r="U97" s="20"/>
      <c r="V97" s="94"/>
      <c r="W97" s="20"/>
      <c r="X97" s="20"/>
      <c r="Y97" s="20"/>
      <c r="Z97" s="94"/>
      <c r="AA97" s="20"/>
      <c r="AB97" s="94"/>
      <c r="AC97" s="20"/>
      <c r="AD97" s="94"/>
      <c r="AE97" s="24"/>
      <c r="AF97" s="94"/>
      <c r="AG97" s="20"/>
      <c r="AH97" s="94"/>
      <c r="AI97" s="20"/>
      <c r="AJ97" s="94"/>
      <c r="AK97" s="20"/>
      <c r="AL97" s="94"/>
      <c r="AM97" s="20"/>
      <c r="AN97" s="94"/>
      <c r="AO97" s="20"/>
      <c r="AP97" s="94"/>
      <c r="AQ97" s="20"/>
      <c r="AR97" s="94"/>
      <c r="AS97" s="20"/>
      <c r="AT97" s="94"/>
      <c r="AU97" s="20">
        <f t="shared" si="34"/>
        <v>0</v>
      </c>
      <c r="AV97" s="94"/>
      <c r="AW97" s="20"/>
      <c r="AX97" s="94"/>
      <c r="AY97" s="20"/>
      <c r="AZ97" s="94"/>
      <c r="BA97" s="20"/>
      <c r="BB97" s="94"/>
      <c r="BC97" s="20"/>
      <c r="BD97" s="94"/>
      <c r="BE97" s="20"/>
      <c r="BF97" s="20"/>
      <c r="BG97" s="20">
        <f t="shared" si="52"/>
        <v>0</v>
      </c>
      <c r="BH97" s="20">
        <f t="shared" si="53"/>
        <v>0</v>
      </c>
      <c r="BI97" s="46">
        <f t="shared" si="47"/>
        <v>0</v>
      </c>
      <c r="BJ97" s="7"/>
      <c r="BK97" s="7"/>
      <c r="BN97" s="149" t="s">
        <v>47</v>
      </c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93">
        <f t="shared" si="57"/>
        <v>0</v>
      </c>
      <c r="CA97" s="30"/>
      <c r="CB97" s="20"/>
      <c r="CC97" s="30"/>
      <c r="CD97" s="20"/>
      <c r="CE97" s="30"/>
      <c r="CF97" s="20"/>
      <c r="CG97" s="30"/>
      <c r="CH97" s="20"/>
      <c r="CI97" s="94"/>
      <c r="CJ97" s="20"/>
      <c r="CK97" s="20"/>
      <c r="CL97" s="20"/>
      <c r="CM97" s="94"/>
      <c r="CN97" s="20"/>
      <c r="CO97" s="94"/>
      <c r="CP97" s="20"/>
      <c r="CQ97" s="94"/>
      <c r="CR97" s="24"/>
      <c r="CS97" s="94"/>
      <c r="CT97" s="20"/>
      <c r="CU97" s="94"/>
      <c r="CV97" s="20"/>
      <c r="CW97" s="94"/>
      <c r="CX97" s="20"/>
      <c r="CY97" s="94"/>
      <c r="CZ97" s="20"/>
      <c r="DA97" s="94"/>
      <c r="DB97" s="20"/>
      <c r="DC97" s="94"/>
      <c r="DD97" s="20"/>
      <c r="DE97" s="94"/>
      <c r="DF97" s="20"/>
      <c r="DG97" s="94"/>
      <c r="DH97" s="20"/>
      <c r="DI97" s="94"/>
      <c r="DJ97" s="20"/>
      <c r="DK97" s="94"/>
      <c r="DL97" s="20"/>
      <c r="DM97" s="94"/>
      <c r="DN97" s="20"/>
      <c r="DO97" s="94"/>
      <c r="DP97" s="20"/>
      <c r="DQ97" s="94"/>
      <c r="DR97" s="20"/>
      <c r="DS97" s="20"/>
      <c r="DT97" s="20">
        <f t="shared" si="54"/>
        <v>0</v>
      </c>
      <c r="DU97" s="20">
        <f t="shared" si="55"/>
        <v>0</v>
      </c>
      <c r="DV97" s="7"/>
      <c r="DW97" s="54"/>
      <c r="DX97" s="7"/>
      <c r="DY97" s="7"/>
      <c r="DZ97" s="7"/>
      <c r="EA97" s="8"/>
      <c r="EB97" s="8"/>
      <c r="EC97" s="8"/>
      <c r="ED97" s="8"/>
      <c r="EE97" s="8"/>
      <c r="EF97" s="8"/>
      <c r="EG97" s="8"/>
      <c r="EH97" s="7">
        <f>SUM(L97+BY97)</f>
        <v>0</v>
      </c>
      <c r="EI97" s="7">
        <f>SUM(M97+BZ97)</f>
        <v>0</v>
      </c>
      <c r="EJ97" s="7">
        <f>SUM(N97+CA97)</f>
        <v>0</v>
      </c>
      <c r="EM97" s="189">
        <f>O97+CB97</f>
        <v>0</v>
      </c>
      <c r="EN97" s="203">
        <f>P97+CC97</f>
        <v>0</v>
      </c>
      <c r="EO97" s="189">
        <f>Q97+CD97</f>
        <v>0</v>
      </c>
      <c r="EP97" s="203">
        <f>R97+CE97</f>
        <v>0</v>
      </c>
      <c r="EQ97" s="189">
        <f>S97+CF97</f>
        <v>0</v>
      </c>
      <c r="ER97" s="203">
        <f>T97+CG97</f>
        <v>0</v>
      </c>
      <c r="ES97" s="189">
        <f>U97+CH97</f>
        <v>0</v>
      </c>
      <c r="ET97" s="203">
        <f>V97+CI97</f>
        <v>0</v>
      </c>
      <c r="EU97" s="189">
        <f>W97+CJ97</f>
        <v>0</v>
      </c>
      <c r="EV97" s="190">
        <f>X97+CK97</f>
        <v>0</v>
      </c>
      <c r="EW97" s="190">
        <f>Y97+CL97</f>
        <v>0</v>
      </c>
      <c r="EX97" s="204">
        <f>Z97+CM97</f>
        <v>0</v>
      </c>
      <c r="EY97" s="189">
        <f>AA97+CN97</f>
        <v>0</v>
      </c>
      <c r="EZ97" s="203">
        <f>AB97+CO97</f>
        <v>0</v>
      </c>
      <c r="FA97" s="189">
        <f>AC97+CP97</f>
        <v>0</v>
      </c>
      <c r="FB97" s="203">
        <f>AD97+CQ97</f>
        <v>0</v>
      </c>
      <c r="FC97" s="189">
        <f>AE97+CR97</f>
        <v>0</v>
      </c>
      <c r="FD97" s="203">
        <f>AF97+CS97</f>
        <v>0</v>
      </c>
      <c r="FE97" s="189">
        <f>AG97+CT97</f>
        <v>0</v>
      </c>
      <c r="FF97" s="204">
        <f>AH97+CU97</f>
        <v>0</v>
      </c>
      <c r="FG97" s="190">
        <f>AI97+CV97</f>
        <v>0</v>
      </c>
      <c r="FH97" s="204">
        <f>AJ97+CW97</f>
        <v>0</v>
      </c>
      <c r="FI97" s="189">
        <f>AK97+CX97</f>
        <v>0</v>
      </c>
      <c r="FJ97" s="204">
        <f>AL97+CY97</f>
        <v>0</v>
      </c>
      <c r="FK97" s="190">
        <f>AM97+CZ97</f>
        <v>0</v>
      </c>
      <c r="FL97" s="204">
        <f>AN97+DA97</f>
        <v>0</v>
      </c>
      <c r="FM97" s="189">
        <f>AO97+DB97</f>
        <v>0</v>
      </c>
      <c r="FN97" s="204">
        <f>AP97+DC97</f>
        <v>0</v>
      </c>
      <c r="FO97" s="190">
        <f>AQ97+DD97</f>
        <v>0</v>
      </c>
      <c r="FP97" s="204">
        <f>AR97+DE97</f>
        <v>0</v>
      </c>
      <c r="FQ97" s="190">
        <f>AS97+DF97</f>
        <v>0</v>
      </c>
      <c r="FR97" s="204">
        <f>AT97+DG97</f>
        <v>0</v>
      </c>
      <c r="FS97" s="190">
        <f>AU97+DH97</f>
        <v>0</v>
      </c>
      <c r="FT97" s="204">
        <f>AV97+DI97</f>
        <v>0</v>
      </c>
      <c r="FU97" s="189">
        <f>AW97+DJ97</f>
        <v>0</v>
      </c>
      <c r="FV97" s="204">
        <f>AX97+DK97</f>
        <v>0</v>
      </c>
      <c r="FW97" s="190">
        <f>AY97+DL97</f>
        <v>0</v>
      </c>
      <c r="FX97" s="204">
        <f>AZ97+DM97</f>
        <v>0</v>
      </c>
      <c r="FY97" s="189">
        <f>BA97+DN97</f>
        <v>0</v>
      </c>
      <c r="FZ97" s="203">
        <f>BB97+DO97</f>
        <v>0</v>
      </c>
      <c r="GA97" s="189">
        <f>BC97+DP97</f>
        <v>0</v>
      </c>
      <c r="GB97" s="203">
        <f>BD97+DQ97</f>
        <v>0</v>
      </c>
      <c r="GC97" s="189">
        <f>BE97+DR97</f>
        <v>0</v>
      </c>
      <c r="GD97" s="204">
        <f>BF97+DS97</f>
        <v>0</v>
      </c>
      <c r="GE97" s="190">
        <f>BG97+DT97</f>
        <v>0</v>
      </c>
      <c r="GF97" s="190">
        <f>BH97+DU97</f>
        <v>0</v>
      </c>
      <c r="GG97" s="8"/>
      <c r="GH97" s="123"/>
      <c r="GK97" s="3">
        <v>550</v>
      </c>
      <c r="GL97" s="161"/>
      <c r="GM97" s="19"/>
      <c r="GN97" s="1"/>
      <c r="GO97" s="23"/>
      <c r="GP97" s="70"/>
      <c r="GQ97" s="7"/>
      <c r="GR97" s="83"/>
    </row>
    <row r="98" spans="1:200" ht="24.95" customHeight="1" outlineLevel="1" thickBot="1" x14ac:dyDescent="0.4">
      <c r="A98" s="149" t="s">
        <v>47</v>
      </c>
      <c r="D98" s="7"/>
      <c r="E98" s="7"/>
      <c r="F98" s="7"/>
      <c r="G98" s="7"/>
      <c r="H98" s="7"/>
      <c r="I98" s="7"/>
      <c r="J98" s="7"/>
      <c r="K98" s="7"/>
      <c r="L98" s="7"/>
      <c r="M98" s="93">
        <f t="shared" si="56"/>
        <v>0</v>
      </c>
      <c r="N98" s="30"/>
      <c r="O98" s="20"/>
      <c r="P98" s="30"/>
      <c r="Q98" s="20"/>
      <c r="R98" s="30"/>
      <c r="S98" s="20"/>
      <c r="T98" s="30"/>
      <c r="U98" s="20"/>
      <c r="V98" s="94"/>
      <c r="W98" s="20"/>
      <c r="X98" s="20"/>
      <c r="Y98" s="20"/>
      <c r="Z98" s="94"/>
      <c r="AA98" s="20"/>
      <c r="AB98" s="94"/>
      <c r="AC98" s="20"/>
      <c r="AD98" s="94"/>
      <c r="AE98" s="24"/>
      <c r="AF98" s="94"/>
      <c r="AG98" s="20"/>
      <c r="AH98" s="94"/>
      <c r="AI98" s="20"/>
      <c r="AJ98" s="94"/>
      <c r="AK98" s="20"/>
      <c r="AL98" s="94"/>
      <c r="AM98" s="20"/>
      <c r="AN98" s="94"/>
      <c r="AO98" s="20"/>
      <c r="AP98" s="94"/>
      <c r="AQ98" s="20"/>
      <c r="AR98" s="94"/>
      <c r="AS98" s="20"/>
      <c r="AT98" s="94"/>
      <c r="AU98" s="20">
        <f t="shared" si="34"/>
        <v>0</v>
      </c>
      <c r="AV98" s="94"/>
      <c r="AW98" s="20"/>
      <c r="AX98" s="94"/>
      <c r="AY98" s="20"/>
      <c r="AZ98" s="94"/>
      <c r="BA98" s="20"/>
      <c r="BB98" s="94"/>
      <c r="BC98" s="20"/>
      <c r="BD98" s="94"/>
      <c r="BE98" s="20"/>
      <c r="BF98" s="20"/>
      <c r="BG98" s="20">
        <f t="shared" si="52"/>
        <v>0</v>
      </c>
      <c r="BH98" s="20">
        <f t="shared" si="53"/>
        <v>0</v>
      </c>
      <c r="BI98" s="46">
        <f t="shared" si="47"/>
        <v>0</v>
      </c>
      <c r="BJ98" s="7"/>
      <c r="BK98" s="7"/>
      <c r="BN98" s="149" t="s">
        <v>47</v>
      </c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93">
        <f t="shared" si="57"/>
        <v>0</v>
      </c>
      <c r="CA98" s="30"/>
      <c r="CB98" s="20"/>
      <c r="CC98" s="30"/>
      <c r="CD98" s="20"/>
      <c r="CE98" s="30"/>
      <c r="CF98" s="20"/>
      <c r="CG98" s="30"/>
      <c r="CH98" s="20"/>
      <c r="CI98" s="94"/>
      <c r="CJ98" s="20"/>
      <c r="CK98" s="20"/>
      <c r="CL98" s="20"/>
      <c r="CM98" s="94"/>
      <c r="CN98" s="20"/>
      <c r="CO98" s="94"/>
      <c r="CP98" s="20"/>
      <c r="CQ98" s="94"/>
      <c r="CR98" s="24"/>
      <c r="CS98" s="94"/>
      <c r="CT98" s="20"/>
      <c r="CU98" s="94"/>
      <c r="CV98" s="20"/>
      <c r="CW98" s="94"/>
      <c r="CX98" s="20"/>
      <c r="CY98" s="94"/>
      <c r="CZ98" s="20"/>
      <c r="DA98" s="94"/>
      <c r="DB98" s="20"/>
      <c r="DC98" s="94"/>
      <c r="DD98" s="20"/>
      <c r="DE98" s="94"/>
      <c r="DF98" s="20"/>
      <c r="DG98" s="94"/>
      <c r="DH98" s="20"/>
      <c r="DI98" s="94"/>
      <c r="DJ98" s="20"/>
      <c r="DK98" s="94"/>
      <c r="DL98" s="20"/>
      <c r="DM98" s="94"/>
      <c r="DN98" s="20"/>
      <c r="DO98" s="94"/>
      <c r="DP98" s="20"/>
      <c r="DQ98" s="94"/>
      <c r="DR98" s="20"/>
      <c r="DS98" s="20"/>
      <c r="DT98" s="20">
        <f t="shared" si="54"/>
        <v>0</v>
      </c>
      <c r="DU98" s="20">
        <f t="shared" si="55"/>
        <v>0</v>
      </c>
      <c r="DV98" s="7"/>
      <c r="DW98" s="54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>
        <f>SUM(L98+BY98)</f>
        <v>0</v>
      </c>
      <c r="EI98" s="7">
        <f>SUM(M98+BZ98)</f>
        <v>0</v>
      </c>
      <c r="EJ98" s="7">
        <f>SUM(N98+CA98)</f>
        <v>0</v>
      </c>
      <c r="EM98" s="189">
        <f>O98+CB98</f>
        <v>0</v>
      </c>
      <c r="EN98" s="203">
        <f>P98+CC98</f>
        <v>0</v>
      </c>
      <c r="EO98" s="189">
        <f>Q98+CD98</f>
        <v>0</v>
      </c>
      <c r="EP98" s="203">
        <f>R98+CE98</f>
        <v>0</v>
      </c>
      <c r="EQ98" s="189">
        <f>S98+CF98</f>
        <v>0</v>
      </c>
      <c r="ER98" s="203">
        <f>T98+CG98</f>
        <v>0</v>
      </c>
      <c r="ES98" s="189">
        <f>U98+CH98</f>
        <v>0</v>
      </c>
      <c r="ET98" s="203">
        <f>V98+CI98</f>
        <v>0</v>
      </c>
      <c r="EU98" s="189">
        <f>W98+CJ98</f>
        <v>0</v>
      </c>
      <c r="EV98" s="190">
        <f>X98+CK98</f>
        <v>0</v>
      </c>
      <c r="EW98" s="190">
        <f>Y98+CL98</f>
        <v>0</v>
      </c>
      <c r="EX98" s="204">
        <f>Z98+CM98</f>
        <v>0</v>
      </c>
      <c r="EY98" s="189">
        <f>AA98+CN98</f>
        <v>0</v>
      </c>
      <c r="EZ98" s="203">
        <f>AB98+CO98</f>
        <v>0</v>
      </c>
      <c r="FA98" s="189">
        <f>AC98+CP98</f>
        <v>0</v>
      </c>
      <c r="FB98" s="203">
        <f>AD98+CQ98</f>
        <v>0</v>
      </c>
      <c r="FC98" s="189">
        <f>AE98+CR98</f>
        <v>0</v>
      </c>
      <c r="FD98" s="203">
        <f>AF98+CS98</f>
        <v>0</v>
      </c>
      <c r="FE98" s="189">
        <f>AG98+CT98</f>
        <v>0</v>
      </c>
      <c r="FF98" s="204">
        <f>AH98+CU98</f>
        <v>0</v>
      </c>
      <c r="FG98" s="190">
        <f>AI98+CV98</f>
        <v>0</v>
      </c>
      <c r="FH98" s="204">
        <f>AJ98+CW98</f>
        <v>0</v>
      </c>
      <c r="FI98" s="189">
        <f>AK98+CX98</f>
        <v>0</v>
      </c>
      <c r="FJ98" s="204">
        <f>AL98+CY98</f>
        <v>0</v>
      </c>
      <c r="FK98" s="190">
        <f>AM98+CZ98</f>
        <v>0</v>
      </c>
      <c r="FL98" s="204">
        <f>AN98+DA98</f>
        <v>0</v>
      </c>
      <c r="FM98" s="189">
        <f>AO98+DB98</f>
        <v>0</v>
      </c>
      <c r="FN98" s="204">
        <f>AP98+DC98</f>
        <v>0</v>
      </c>
      <c r="FO98" s="190">
        <f>AQ98+DD98</f>
        <v>0</v>
      </c>
      <c r="FP98" s="204">
        <f>AR98+DE98</f>
        <v>0</v>
      </c>
      <c r="FQ98" s="190">
        <f>AS98+DF98</f>
        <v>0</v>
      </c>
      <c r="FR98" s="204">
        <f>AT98+DG98</f>
        <v>0</v>
      </c>
      <c r="FS98" s="190">
        <f>AU98+DH98</f>
        <v>0</v>
      </c>
      <c r="FT98" s="204">
        <f>AV98+DI98</f>
        <v>0</v>
      </c>
      <c r="FU98" s="189">
        <f>AW98+DJ98</f>
        <v>0</v>
      </c>
      <c r="FV98" s="204">
        <f>AX98+DK98</f>
        <v>0</v>
      </c>
      <c r="FW98" s="190">
        <f>AY98+DL98</f>
        <v>0</v>
      </c>
      <c r="FX98" s="204">
        <f>AZ98+DM98</f>
        <v>0</v>
      </c>
      <c r="FY98" s="189">
        <f>BA98+DN98</f>
        <v>0</v>
      </c>
      <c r="FZ98" s="203">
        <f>BB98+DO98</f>
        <v>0</v>
      </c>
      <c r="GA98" s="189">
        <f>BC98+DP98</f>
        <v>0</v>
      </c>
      <c r="GB98" s="203">
        <f>BD98+DQ98</f>
        <v>0</v>
      </c>
      <c r="GC98" s="189">
        <f>BE98+DR98</f>
        <v>0</v>
      </c>
      <c r="GD98" s="204">
        <f>BF98+DS98</f>
        <v>0</v>
      </c>
      <c r="GE98" s="190">
        <f>BG98+DT98</f>
        <v>0</v>
      </c>
      <c r="GF98" s="190">
        <f>BH98+DU98</f>
        <v>0</v>
      </c>
      <c r="GG98" s="7"/>
      <c r="GH98" s="54"/>
      <c r="GK98" s="3">
        <v>550</v>
      </c>
      <c r="GL98" s="161"/>
      <c r="GM98" s="19"/>
      <c r="GN98" s="1"/>
      <c r="GO98" s="23"/>
      <c r="GP98" s="70"/>
      <c r="GQ98" s="7"/>
      <c r="GR98" s="83"/>
    </row>
    <row r="99" spans="1:200" s="7" customFormat="1" ht="24.95" customHeight="1" outlineLevel="1" thickBot="1" x14ac:dyDescent="0.4">
      <c r="A99" s="149" t="s">
        <v>47</v>
      </c>
      <c r="M99" s="93">
        <f t="shared" si="56"/>
        <v>0</v>
      </c>
      <c r="N99" s="30"/>
      <c r="O99" s="20"/>
      <c r="P99" s="30"/>
      <c r="Q99" s="20"/>
      <c r="R99" s="30"/>
      <c r="S99" s="20"/>
      <c r="T99" s="30"/>
      <c r="U99" s="20"/>
      <c r="V99" s="94"/>
      <c r="W99" s="20"/>
      <c r="X99" s="20"/>
      <c r="Y99" s="20"/>
      <c r="Z99" s="94"/>
      <c r="AA99" s="20"/>
      <c r="AB99" s="94"/>
      <c r="AC99" s="20"/>
      <c r="AD99" s="94"/>
      <c r="AE99" s="24"/>
      <c r="AF99" s="94"/>
      <c r="AG99" s="20"/>
      <c r="AH99" s="94"/>
      <c r="AI99" s="20"/>
      <c r="AJ99" s="94"/>
      <c r="AK99" s="20"/>
      <c r="AL99" s="94"/>
      <c r="AM99" s="20"/>
      <c r="AN99" s="94"/>
      <c r="AO99" s="20"/>
      <c r="AP99" s="94"/>
      <c r="AQ99" s="20"/>
      <c r="AR99" s="94"/>
      <c r="AS99" s="20"/>
      <c r="AT99" s="94"/>
      <c r="AU99" s="20">
        <f t="shared" si="34"/>
        <v>0</v>
      </c>
      <c r="AV99" s="94"/>
      <c r="AW99" s="20"/>
      <c r="AX99" s="94"/>
      <c r="AY99" s="20"/>
      <c r="AZ99" s="94"/>
      <c r="BA99" s="20"/>
      <c r="BB99" s="94"/>
      <c r="BC99" s="20"/>
      <c r="BD99" s="94"/>
      <c r="BE99" s="20"/>
      <c r="BF99" s="20"/>
      <c r="BG99" s="20">
        <f t="shared" si="52"/>
        <v>0</v>
      </c>
      <c r="BH99" s="20">
        <f t="shared" si="53"/>
        <v>0</v>
      </c>
      <c r="BI99" s="46">
        <f t="shared" si="47"/>
        <v>0</v>
      </c>
      <c r="BN99" s="149" t="s">
        <v>47</v>
      </c>
      <c r="BZ99" s="93">
        <f t="shared" si="57"/>
        <v>0</v>
      </c>
      <c r="CA99" s="30"/>
      <c r="CB99" s="20"/>
      <c r="CC99" s="30"/>
      <c r="CD99" s="20"/>
      <c r="CE99" s="30"/>
      <c r="CF99" s="20"/>
      <c r="CG99" s="30"/>
      <c r="CH99" s="20"/>
      <c r="CI99" s="94"/>
      <c r="CJ99" s="20"/>
      <c r="CK99" s="20"/>
      <c r="CL99" s="20"/>
      <c r="CM99" s="94"/>
      <c r="CN99" s="20"/>
      <c r="CO99" s="94"/>
      <c r="CP99" s="20"/>
      <c r="CQ99" s="94"/>
      <c r="CR99" s="24"/>
      <c r="CS99" s="94"/>
      <c r="CT99" s="20"/>
      <c r="CU99" s="94"/>
      <c r="CV99" s="20"/>
      <c r="CW99" s="94"/>
      <c r="CX99" s="20"/>
      <c r="CY99" s="94"/>
      <c r="CZ99" s="20"/>
      <c r="DA99" s="94"/>
      <c r="DB99" s="20"/>
      <c r="DC99" s="94"/>
      <c r="DD99" s="20"/>
      <c r="DE99" s="94"/>
      <c r="DF99" s="20"/>
      <c r="DG99" s="94"/>
      <c r="DH99" s="20"/>
      <c r="DI99" s="94"/>
      <c r="DJ99" s="20"/>
      <c r="DK99" s="94"/>
      <c r="DL99" s="20"/>
      <c r="DM99" s="94"/>
      <c r="DN99" s="20"/>
      <c r="DO99" s="94"/>
      <c r="DP99" s="20"/>
      <c r="DQ99" s="94"/>
      <c r="DR99" s="20"/>
      <c r="DS99" s="20"/>
      <c r="DT99" s="20">
        <f t="shared" si="54"/>
        <v>0</v>
      </c>
      <c r="DU99" s="20">
        <f t="shared" si="55"/>
        <v>0</v>
      </c>
      <c r="DW99" s="54"/>
      <c r="EH99" s="7">
        <f>SUM(L99+BY99)</f>
        <v>0</v>
      </c>
      <c r="EI99" s="7">
        <f>SUM(M99+BZ99)</f>
        <v>0</v>
      </c>
      <c r="EJ99" s="7">
        <f>SUM(N99+CA99)</f>
        <v>0</v>
      </c>
      <c r="EM99" s="189">
        <f>O99+CB99</f>
        <v>0</v>
      </c>
      <c r="EN99" s="203">
        <f>P99+CC99</f>
        <v>0</v>
      </c>
      <c r="EO99" s="189">
        <f>Q99+CD99</f>
        <v>0</v>
      </c>
      <c r="EP99" s="203">
        <f>R99+CE99</f>
        <v>0</v>
      </c>
      <c r="EQ99" s="189">
        <f>S99+CF99</f>
        <v>0</v>
      </c>
      <c r="ER99" s="203">
        <f>T99+CG99</f>
        <v>0</v>
      </c>
      <c r="ES99" s="189">
        <f>U99+CH99</f>
        <v>0</v>
      </c>
      <c r="ET99" s="203">
        <f>V99+CI99</f>
        <v>0</v>
      </c>
      <c r="EU99" s="189">
        <f>W99+CJ99</f>
        <v>0</v>
      </c>
      <c r="EV99" s="190">
        <f>X99+CK99</f>
        <v>0</v>
      </c>
      <c r="EW99" s="190">
        <f>Y99+CL99</f>
        <v>0</v>
      </c>
      <c r="EX99" s="204">
        <f>Z99+CM99</f>
        <v>0</v>
      </c>
      <c r="EY99" s="189">
        <f>AA99+CN99</f>
        <v>0</v>
      </c>
      <c r="EZ99" s="203">
        <f>AB99+CO99</f>
        <v>0</v>
      </c>
      <c r="FA99" s="189">
        <f>AC99+CP99</f>
        <v>0</v>
      </c>
      <c r="FB99" s="203">
        <f>AD99+CQ99</f>
        <v>0</v>
      </c>
      <c r="FC99" s="189">
        <f>AE99+CR99</f>
        <v>0</v>
      </c>
      <c r="FD99" s="203">
        <f>AF99+CS99</f>
        <v>0</v>
      </c>
      <c r="FE99" s="189">
        <f>AG99+CT99</f>
        <v>0</v>
      </c>
      <c r="FF99" s="204">
        <f>AH99+CU99</f>
        <v>0</v>
      </c>
      <c r="FG99" s="190">
        <f>AI99+CV99</f>
        <v>0</v>
      </c>
      <c r="FH99" s="204">
        <f>AJ99+CW99</f>
        <v>0</v>
      </c>
      <c r="FI99" s="189">
        <f>AK99+CX99</f>
        <v>0</v>
      </c>
      <c r="FJ99" s="204">
        <f>AL99+CY99</f>
        <v>0</v>
      </c>
      <c r="FK99" s="190">
        <f>AM99+CZ99</f>
        <v>0</v>
      </c>
      <c r="FL99" s="204">
        <f>AN99+DA99</f>
        <v>0</v>
      </c>
      <c r="FM99" s="189">
        <f>AO99+DB99</f>
        <v>0</v>
      </c>
      <c r="FN99" s="204">
        <f>AP99+DC99</f>
        <v>0</v>
      </c>
      <c r="FO99" s="190">
        <f>AQ99+DD99</f>
        <v>0</v>
      </c>
      <c r="FP99" s="204">
        <f>AR99+DE99</f>
        <v>0</v>
      </c>
      <c r="FQ99" s="190">
        <f>AS99+DF99</f>
        <v>0</v>
      </c>
      <c r="FR99" s="204">
        <f>AT99+DG99</f>
        <v>0</v>
      </c>
      <c r="FS99" s="190">
        <f>AU99+DH99</f>
        <v>0</v>
      </c>
      <c r="FT99" s="204">
        <f>AV99+DI99</f>
        <v>0</v>
      </c>
      <c r="FU99" s="189">
        <f>AW99+DJ99</f>
        <v>0</v>
      </c>
      <c r="FV99" s="204">
        <f>AX99+DK99</f>
        <v>0</v>
      </c>
      <c r="FW99" s="190">
        <f>AY99+DL99</f>
        <v>0</v>
      </c>
      <c r="FX99" s="204">
        <f>AZ99+DM99</f>
        <v>0</v>
      </c>
      <c r="FY99" s="189">
        <f>BA99+DN99</f>
        <v>0</v>
      </c>
      <c r="FZ99" s="203">
        <f>BB99+DO99</f>
        <v>0</v>
      </c>
      <c r="GA99" s="189">
        <f>BC99+DP99</f>
        <v>0</v>
      </c>
      <c r="GB99" s="203">
        <f>BD99+DQ99</f>
        <v>0</v>
      </c>
      <c r="GC99" s="189">
        <f>BE99+DR99</f>
        <v>0</v>
      </c>
      <c r="GD99" s="204">
        <f>BF99+DS99</f>
        <v>0</v>
      </c>
      <c r="GE99" s="190">
        <f>BG99+DT99</f>
        <v>0</v>
      </c>
      <c r="GF99" s="190">
        <f>BH99+DU99</f>
        <v>0</v>
      </c>
      <c r="GH99" s="54"/>
      <c r="GK99" s="3">
        <v>550</v>
      </c>
      <c r="GL99" s="161"/>
      <c r="GM99" s="19"/>
      <c r="GO99" s="23"/>
      <c r="GP99" s="70"/>
      <c r="GR99" s="83"/>
    </row>
    <row r="100" spans="1:200" ht="24.95" customHeight="1" outlineLevel="1" thickBot="1" x14ac:dyDescent="0.4">
      <c r="A100" s="149" t="s">
        <v>47</v>
      </c>
      <c r="D100" s="7"/>
      <c r="E100" s="7"/>
      <c r="F100" s="7"/>
      <c r="G100" s="7"/>
      <c r="H100" s="7"/>
      <c r="I100" s="7"/>
      <c r="J100" s="7"/>
      <c r="K100" s="7"/>
      <c r="L100" s="7"/>
      <c r="M100" s="93">
        <f t="shared" si="56"/>
        <v>0</v>
      </c>
      <c r="N100" s="30"/>
      <c r="O100" s="20"/>
      <c r="P100" s="30"/>
      <c r="Q100" s="20"/>
      <c r="R100" s="30"/>
      <c r="S100" s="20"/>
      <c r="T100" s="30"/>
      <c r="U100" s="20"/>
      <c r="V100" s="94"/>
      <c r="W100" s="20"/>
      <c r="X100" s="20"/>
      <c r="Y100" s="20"/>
      <c r="Z100" s="94"/>
      <c r="AA100" s="20"/>
      <c r="AB100" s="94"/>
      <c r="AC100" s="20"/>
      <c r="AD100" s="94"/>
      <c r="AE100" s="24"/>
      <c r="AF100" s="94"/>
      <c r="AG100" s="20"/>
      <c r="AH100" s="94"/>
      <c r="AI100" s="20"/>
      <c r="AJ100" s="94"/>
      <c r="AK100" s="20"/>
      <c r="AL100" s="94"/>
      <c r="AM100" s="20"/>
      <c r="AN100" s="94"/>
      <c r="AO100" s="20"/>
      <c r="AP100" s="94"/>
      <c r="AQ100" s="20"/>
      <c r="AR100" s="94"/>
      <c r="AS100" s="20"/>
      <c r="AT100" s="94"/>
      <c r="AU100" s="20">
        <f t="shared" si="34"/>
        <v>0</v>
      </c>
      <c r="AV100" s="94"/>
      <c r="AW100" s="20"/>
      <c r="AX100" s="94"/>
      <c r="AY100" s="20"/>
      <c r="AZ100" s="94"/>
      <c r="BA100" s="20"/>
      <c r="BB100" s="94"/>
      <c r="BC100" s="20"/>
      <c r="BD100" s="94"/>
      <c r="BE100" s="20"/>
      <c r="BF100" s="20"/>
      <c r="BG100" s="20">
        <f t="shared" si="52"/>
        <v>0</v>
      </c>
      <c r="BH100" s="20">
        <f t="shared" si="53"/>
        <v>0</v>
      </c>
      <c r="BI100" s="46">
        <f t="shared" si="47"/>
        <v>0</v>
      </c>
      <c r="BJ100" s="7"/>
      <c r="BK100" s="7"/>
      <c r="BN100" s="149" t="s">
        <v>47</v>
      </c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93">
        <f t="shared" si="57"/>
        <v>0</v>
      </c>
      <c r="CA100" s="30"/>
      <c r="CB100" s="20"/>
      <c r="CC100" s="30"/>
      <c r="CD100" s="20"/>
      <c r="CE100" s="30"/>
      <c r="CF100" s="20"/>
      <c r="CG100" s="30"/>
      <c r="CH100" s="20"/>
      <c r="CI100" s="94"/>
      <c r="CJ100" s="20"/>
      <c r="CK100" s="20"/>
      <c r="CL100" s="20"/>
      <c r="CM100" s="94"/>
      <c r="CN100" s="20"/>
      <c r="CO100" s="94"/>
      <c r="CP100" s="20"/>
      <c r="CQ100" s="94"/>
      <c r="CR100" s="24"/>
      <c r="CS100" s="94"/>
      <c r="CT100" s="20"/>
      <c r="CU100" s="94"/>
      <c r="CV100" s="20"/>
      <c r="CW100" s="94"/>
      <c r="CX100" s="20"/>
      <c r="CY100" s="94"/>
      <c r="CZ100" s="20"/>
      <c r="DA100" s="94"/>
      <c r="DB100" s="20"/>
      <c r="DC100" s="94"/>
      <c r="DD100" s="20"/>
      <c r="DE100" s="94"/>
      <c r="DF100" s="20"/>
      <c r="DG100" s="94"/>
      <c r="DH100" s="20"/>
      <c r="DI100" s="94"/>
      <c r="DJ100" s="20"/>
      <c r="DK100" s="94"/>
      <c r="DL100" s="20"/>
      <c r="DM100" s="94"/>
      <c r="DN100" s="20"/>
      <c r="DO100" s="94"/>
      <c r="DP100" s="20"/>
      <c r="DQ100" s="94"/>
      <c r="DR100" s="20"/>
      <c r="DS100" s="20"/>
      <c r="DT100" s="20">
        <f t="shared" si="54"/>
        <v>0</v>
      </c>
      <c r="DU100" s="20">
        <f t="shared" si="55"/>
        <v>0</v>
      </c>
      <c r="DV100" s="7"/>
      <c r="DW100" s="54"/>
      <c r="DX100" s="7"/>
      <c r="DY100" s="7"/>
      <c r="DZ100" s="7"/>
      <c r="EA100" s="8"/>
      <c r="EB100" s="8"/>
      <c r="EC100" s="8"/>
      <c r="ED100" s="8"/>
      <c r="EE100" s="8"/>
      <c r="EF100" s="8"/>
      <c r="EG100" s="8"/>
      <c r="EH100" s="7">
        <f>SUM(L100+BY100)</f>
        <v>0</v>
      </c>
      <c r="EI100" s="7">
        <f>SUM(M100+BZ100)</f>
        <v>0</v>
      </c>
      <c r="EJ100" s="7">
        <f>SUM(N100+CA100)</f>
        <v>0</v>
      </c>
      <c r="EM100" s="189">
        <f>O100+CB100</f>
        <v>0</v>
      </c>
      <c r="EN100" s="203">
        <f>P100+CC100</f>
        <v>0</v>
      </c>
      <c r="EO100" s="189">
        <f>Q100+CD100</f>
        <v>0</v>
      </c>
      <c r="EP100" s="203">
        <f>R100+CE100</f>
        <v>0</v>
      </c>
      <c r="EQ100" s="189">
        <f>S100+CF100</f>
        <v>0</v>
      </c>
      <c r="ER100" s="203">
        <f>T100+CG100</f>
        <v>0</v>
      </c>
      <c r="ES100" s="189">
        <f>U100+CH100</f>
        <v>0</v>
      </c>
      <c r="ET100" s="203">
        <f>V100+CI100</f>
        <v>0</v>
      </c>
      <c r="EU100" s="189">
        <f>W100+CJ100</f>
        <v>0</v>
      </c>
      <c r="EV100" s="190">
        <f>X100+CK100</f>
        <v>0</v>
      </c>
      <c r="EW100" s="190">
        <f>Y100+CL100</f>
        <v>0</v>
      </c>
      <c r="EX100" s="204">
        <f>Z100+CM100</f>
        <v>0</v>
      </c>
      <c r="EY100" s="189">
        <f>AA100+CN100</f>
        <v>0</v>
      </c>
      <c r="EZ100" s="203">
        <f>AB100+CO100</f>
        <v>0</v>
      </c>
      <c r="FA100" s="189">
        <f>AC100+CP100</f>
        <v>0</v>
      </c>
      <c r="FB100" s="203">
        <f>AD100+CQ100</f>
        <v>0</v>
      </c>
      <c r="FC100" s="189">
        <f>AE100+CR100</f>
        <v>0</v>
      </c>
      <c r="FD100" s="203">
        <f>AF100+CS100</f>
        <v>0</v>
      </c>
      <c r="FE100" s="189">
        <f>AG100+CT100</f>
        <v>0</v>
      </c>
      <c r="FF100" s="204">
        <f>AH100+CU100</f>
        <v>0</v>
      </c>
      <c r="FG100" s="190">
        <f>AI100+CV100</f>
        <v>0</v>
      </c>
      <c r="FH100" s="204">
        <f>AJ100+CW100</f>
        <v>0</v>
      </c>
      <c r="FI100" s="189">
        <f>AK100+CX100</f>
        <v>0</v>
      </c>
      <c r="FJ100" s="204">
        <f>AL100+CY100</f>
        <v>0</v>
      </c>
      <c r="FK100" s="190">
        <f>AM100+CZ100</f>
        <v>0</v>
      </c>
      <c r="FL100" s="204">
        <f>AN100+DA100</f>
        <v>0</v>
      </c>
      <c r="FM100" s="189">
        <f>AO100+DB100</f>
        <v>0</v>
      </c>
      <c r="FN100" s="204">
        <f>AP100+DC100</f>
        <v>0</v>
      </c>
      <c r="FO100" s="190">
        <f>AQ100+DD100</f>
        <v>0</v>
      </c>
      <c r="FP100" s="204">
        <f>AR100+DE100</f>
        <v>0</v>
      </c>
      <c r="FQ100" s="190">
        <f>AS100+DF100</f>
        <v>0</v>
      </c>
      <c r="FR100" s="204">
        <f>AT100+DG100</f>
        <v>0</v>
      </c>
      <c r="FS100" s="190">
        <f>AU100+DH100</f>
        <v>0</v>
      </c>
      <c r="FT100" s="204">
        <f>AV100+DI100</f>
        <v>0</v>
      </c>
      <c r="FU100" s="189">
        <f>AW100+DJ100</f>
        <v>0</v>
      </c>
      <c r="FV100" s="204">
        <f>AX100+DK100</f>
        <v>0</v>
      </c>
      <c r="FW100" s="190">
        <f>AY100+DL100</f>
        <v>0</v>
      </c>
      <c r="FX100" s="204">
        <f>AZ100+DM100</f>
        <v>0</v>
      </c>
      <c r="FY100" s="189">
        <f>BA100+DN100</f>
        <v>0</v>
      </c>
      <c r="FZ100" s="203">
        <f>BB100+DO100</f>
        <v>0</v>
      </c>
      <c r="GA100" s="189">
        <f>BC100+DP100</f>
        <v>0</v>
      </c>
      <c r="GB100" s="203">
        <f>BD100+DQ100</f>
        <v>0</v>
      </c>
      <c r="GC100" s="189">
        <f>BE100+DR100</f>
        <v>0</v>
      </c>
      <c r="GD100" s="204">
        <f>BF100+DS100</f>
        <v>0</v>
      </c>
      <c r="GE100" s="190">
        <f>BG100+DT100</f>
        <v>0</v>
      </c>
      <c r="GF100" s="190">
        <f>BH100+DU100</f>
        <v>0</v>
      </c>
      <c r="GG100" s="8"/>
      <c r="GH100" s="123"/>
      <c r="GK100" s="3">
        <v>550</v>
      </c>
      <c r="GL100" s="161"/>
      <c r="GM100" s="19"/>
      <c r="GN100" s="1"/>
      <c r="GO100" s="23"/>
      <c r="GP100" s="70"/>
      <c r="GQ100" s="7"/>
      <c r="GR100" s="83"/>
    </row>
    <row r="101" spans="1:200" ht="24.95" customHeight="1" thickBot="1" x14ac:dyDescent="0.4">
      <c r="A101" s="55">
        <v>7</v>
      </c>
      <c r="B101" s="156" t="s">
        <v>48</v>
      </c>
      <c r="C101" s="151" t="s">
        <v>45</v>
      </c>
      <c r="D101" s="152">
        <v>0.5</v>
      </c>
      <c r="E101" s="2"/>
      <c r="F101" s="2"/>
      <c r="G101" s="2"/>
      <c r="H101" s="2"/>
      <c r="I101" s="2"/>
      <c r="J101" s="2"/>
      <c r="K101" s="2"/>
      <c r="L101" s="2">
        <f t="shared" ref="L101:BF101" si="58">SUM(L102:L111)</f>
        <v>80</v>
      </c>
      <c r="M101" s="2">
        <f t="shared" si="58"/>
        <v>78</v>
      </c>
      <c r="N101" s="2">
        <f t="shared" si="58"/>
        <v>10</v>
      </c>
      <c r="O101" s="2">
        <f t="shared" si="58"/>
        <v>10</v>
      </c>
      <c r="P101" s="2">
        <f t="shared" si="58"/>
        <v>66</v>
      </c>
      <c r="Q101" s="2">
        <f t="shared" si="58"/>
        <v>94</v>
      </c>
      <c r="R101" s="2">
        <f>SUM(R102:R111)</f>
        <v>2</v>
      </c>
      <c r="S101" s="186">
        <f>SUM(S102:S111)</f>
        <v>4</v>
      </c>
      <c r="T101" s="2">
        <f t="shared" si="58"/>
        <v>0</v>
      </c>
      <c r="U101" s="2">
        <f t="shared" si="58"/>
        <v>0</v>
      </c>
      <c r="V101" s="2">
        <f t="shared" si="58"/>
        <v>0</v>
      </c>
      <c r="W101" s="2">
        <f t="shared" si="58"/>
        <v>0</v>
      </c>
      <c r="X101" s="2">
        <f t="shared" si="58"/>
        <v>0</v>
      </c>
      <c r="Y101" s="2">
        <f t="shared" si="58"/>
        <v>0</v>
      </c>
      <c r="Z101" s="2">
        <f t="shared" si="58"/>
        <v>0</v>
      </c>
      <c r="AA101" s="2">
        <f t="shared" si="58"/>
        <v>0</v>
      </c>
      <c r="AB101" s="2">
        <f t="shared" si="58"/>
        <v>0</v>
      </c>
      <c r="AC101" s="2">
        <f t="shared" si="58"/>
        <v>0</v>
      </c>
      <c r="AD101" s="2">
        <f t="shared" si="58"/>
        <v>0</v>
      </c>
      <c r="AE101" s="2">
        <f t="shared" si="58"/>
        <v>0</v>
      </c>
      <c r="AF101" s="2">
        <f t="shared" si="58"/>
        <v>0</v>
      </c>
      <c r="AG101" s="2">
        <f t="shared" si="58"/>
        <v>0</v>
      </c>
      <c r="AH101" s="2">
        <f t="shared" si="58"/>
        <v>0</v>
      </c>
      <c r="AI101" s="15">
        <f t="shared" si="58"/>
        <v>0</v>
      </c>
      <c r="AJ101" s="2">
        <f t="shared" si="58"/>
        <v>0</v>
      </c>
      <c r="AK101" s="2">
        <f t="shared" si="58"/>
        <v>0</v>
      </c>
      <c r="AL101" s="2">
        <f t="shared" si="58"/>
        <v>1</v>
      </c>
      <c r="AM101" s="2">
        <f t="shared" si="58"/>
        <v>116</v>
      </c>
      <c r="AN101" s="2">
        <f>SUM(AN102:AN111)</f>
        <v>0</v>
      </c>
      <c r="AO101" s="2">
        <f t="shared" si="58"/>
        <v>0</v>
      </c>
      <c r="AP101" s="2">
        <f t="shared" si="58"/>
        <v>0</v>
      </c>
      <c r="AQ101" s="2">
        <f t="shared" si="58"/>
        <v>0</v>
      </c>
      <c r="AR101" s="2">
        <f t="shared" si="58"/>
        <v>1</v>
      </c>
      <c r="AS101" s="2">
        <f t="shared" si="58"/>
        <v>12</v>
      </c>
      <c r="AT101" s="2">
        <f t="shared" si="58"/>
        <v>1</v>
      </c>
      <c r="AU101" s="180">
        <f t="shared" si="58"/>
        <v>9.6666666666666661</v>
      </c>
      <c r="AV101" s="2">
        <f t="shared" si="58"/>
        <v>0</v>
      </c>
      <c r="AW101" s="2">
        <f t="shared" si="58"/>
        <v>0</v>
      </c>
      <c r="AX101" s="2">
        <f t="shared" si="58"/>
        <v>0</v>
      </c>
      <c r="AY101" s="2">
        <f t="shared" si="58"/>
        <v>0</v>
      </c>
      <c r="AZ101" s="2">
        <f t="shared" si="58"/>
        <v>0</v>
      </c>
      <c r="BA101" s="2">
        <f t="shared" si="58"/>
        <v>0</v>
      </c>
      <c r="BB101" s="2">
        <f t="shared" si="58"/>
        <v>0</v>
      </c>
      <c r="BC101" s="2">
        <f t="shared" si="58"/>
        <v>0</v>
      </c>
      <c r="BD101" s="2">
        <f t="shared" si="58"/>
        <v>0</v>
      </c>
      <c r="BE101" s="2">
        <f t="shared" si="58"/>
        <v>0</v>
      </c>
      <c r="BF101" s="2">
        <f t="shared" si="58"/>
        <v>245.66666666666666</v>
      </c>
      <c r="BG101" s="15">
        <f>SUM(BG102:BG114)</f>
        <v>245.66666666666666</v>
      </c>
      <c r="BH101" s="15">
        <f>SUM(BH102:BH114)</f>
        <v>120</v>
      </c>
      <c r="BI101" s="46"/>
      <c r="BJ101" s="2"/>
      <c r="BK101" s="2"/>
      <c r="BN101" s="55">
        <v>7</v>
      </c>
      <c r="BO101" s="156" t="s">
        <v>48</v>
      </c>
      <c r="BP101" s="151" t="s">
        <v>45</v>
      </c>
      <c r="BQ101" s="152">
        <v>0.5</v>
      </c>
      <c r="BR101" s="2"/>
      <c r="BS101" s="2"/>
      <c r="BT101" s="2"/>
      <c r="BU101" s="2"/>
      <c r="BV101" s="2"/>
      <c r="BW101" s="2"/>
      <c r="BX101" s="2"/>
      <c r="BY101" s="2">
        <f t="shared" ref="BY101:DU101" si="59">SUM(BY102:BY111)</f>
        <v>60</v>
      </c>
      <c r="BZ101" s="2">
        <f t="shared" si="59"/>
        <v>58</v>
      </c>
      <c r="CA101" s="2">
        <f t="shared" si="59"/>
        <v>0</v>
      </c>
      <c r="CB101" s="2">
        <f t="shared" si="59"/>
        <v>0</v>
      </c>
      <c r="CC101" s="2">
        <f t="shared" si="59"/>
        <v>58</v>
      </c>
      <c r="CD101" s="2">
        <f t="shared" si="59"/>
        <v>58</v>
      </c>
      <c r="CE101" s="2">
        <f t="shared" si="59"/>
        <v>0</v>
      </c>
      <c r="CF101" s="2">
        <f t="shared" si="59"/>
        <v>0</v>
      </c>
      <c r="CG101" s="2">
        <f t="shared" si="59"/>
        <v>0</v>
      </c>
      <c r="CH101" s="2">
        <f t="shared" si="59"/>
        <v>0</v>
      </c>
      <c r="CI101" s="2">
        <f t="shared" si="59"/>
        <v>0</v>
      </c>
      <c r="CJ101" s="2">
        <f t="shared" si="59"/>
        <v>0</v>
      </c>
      <c r="CK101" s="2">
        <f t="shared" si="59"/>
        <v>2</v>
      </c>
      <c r="CL101" s="2">
        <f t="shared" si="59"/>
        <v>0</v>
      </c>
      <c r="CM101" s="2">
        <f t="shared" si="59"/>
        <v>0</v>
      </c>
      <c r="CN101" s="2">
        <f t="shared" si="59"/>
        <v>0</v>
      </c>
      <c r="CO101" s="2">
        <f t="shared" si="59"/>
        <v>0</v>
      </c>
      <c r="CP101" s="2">
        <f t="shared" si="59"/>
        <v>0</v>
      </c>
      <c r="CQ101" s="2">
        <f t="shared" si="59"/>
        <v>0</v>
      </c>
      <c r="CR101" s="2">
        <f t="shared" si="59"/>
        <v>0</v>
      </c>
      <c r="CS101" s="2">
        <f t="shared" si="59"/>
        <v>0</v>
      </c>
      <c r="CT101" s="2">
        <f t="shared" si="59"/>
        <v>0</v>
      </c>
      <c r="CU101" s="2">
        <f t="shared" si="59"/>
        <v>0</v>
      </c>
      <c r="CV101" s="2">
        <f t="shared" si="59"/>
        <v>0</v>
      </c>
      <c r="CW101" s="2">
        <f t="shared" si="59"/>
        <v>0</v>
      </c>
      <c r="CX101" s="2">
        <f t="shared" si="59"/>
        <v>0</v>
      </c>
      <c r="CY101" s="2">
        <f t="shared" si="59"/>
        <v>0</v>
      </c>
      <c r="CZ101" s="2">
        <f t="shared" si="59"/>
        <v>0</v>
      </c>
      <c r="DA101" s="2">
        <f>SUM(DA102:DA111)</f>
        <v>0</v>
      </c>
      <c r="DB101" s="2">
        <f t="shared" si="59"/>
        <v>0</v>
      </c>
      <c r="DC101" s="2">
        <f t="shared" ref="DC101:DS101" si="60">SUM(DC102:DC111)</f>
        <v>0</v>
      </c>
      <c r="DD101" s="2">
        <f t="shared" si="59"/>
        <v>0</v>
      </c>
      <c r="DE101" s="2">
        <f t="shared" si="60"/>
        <v>0</v>
      </c>
      <c r="DF101" s="2">
        <f t="shared" si="59"/>
        <v>0</v>
      </c>
      <c r="DG101" s="2">
        <f t="shared" si="60"/>
        <v>0</v>
      </c>
      <c r="DH101" s="2">
        <f t="shared" si="59"/>
        <v>0</v>
      </c>
      <c r="DI101" s="2">
        <f t="shared" si="60"/>
        <v>0</v>
      </c>
      <c r="DJ101" s="2">
        <f t="shared" si="59"/>
        <v>0</v>
      </c>
      <c r="DK101" s="2">
        <f t="shared" si="60"/>
        <v>1</v>
      </c>
      <c r="DL101" s="2">
        <f t="shared" si="59"/>
        <v>8</v>
      </c>
      <c r="DM101" s="2">
        <f t="shared" si="60"/>
        <v>0</v>
      </c>
      <c r="DN101" s="2">
        <f t="shared" si="59"/>
        <v>0</v>
      </c>
      <c r="DO101" s="2">
        <f t="shared" si="60"/>
        <v>0</v>
      </c>
      <c r="DP101" s="2">
        <f t="shared" si="59"/>
        <v>0</v>
      </c>
      <c r="DQ101" s="2">
        <f t="shared" si="60"/>
        <v>0</v>
      </c>
      <c r="DR101" s="2">
        <f t="shared" si="59"/>
        <v>0</v>
      </c>
      <c r="DS101" s="2">
        <f t="shared" si="60"/>
        <v>68</v>
      </c>
      <c r="DT101" s="2">
        <f t="shared" si="59"/>
        <v>68</v>
      </c>
      <c r="DU101" s="2">
        <f t="shared" si="59"/>
        <v>68</v>
      </c>
      <c r="DV101" s="2"/>
      <c r="DW101" s="56"/>
      <c r="DX101" s="156" t="s">
        <v>48</v>
      </c>
      <c r="DY101" s="151" t="s">
        <v>45</v>
      </c>
      <c r="DZ101" s="152">
        <v>0.5</v>
      </c>
      <c r="EA101" s="2"/>
      <c r="EB101" s="2"/>
      <c r="EC101" s="2"/>
      <c r="ED101" s="2"/>
      <c r="EE101" s="2"/>
      <c r="EF101" s="2"/>
      <c r="EG101" s="2"/>
      <c r="EH101" s="2">
        <f>SUM(EH102:EH114)</f>
        <v>140</v>
      </c>
      <c r="EI101" s="2">
        <f>SUM(EI102:EI114)</f>
        <v>136</v>
      </c>
      <c r="EJ101" s="2">
        <f>SUM(EJ102:EJ114)</f>
        <v>10</v>
      </c>
      <c r="EM101" s="189">
        <f>O101+CB101</f>
        <v>10</v>
      </c>
      <c r="EN101" s="191">
        <f>SUM(EN102:EN114)</f>
        <v>124</v>
      </c>
      <c r="EO101" s="189">
        <f>Q101+CD101</f>
        <v>152</v>
      </c>
      <c r="EP101" s="191">
        <f>SUM(EP102:EP114)</f>
        <v>2</v>
      </c>
      <c r="EQ101" s="189">
        <f>S101+CF101</f>
        <v>4</v>
      </c>
      <c r="ER101" s="191">
        <f>SUM(ER102:ER114)</f>
        <v>0</v>
      </c>
      <c r="ES101" s="189">
        <f>U101+CH101</f>
        <v>0</v>
      </c>
      <c r="ET101" s="191">
        <f>SUM(ET102:ET114)</f>
        <v>0</v>
      </c>
      <c r="EU101" s="189">
        <f>W101+CJ101</f>
        <v>0</v>
      </c>
      <c r="EV101" s="190">
        <f>X101+CK101</f>
        <v>2</v>
      </c>
      <c r="EW101" s="190">
        <f>Y101+CL101</f>
        <v>0</v>
      </c>
      <c r="EX101" s="192">
        <f>SUM(EX102:EX114)</f>
        <v>0</v>
      </c>
      <c r="EY101" s="189">
        <f>AA101+CN101</f>
        <v>0</v>
      </c>
      <c r="EZ101" s="191">
        <f>SUM(EZ102:EZ114)</f>
        <v>0</v>
      </c>
      <c r="FA101" s="189">
        <f>AC101+CP101</f>
        <v>0</v>
      </c>
      <c r="FB101" s="191">
        <f>SUM(FB102:FB114)</f>
        <v>0</v>
      </c>
      <c r="FC101" s="189">
        <f>AE101+CR101</f>
        <v>0</v>
      </c>
      <c r="FD101" s="191">
        <f>SUM(FD102:FD114)</f>
        <v>0</v>
      </c>
      <c r="FE101" s="189">
        <f>AG101+CT101</f>
        <v>0</v>
      </c>
      <c r="FF101" s="192">
        <f>SUM(FF102:FF114)</f>
        <v>0</v>
      </c>
      <c r="FG101" s="190">
        <f>AI101+CV101</f>
        <v>0</v>
      </c>
      <c r="FH101" s="192">
        <f>SUM(FH102:FH114)</f>
        <v>0</v>
      </c>
      <c r="FI101" s="189">
        <f>AK101+CX101</f>
        <v>0</v>
      </c>
      <c r="FJ101" s="192">
        <f>SUM(FJ102:FJ114)</f>
        <v>1</v>
      </c>
      <c r="FK101" s="190">
        <f>AM101+CZ101</f>
        <v>116</v>
      </c>
      <c r="FL101" s="192">
        <f>SUM(FL102:FL114)</f>
        <v>0</v>
      </c>
      <c r="FM101" s="189">
        <f>AO101+DB101</f>
        <v>0</v>
      </c>
      <c r="FN101" s="192">
        <f>SUM(FN102:FN114)</f>
        <v>0</v>
      </c>
      <c r="FO101" s="190">
        <f>AQ101+DD101</f>
        <v>0</v>
      </c>
      <c r="FP101" s="192">
        <f>SUM(FP102:FP114)</f>
        <v>1</v>
      </c>
      <c r="FQ101" s="190">
        <f>AS101+DF101</f>
        <v>12</v>
      </c>
      <c r="FR101" s="192"/>
      <c r="FS101" s="190">
        <f>AU101+DH101</f>
        <v>9.6666666666666661</v>
      </c>
      <c r="FT101" s="192">
        <f>SUM(FT102:FT114)</f>
        <v>0</v>
      </c>
      <c r="FU101" s="189">
        <f>AW101+DJ101</f>
        <v>0</v>
      </c>
      <c r="FV101" s="192">
        <f>SUM(FV102:FV114)</f>
        <v>1</v>
      </c>
      <c r="FW101" s="190">
        <f>AY101+DL101</f>
        <v>8</v>
      </c>
      <c r="FX101" s="192">
        <f>SUM(FX102:FX114)</f>
        <v>0</v>
      </c>
      <c r="FY101" s="189">
        <f>BA101+DN101</f>
        <v>0</v>
      </c>
      <c r="FZ101" s="191">
        <f>SUM(FZ102:FZ114)</f>
        <v>0</v>
      </c>
      <c r="GA101" s="189">
        <f>BC101+DP101</f>
        <v>0</v>
      </c>
      <c r="GB101" s="191">
        <f>SUM(GB102:GB114)</f>
        <v>0</v>
      </c>
      <c r="GC101" s="189">
        <f>BE101+DR101</f>
        <v>0</v>
      </c>
      <c r="GD101" s="192">
        <f>SUM(GD102:GD114)</f>
        <v>313.66666666666663</v>
      </c>
      <c r="GE101" s="190">
        <f>BG101+DT101</f>
        <v>313.66666666666663</v>
      </c>
      <c r="GF101" s="190">
        <f>BH101+DU101</f>
        <v>188</v>
      </c>
      <c r="GG101" s="2"/>
      <c r="GH101" s="56"/>
      <c r="GK101" s="3">
        <v>300</v>
      </c>
      <c r="GL101" s="161">
        <f>GE101-GK101</f>
        <v>13.666666666666629</v>
      </c>
      <c r="GM101" s="19"/>
      <c r="GN101" s="18"/>
      <c r="GO101" s="18"/>
      <c r="GP101" s="71"/>
      <c r="GQ101" s="7"/>
      <c r="GR101" s="83"/>
    </row>
    <row r="102" spans="1:200" ht="24.95" customHeight="1" outlineLevel="1" thickBot="1" x14ac:dyDescent="0.4">
      <c r="A102" s="156" t="s">
        <v>48</v>
      </c>
      <c r="B102" s="1" t="s">
        <v>88</v>
      </c>
      <c r="C102" s="42" t="s">
        <v>68</v>
      </c>
      <c r="D102" s="23" t="s">
        <v>69</v>
      </c>
      <c r="E102" s="23" t="s">
        <v>103</v>
      </c>
      <c r="F102" s="166" t="s">
        <v>137</v>
      </c>
      <c r="G102" s="23">
        <v>1</v>
      </c>
      <c r="H102" s="23">
        <v>29</v>
      </c>
      <c r="I102" s="23">
        <v>1</v>
      </c>
      <c r="J102" s="23">
        <v>1</v>
      </c>
      <c r="K102" s="23">
        <f>SUM(J102)*2</f>
        <v>2</v>
      </c>
      <c r="L102" s="1">
        <v>40</v>
      </c>
      <c r="M102" s="162">
        <f>SUM(N102+P102+R102+T102+V102)</f>
        <v>38</v>
      </c>
      <c r="N102" s="30"/>
      <c r="O102" s="25"/>
      <c r="P102" s="30">
        <v>38</v>
      </c>
      <c r="Q102" s="25">
        <f>J102*P102</f>
        <v>38</v>
      </c>
      <c r="R102" s="30"/>
      <c r="S102" s="25">
        <f>SUM(R102)*J102</f>
        <v>0</v>
      </c>
      <c r="T102" s="30"/>
      <c r="U102" s="25">
        <f>SUM(T102)*K102</f>
        <v>0</v>
      </c>
      <c r="V102" s="30"/>
      <c r="W102" s="25">
        <f>SUM(V102)*J102*5</f>
        <v>0</v>
      </c>
      <c r="X102" s="163">
        <f>SUM(J102*AX102*2+K102*AZ102*2)</f>
        <v>0</v>
      </c>
      <c r="Y102" s="164"/>
      <c r="Z102" s="30"/>
      <c r="AA102" s="25"/>
      <c r="AB102" s="30"/>
      <c r="AC102" s="163">
        <f>SUM(AB102)*3*H102/5</f>
        <v>0</v>
      </c>
      <c r="AD102" s="30"/>
      <c r="AE102" s="165">
        <f>SUM(AD102*H102*(30+4))</f>
        <v>0</v>
      </c>
      <c r="AF102" s="30"/>
      <c r="AG102" s="25">
        <f>SUM(AF102*H102*3)</f>
        <v>0</v>
      </c>
      <c r="AH102" s="30"/>
      <c r="AI102" s="163">
        <f>SUM(AH102*H102/3)</f>
        <v>0</v>
      </c>
      <c r="AJ102" s="30"/>
      <c r="AK102" s="163">
        <f>SUM(AJ102*H102*2/3)</f>
        <v>0</v>
      </c>
      <c r="AL102" s="30"/>
      <c r="AM102" s="25">
        <f>SUM(AL102*H102)*2</f>
        <v>0</v>
      </c>
      <c r="AN102" s="30"/>
      <c r="AO102" s="25">
        <f>SUM(AN102*J102)</f>
        <v>0</v>
      </c>
      <c r="AP102" s="30"/>
      <c r="AQ102" s="163">
        <f>SUM(AP102*H102*2)</f>
        <v>0</v>
      </c>
      <c r="AR102" s="30"/>
      <c r="AS102" s="163">
        <f>AR102*J102*6</f>
        <v>0</v>
      </c>
      <c r="AT102" s="30">
        <v>1</v>
      </c>
      <c r="AU102" s="163">
        <f t="shared" si="34"/>
        <v>9.6666666666666661</v>
      </c>
      <c r="AV102" s="30"/>
      <c r="AW102" s="25">
        <f>SUM(AV102*H102/3)</f>
        <v>0</v>
      </c>
      <c r="AX102" s="30"/>
      <c r="AY102" s="163">
        <f>SUM(J102*AX102*8)</f>
        <v>0</v>
      </c>
      <c r="AZ102" s="30"/>
      <c r="BA102" s="163">
        <f>SUM(AZ102*K102*5*6)</f>
        <v>0</v>
      </c>
      <c r="BB102" s="30"/>
      <c r="BC102" s="163">
        <f>SUM(BB102*K102*4*6)</f>
        <v>0</v>
      </c>
      <c r="BD102" s="30"/>
      <c r="BE102" s="20">
        <f>SUM(BD102*50)</f>
        <v>0</v>
      </c>
      <c r="BF102" s="163">
        <f>O102+Q102+S102+U102+W102+X102+Y102+AA102+AC102+AE102+AG102+AI102+AK102+AM102+AO102+AQ102+AS102+AU102+AW102+AY102+BA102+BC102+BE102</f>
        <v>47.666666666666664</v>
      </c>
      <c r="BG102" s="20">
        <f t="shared" ref="BG102:BG114" si="61">O102+Q102+S102+U102+W102+X102+Y102+AA102+AC102+AE102+AG102+AI102+AK102+AM102+AO102+AQ102+AS102+AU102+AW102+AY102+BA102+BC102+BE102</f>
        <v>47.666666666666664</v>
      </c>
      <c r="BH102" s="20">
        <f t="shared" ref="BH102:BH114" si="62">O102+Q102+S102+U102+W102+X102+AQ102+AS102+AW102+AY102+BA102+BC102</f>
        <v>38</v>
      </c>
      <c r="BI102" s="46">
        <f t="shared" si="47"/>
        <v>47.666666666666664</v>
      </c>
      <c r="BJ102" s="7"/>
      <c r="BK102" s="7"/>
      <c r="BN102" s="156" t="s">
        <v>48</v>
      </c>
      <c r="BO102" s="20" t="s">
        <v>88</v>
      </c>
      <c r="BP102" s="98" t="s">
        <v>68</v>
      </c>
      <c r="BQ102" s="98" t="s">
        <v>69</v>
      </c>
      <c r="BR102" s="98" t="s">
        <v>103</v>
      </c>
      <c r="BS102" s="92" t="s">
        <v>137</v>
      </c>
      <c r="BT102" s="99">
        <v>2</v>
      </c>
      <c r="BU102" s="99">
        <v>29</v>
      </c>
      <c r="BV102" s="99">
        <v>2</v>
      </c>
      <c r="BW102" s="99">
        <v>1</v>
      </c>
      <c r="BX102" s="99">
        <f>SUM(BW102)*2</f>
        <v>2</v>
      </c>
      <c r="BY102" s="25">
        <v>60</v>
      </c>
      <c r="BZ102" s="93">
        <f>SUM(CA102+CC102+CE102+CG102+CI102)</f>
        <v>58</v>
      </c>
      <c r="CA102" s="30"/>
      <c r="CB102" s="20">
        <f>SUM(CA102)*BV102</f>
        <v>0</v>
      </c>
      <c r="CC102" s="30">
        <v>58</v>
      </c>
      <c r="CD102" s="20">
        <f>BW102*CC102</f>
        <v>58</v>
      </c>
      <c r="CE102" s="30"/>
      <c r="CF102" s="20">
        <f>SUM(CE102)*BW102</f>
        <v>0</v>
      </c>
      <c r="CG102" s="30"/>
      <c r="CH102" s="20">
        <f>SUM(CG102)*BX102</f>
        <v>0</v>
      </c>
      <c r="CI102" s="94"/>
      <c r="CJ102" s="20">
        <f>SUM(CI102)*BW102*5</f>
        <v>0</v>
      </c>
      <c r="CK102" s="20">
        <f>SUM(BW102*DK102*2+BX102*DM102*2)</f>
        <v>2</v>
      </c>
      <c r="CL102" s="20"/>
      <c r="CM102" s="94"/>
      <c r="CN102" s="20"/>
      <c r="CO102" s="94"/>
      <c r="CP102" s="20">
        <f>SUM(CO102)*3*BU102/5</f>
        <v>0</v>
      </c>
      <c r="CQ102" s="94"/>
      <c r="CR102" s="24">
        <f>SUM(CQ102*BU102*(30+4))</f>
        <v>0</v>
      </c>
      <c r="CS102" s="94"/>
      <c r="CT102" s="20">
        <f>SUM(CS102*BU102*3)</f>
        <v>0</v>
      </c>
      <c r="CU102" s="94"/>
      <c r="CV102" s="20">
        <f>SUM(CU102*BU102/3)</f>
        <v>0</v>
      </c>
      <c r="CW102" s="94"/>
      <c r="CX102" s="20">
        <f>SUM(CW102*BU102*2/3)</f>
        <v>0</v>
      </c>
      <c r="CY102" s="94"/>
      <c r="CZ102" s="20">
        <f>SUM(CY102*BU102)*2</f>
        <v>0</v>
      </c>
      <c r="DA102" s="94"/>
      <c r="DB102" s="20">
        <f>SUM(DA102*BW102)</f>
        <v>0</v>
      </c>
      <c r="DC102" s="94"/>
      <c r="DD102" s="20">
        <f>SUM(DC102*BU102*2)</f>
        <v>0</v>
      </c>
      <c r="DE102" s="94"/>
      <c r="DF102" s="20">
        <f>DE102*BW102*6</f>
        <v>0</v>
      </c>
      <c r="DG102" s="94"/>
      <c r="DH102" s="20">
        <f>DG102*BU102/3</f>
        <v>0</v>
      </c>
      <c r="DI102" s="94"/>
      <c r="DJ102" s="20">
        <f>SUM(DI102*BU102/3)</f>
        <v>0</v>
      </c>
      <c r="DK102" s="94">
        <v>1</v>
      </c>
      <c r="DL102" s="20">
        <f>SUM(BW102*DK102*8)</f>
        <v>8</v>
      </c>
      <c r="DM102" s="94"/>
      <c r="DN102" s="20">
        <f>SUM(DM102*BX102*5*6)</f>
        <v>0</v>
      </c>
      <c r="DO102" s="94"/>
      <c r="DP102" s="20">
        <f>SUM(DO102*BX102*4*6)</f>
        <v>0</v>
      </c>
      <c r="DQ102" s="94"/>
      <c r="DR102" s="20">
        <f>SUM(DQ102*50)</f>
        <v>0</v>
      </c>
      <c r="DS102" s="20">
        <f>CB102+CD102+CF102+CH102+CJ102+CK102+CL102+CN102+CP102+CR102+CT102+CV102+CX102+CZ102+DB102+DD102+DF102+DH102+DJ102+DL102+DN102+DP102+DR102</f>
        <v>68</v>
      </c>
      <c r="DT102" s="20">
        <f t="shared" ref="DT102:DT114" si="63">CB102+CD102+CF102+CH102+CJ102+CK102+CL102+CN102+CP102+CR102+CT102+CV102+CX102+CZ102+DB102+DD102+DF102+DH102+DJ102+DL102+DN102+DP102+DR102</f>
        <v>68</v>
      </c>
      <c r="DU102" s="20">
        <f t="shared" ref="DU102:DU114" si="64">CB102+CD102+CF102+CH102+CJ102+CK102+DD102+DF102+DJ102+DL102+DN102+DP102</f>
        <v>68</v>
      </c>
      <c r="DV102" s="1"/>
      <c r="DW102" s="57"/>
      <c r="DX102" s="20"/>
      <c r="DY102" s="98"/>
      <c r="DZ102" s="98"/>
      <c r="EA102" s="7"/>
      <c r="EB102" s="7"/>
      <c r="EC102" s="7"/>
      <c r="ED102" s="7"/>
      <c r="EE102" s="7"/>
      <c r="EF102" s="7"/>
      <c r="EG102" s="7"/>
      <c r="EH102" s="7">
        <f>SUM(L102+BY102)</f>
        <v>100</v>
      </c>
      <c r="EI102" s="7">
        <f>SUM(M102+BZ102)</f>
        <v>96</v>
      </c>
      <c r="EJ102" s="7">
        <f>SUM(N102+CA102)</f>
        <v>0</v>
      </c>
      <c r="EM102" s="189">
        <f>O102+CB102</f>
        <v>0</v>
      </c>
      <c r="EN102" s="203">
        <f>P102+CC102</f>
        <v>96</v>
      </c>
      <c r="EO102" s="189">
        <f>Q102+CD102</f>
        <v>96</v>
      </c>
      <c r="EP102" s="203">
        <f>R102+CE102</f>
        <v>0</v>
      </c>
      <c r="EQ102" s="189">
        <f>S102+CF102</f>
        <v>0</v>
      </c>
      <c r="ER102" s="203">
        <f>T102+CG102</f>
        <v>0</v>
      </c>
      <c r="ES102" s="189">
        <f>U102+CH102</f>
        <v>0</v>
      </c>
      <c r="ET102" s="203">
        <f>V102+CI102</f>
        <v>0</v>
      </c>
      <c r="EU102" s="189">
        <f>W102+CJ102</f>
        <v>0</v>
      </c>
      <c r="EV102" s="190">
        <f>X102+CK102</f>
        <v>2</v>
      </c>
      <c r="EW102" s="190">
        <f>Y102+CL102</f>
        <v>0</v>
      </c>
      <c r="EX102" s="204">
        <f>Z102+CM102</f>
        <v>0</v>
      </c>
      <c r="EY102" s="189">
        <f>AA102+CN102</f>
        <v>0</v>
      </c>
      <c r="EZ102" s="203">
        <f>AB102+CO102</f>
        <v>0</v>
      </c>
      <c r="FA102" s="189">
        <f>AC102+CP102</f>
        <v>0</v>
      </c>
      <c r="FB102" s="203">
        <f>AD102+CQ102</f>
        <v>0</v>
      </c>
      <c r="FC102" s="189">
        <f>AE102+CR102</f>
        <v>0</v>
      </c>
      <c r="FD102" s="203">
        <f>AF102+CS102</f>
        <v>0</v>
      </c>
      <c r="FE102" s="189">
        <f>AG102+CT102</f>
        <v>0</v>
      </c>
      <c r="FF102" s="204">
        <f>AH102+CU102</f>
        <v>0</v>
      </c>
      <c r="FG102" s="190">
        <f>AI102+CV102</f>
        <v>0</v>
      </c>
      <c r="FH102" s="204">
        <f>AJ102+CW102</f>
        <v>0</v>
      </c>
      <c r="FI102" s="189">
        <f>AK102+CX102</f>
        <v>0</v>
      </c>
      <c r="FJ102" s="204">
        <f>AL102+CY102</f>
        <v>0</v>
      </c>
      <c r="FK102" s="190">
        <f>AM102+CZ102</f>
        <v>0</v>
      </c>
      <c r="FL102" s="204">
        <f>AN102+DA102</f>
        <v>0</v>
      </c>
      <c r="FM102" s="189">
        <f>AO102+DB102</f>
        <v>0</v>
      </c>
      <c r="FN102" s="204">
        <f>AP102+DC102</f>
        <v>0</v>
      </c>
      <c r="FO102" s="190">
        <f>AQ102+DD102</f>
        <v>0</v>
      </c>
      <c r="FP102" s="204">
        <f>AR102+DE102</f>
        <v>0</v>
      </c>
      <c r="FQ102" s="190">
        <f>AS102+DF102</f>
        <v>0</v>
      </c>
      <c r="FR102" s="204">
        <f>AT102+DG102</f>
        <v>1</v>
      </c>
      <c r="FS102" s="190">
        <f>AU102+DH102</f>
        <v>9.6666666666666661</v>
      </c>
      <c r="FT102" s="204">
        <f>AV102+DI102</f>
        <v>0</v>
      </c>
      <c r="FU102" s="189">
        <f>AW102+DJ102</f>
        <v>0</v>
      </c>
      <c r="FV102" s="204">
        <f>AX102+DK102</f>
        <v>1</v>
      </c>
      <c r="FW102" s="190">
        <f>AY102+DL102</f>
        <v>8</v>
      </c>
      <c r="FX102" s="204">
        <f>AZ102+DM102</f>
        <v>0</v>
      </c>
      <c r="FY102" s="189">
        <f>BA102+DN102</f>
        <v>0</v>
      </c>
      <c r="FZ102" s="203">
        <f>BB102+DO102</f>
        <v>0</v>
      </c>
      <c r="GA102" s="189">
        <f>BC102+DP102</f>
        <v>0</v>
      </c>
      <c r="GB102" s="203">
        <f>BD102+DQ102</f>
        <v>0</v>
      </c>
      <c r="GC102" s="189">
        <f>BE102+DR102</f>
        <v>0</v>
      </c>
      <c r="GD102" s="204">
        <f>BF102+DS102</f>
        <v>115.66666666666666</v>
      </c>
      <c r="GE102" s="190">
        <f>BG102+DT102</f>
        <v>115.66666666666666</v>
      </c>
      <c r="GF102" s="190">
        <f>BH102+DU102</f>
        <v>106</v>
      </c>
      <c r="GG102" s="7"/>
      <c r="GH102" s="54"/>
      <c r="GK102" s="3">
        <v>550</v>
      </c>
      <c r="GL102" s="161"/>
      <c r="GM102" s="19"/>
      <c r="GN102" s="1"/>
      <c r="GO102" s="23"/>
      <c r="GP102" s="70"/>
      <c r="GQ102" s="7"/>
      <c r="GR102" s="83"/>
    </row>
    <row r="103" spans="1:200" ht="24.95" customHeight="1" outlineLevel="1" thickBot="1" x14ac:dyDescent="0.4">
      <c r="A103" s="156" t="s">
        <v>48</v>
      </c>
      <c r="B103" s="1"/>
      <c r="C103" s="42"/>
      <c r="D103" s="23"/>
      <c r="E103" s="23"/>
      <c r="F103" s="166"/>
      <c r="G103" s="23"/>
      <c r="H103" s="23"/>
      <c r="I103" s="23"/>
      <c r="J103" s="23"/>
      <c r="K103" s="23"/>
      <c r="L103" s="1"/>
      <c r="M103" s="162"/>
      <c r="N103" s="30"/>
      <c r="O103" s="25"/>
      <c r="P103" s="30"/>
      <c r="Q103" s="25"/>
      <c r="R103" s="30"/>
      <c r="S103" s="25"/>
      <c r="T103" s="30"/>
      <c r="U103" s="25"/>
      <c r="V103" s="30"/>
      <c r="W103" s="25"/>
      <c r="X103" s="163"/>
      <c r="Y103" s="164"/>
      <c r="Z103" s="30"/>
      <c r="AA103" s="25"/>
      <c r="AB103" s="30"/>
      <c r="AC103" s="163"/>
      <c r="AD103" s="30"/>
      <c r="AE103" s="165"/>
      <c r="AF103" s="30"/>
      <c r="AG103" s="25"/>
      <c r="AH103" s="30"/>
      <c r="AI103" s="163"/>
      <c r="AJ103" s="30"/>
      <c r="AK103" s="163"/>
      <c r="AL103" s="30"/>
      <c r="AM103" s="25"/>
      <c r="AN103" s="30"/>
      <c r="AO103" s="25"/>
      <c r="AP103" s="30"/>
      <c r="AQ103" s="163"/>
      <c r="AR103" s="30"/>
      <c r="AS103" s="163"/>
      <c r="AT103" s="30"/>
      <c r="AU103" s="163">
        <f t="shared" si="34"/>
        <v>0</v>
      </c>
      <c r="AV103" s="30"/>
      <c r="AW103" s="25"/>
      <c r="AX103" s="30"/>
      <c r="AY103" s="163"/>
      <c r="AZ103" s="30"/>
      <c r="BA103" s="163"/>
      <c r="BB103" s="30"/>
      <c r="BC103" s="163"/>
      <c r="BD103" s="30"/>
      <c r="BE103" s="20"/>
      <c r="BF103" s="163"/>
      <c r="BG103" s="20">
        <f t="shared" si="61"/>
        <v>0</v>
      </c>
      <c r="BH103" s="20">
        <f t="shared" si="62"/>
        <v>0</v>
      </c>
      <c r="BI103" s="46">
        <f t="shared" si="47"/>
        <v>0</v>
      </c>
      <c r="BJ103" s="1"/>
      <c r="BK103" s="1"/>
      <c r="BN103" s="156" t="s">
        <v>48</v>
      </c>
      <c r="BO103" s="20"/>
      <c r="BP103" s="91"/>
      <c r="BQ103" s="91"/>
      <c r="BR103" s="91"/>
      <c r="BS103" s="92"/>
      <c r="BT103" s="92"/>
      <c r="BU103" s="99"/>
      <c r="BV103" s="99"/>
      <c r="BW103" s="99"/>
      <c r="BX103" s="99"/>
      <c r="BY103" s="25"/>
      <c r="BZ103" s="93">
        <f t="shared" ref="BZ103:BZ114" si="65">SUM(CA103+CC103+CG103+CI103+DE103*2)</f>
        <v>0</v>
      </c>
      <c r="CA103" s="30"/>
      <c r="CB103" s="20"/>
      <c r="CC103" s="30"/>
      <c r="CD103" s="20"/>
      <c r="CE103" s="30"/>
      <c r="CF103" s="20"/>
      <c r="CG103" s="30"/>
      <c r="CH103" s="20"/>
      <c r="CI103" s="94"/>
      <c r="CJ103" s="20"/>
      <c r="CK103" s="20"/>
      <c r="CL103" s="20"/>
      <c r="CM103" s="94"/>
      <c r="CN103" s="20"/>
      <c r="CO103" s="94"/>
      <c r="CP103" s="20"/>
      <c r="CQ103" s="94"/>
      <c r="CR103" s="24"/>
      <c r="CS103" s="94"/>
      <c r="CT103" s="20"/>
      <c r="CU103" s="94"/>
      <c r="CV103" s="20"/>
      <c r="CW103" s="94"/>
      <c r="CX103" s="20"/>
      <c r="CY103" s="94"/>
      <c r="CZ103" s="20"/>
      <c r="DA103" s="94"/>
      <c r="DB103" s="20"/>
      <c r="DC103" s="94"/>
      <c r="DD103" s="20"/>
      <c r="DE103" s="94"/>
      <c r="DF103" s="20"/>
      <c r="DG103" s="94"/>
      <c r="DH103" s="20"/>
      <c r="DI103" s="94"/>
      <c r="DJ103" s="20"/>
      <c r="DK103" s="94"/>
      <c r="DL103" s="20"/>
      <c r="DM103" s="94"/>
      <c r="DN103" s="20"/>
      <c r="DO103" s="94"/>
      <c r="DP103" s="20"/>
      <c r="DQ103" s="94"/>
      <c r="DR103" s="20"/>
      <c r="DS103" s="20"/>
      <c r="DT103" s="20">
        <f t="shared" si="63"/>
        <v>0</v>
      </c>
      <c r="DU103" s="20">
        <f t="shared" si="64"/>
        <v>0</v>
      </c>
      <c r="DV103" s="7"/>
      <c r="DW103" s="54"/>
      <c r="DX103" s="20"/>
      <c r="DY103" s="91"/>
      <c r="DZ103" s="91"/>
      <c r="EA103" s="7"/>
      <c r="EB103" s="7"/>
      <c r="EC103" s="7"/>
      <c r="ED103" s="7"/>
      <c r="EE103" s="7"/>
      <c r="EF103" s="7"/>
      <c r="EG103" s="7"/>
      <c r="EH103" s="6">
        <f>SUM(L103+BY103)</f>
        <v>0</v>
      </c>
      <c r="EI103" s="6">
        <f>SUM(M103+BZ103)</f>
        <v>0</v>
      </c>
      <c r="EJ103" s="7">
        <f>SUM(N103+CA103)</f>
        <v>0</v>
      </c>
      <c r="EM103" s="189">
        <f>O103+CB103</f>
        <v>0</v>
      </c>
      <c r="EN103" s="203">
        <f>P103+CC103</f>
        <v>0</v>
      </c>
      <c r="EO103" s="189">
        <f>Q103+CD103</f>
        <v>0</v>
      </c>
      <c r="EP103" s="203">
        <f>R103+CE103</f>
        <v>0</v>
      </c>
      <c r="EQ103" s="189">
        <f>S103+CF103</f>
        <v>0</v>
      </c>
      <c r="ER103" s="203">
        <f>T103+CG103</f>
        <v>0</v>
      </c>
      <c r="ES103" s="189">
        <f>U103+CH103</f>
        <v>0</v>
      </c>
      <c r="ET103" s="203">
        <f>V103+CI103</f>
        <v>0</v>
      </c>
      <c r="EU103" s="189">
        <f>W103+CJ103</f>
        <v>0</v>
      </c>
      <c r="EV103" s="190">
        <f>X103+CK103</f>
        <v>0</v>
      </c>
      <c r="EW103" s="190">
        <f>Y103+CL103</f>
        <v>0</v>
      </c>
      <c r="EX103" s="204">
        <f>Z103+CM103</f>
        <v>0</v>
      </c>
      <c r="EY103" s="189">
        <f>AA103+CN103</f>
        <v>0</v>
      </c>
      <c r="EZ103" s="203">
        <f>AB103+CO103</f>
        <v>0</v>
      </c>
      <c r="FA103" s="189">
        <f>AC103+CP103</f>
        <v>0</v>
      </c>
      <c r="FB103" s="203">
        <f>AD103+CQ103</f>
        <v>0</v>
      </c>
      <c r="FC103" s="189">
        <f>AE103+CR103</f>
        <v>0</v>
      </c>
      <c r="FD103" s="203">
        <f>AF103+CS103</f>
        <v>0</v>
      </c>
      <c r="FE103" s="189">
        <f>AG103+CT103</f>
        <v>0</v>
      </c>
      <c r="FF103" s="204">
        <f>AH103+CU103</f>
        <v>0</v>
      </c>
      <c r="FG103" s="190">
        <f>AI103+CV103</f>
        <v>0</v>
      </c>
      <c r="FH103" s="204">
        <f>AJ103+CW103</f>
        <v>0</v>
      </c>
      <c r="FI103" s="189">
        <f>AK103+CX103</f>
        <v>0</v>
      </c>
      <c r="FJ103" s="204">
        <f>AL103+CY103</f>
        <v>0</v>
      </c>
      <c r="FK103" s="190">
        <f>AM103+CZ103</f>
        <v>0</v>
      </c>
      <c r="FL103" s="204">
        <f>AN103+DA103</f>
        <v>0</v>
      </c>
      <c r="FM103" s="189">
        <f>AO103+DB103</f>
        <v>0</v>
      </c>
      <c r="FN103" s="204">
        <f>AP103+DC103</f>
        <v>0</v>
      </c>
      <c r="FO103" s="190">
        <f>AQ103+DD103</f>
        <v>0</v>
      </c>
      <c r="FP103" s="204">
        <f>AR103+DE103</f>
        <v>0</v>
      </c>
      <c r="FQ103" s="190">
        <f>AS103+DF103</f>
        <v>0</v>
      </c>
      <c r="FR103" s="204">
        <f>AT103+DG103</f>
        <v>0</v>
      </c>
      <c r="FS103" s="190">
        <f>AU103+DH103</f>
        <v>0</v>
      </c>
      <c r="FT103" s="204">
        <f>AV103+DI103</f>
        <v>0</v>
      </c>
      <c r="FU103" s="189">
        <f>AW103+DJ103</f>
        <v>0</v>
      </c>
      <c r="FV103" s="204">
        <f>AX103+DK103</f>
        <v>0</v>
      </c>
      <c r="FW103" s="190">
        <f>AY103+DL103</f>
        <v>0</v>
      </c>
      <c r="FX103" s="204">
        <f>AZ103+DM103</f>
        <v>0</v>
      </c>
      <c r="FY103" s="189">
        <f>BA103+DN103</f>
        <v>0</v>
      </c>
      <c r="FZ103" s="203">
        <f>BB103+DO103</f>
        <v>0</v>
      </c>
      <c r="GA103" s="189">
        <f>BC103+DP103</f>
        <v>0</v>
      </c>
      <c r="GB103" s="203">
        <f>BD103+DQ103</f>
        <v>0</v>
      </c>
      <c r="GC103" s="189">
        <f>BE103+DR103</f>
        <v>0</v>
      </c>
      <c r="GD103" s="204">
        <f>BF103+DS103</f>
        <v>0</v>
      </c>
      <c r="GE103" s="190">
        <f>BG103+DT103</f>
        <v>0</v>
      </c>
      <c r="GF103" s="190">
        <f>BH103+DU103</f>
        <v>0</v>
      </c>
      <c r="GG103" s="7"/>
      <c r="GH103" s="54"/>
      <c r="GK103" s="3">
        <v>550</v>
      </c>
      <c r="GL103" s="161"/>
      <c r="GM103" s="19"/>
      <c r="GN103" s="1"/>
      <c r="GO103" s="23"/>
      <c r="GP103" s="70"/>
      <c r="GQ103" s="7"/>
      <c r="GR103" s="83"/>
    </row>
    <row r="104" spans="1:200" ht="24.95" customHeight="1" outlineLevel="1" thickBot="1" x14ac:dyDescent="0.4">
      <c r="A104" s="156" t="s">
        <v>48</v>
      </c>
      <c r="B104" s="20" t="s">
        <v>72</v>
      </c>
      <c r="C104" s="98" t="s">
        <v>68</v>
      </c>
      <c r="D104" s="98" t="s">
        <v>69</v>
      </c>
      <c r="E104" s="98" t="s">
        <v>103</v>
      </c>
      <c r="F104" s="91" t="s">
        <v>107</v>
      </c>
      <c r="G104" s="99">
        <v>3</v>
      </c>
      <c r="H104" s="99">
        <v>58</v>
      </c>
      <c r="I104" s="99">
        <v>1</v>
      </c>
      <c r="J104" s="99">
        <v>2</v>
      </c>
      <c r="K104" s="99">
        <f>SUM(J104)*2</f>
        <v>4</v>
      </c>
      <c r="L104" s="25">
        <v>40</v>
      </c>
      <c r="M104" s="93">
        <f>SUM(N104+P104+R104+T104+V104)</f>
        <v>40</v>
      </c>
      <c r="N104" s="30">
        <v>10</v>
      </c>
      <c r="O104" s="20">
        <f>SUM(N104)*I104</f>
        <v>10</v>
      </c>
      <c r="P104" s="30">
        <v>28</v>
      </c>
      <c r="Q104" s="20">
        <f>J104*P104</f>
        <v>56</v>
      </c>
      <c r="R104" s="30">
        <v>2</v>
      </c>
      <c r="S104" s="20">
        <f>SUM(R104)*J104</f>
        <v>4</v>
      </c>
      <c r="T104" s="30"/>
      <c r="U104" s="20">
        <f>SUM(T104)*K104</f>
        <v>0</v>
      </c>
      <c r="V104" s="94"/>
      <c r="W104" s="20">
        <f>SUM(V104)*J104*5</f>
        <v>0</v>
      </c>
      <c r="X104" s="20">
        <f>SUM(J104*AX104*2+K104*AZ104*2)</f>
        <v>0</v>
      </c>
      <c r="Y104" s="20"/>
      <c r="Z104" s="94"/>
      <c r="AA104" s="20"/>
      <c r="AB104" s="94"/>
      <c r="AC104" s="20">
        <f>SUM(AB104)*3*H104/5</f>
        <v>0</v>
      </c>
      <c r="AD104" s="94"/>
      <c r="AE104" s="24">
        <f>SUM(AD104*H104*(30+4))</f>
        <v>0</v>
      </c>
      <c r="AF104" s="94"/>
      <c r="AG104" s="20">
        <f>SUM(AF104*H104*3)</f>
        <v>0</v>
      </c>
      <c r="AH104" s="94"/>
      <c r="AI104" s="20">
        <f>SUM(AH104*H104/3)</f>
        <v>0</v>
      </c>
      <c r="AJ104" s="94"/>
      <c r="AK104" s="20">
        <f>SUM(AJ104*H104*2/3)</f>
        <v>0</v>
      </c>
      <c r="AL104" s="94">
        <v>1</v>
      </c>
      <c r="AM104" s="20">
        <f>SUM(AL104*H104)*2</f>
        <v>116</v>
      </c>
      <c r="AN104" s="94"/>
      <c r="AO104" s="20">
        <f>SUM(AN104*J104)</f>
        <v>0</v>
      </c>
      <c r="AP104" s="94"/>
      <c r="AQ104" s="20">
        <f>SUM(AP104*H104*2)</f>
        <v>0</v>
      </c>
      <c r="AR104" s="94">
        <v>1</v>
      </c>
      <c r="AS104" s="20">
        <f>AR104*J104*6</f>
        <v>12</v>
      </c>
      <c r="AT104" s="94"/>
      <c r="AU104" s="20">
        <f t="shared" si="34"/>
        <v>0</v>
      </c>
      <c r="AV104" s="94"/>
      <c r="AW104" s="20">
        <f>SUM(AV104*6*J104)</f>
        <v>0</v>
      </c>
      <c r="AX104" s="94"/>
      <c r="AY104" s="20">
        <f>SUM(J104*AX104*8)</f>
        <v>0</v>
      </c>
      <c r="AZ104" s="94"/>
      <c r="BA104" s="20">
        <f>SUM(AZ104*K104*5*6)</f>
        <v>0</v>
      </c>
      <c r="BB104" s="94"/>
      <c r="BC104" s="20">
        <f>SUM(BB104*K104*4*6)</f>
        <v>0</v>
      </c>
      <c r="BD104" s="94"/>
      <c r="BE104" s="20">
        <f>SUM(BD104*50)</f>
        <v>0</v>
      </c>
      <c r="BF104" s="20">
        <f>O104+Q104+S104+U104+W104+X104+Y104+AA104+AC104+AE104+AG104+AI104+AK104+AM104+AO104+AQ104+AS104+AU104+AW104+AY104+BA104+BC104+BE104</f>
        <v>198</v>
      </c>
      <c r="BG104" s="20">
        <f t="shared" si="61"/>
        <v>198</v>
      </c>
      <c r="BH104" s="20">
        <f t="shared" si="62"/>
        <v>82</v>
      </c>
      <c r="BI104" s="46">
        <f t="shared" si="47"/>
        <v>198</v>
      </c>
      <c r="BJ104" s="7"/>
      <c r="BK104" s="7"/>
      <c r="BN104" s="156" t="s">
        <v>48</v>
      </c>
      <c r="BO104" s="20"/>
      <c r="BP104" s="98"/>
      <c r="BQ104" s="98"/>
      <c r="BR104" s="98"/>
      <c r="BS104" s="91"/>
      <c r="BT104" s="99"/>
      <c r="BU104" s="99"/>
      <c r="BV104" s="99"/>
      <c r="BW104" s="99"/>
      <c r="BX104" s="99"/>
      <c r="BY104" s="25"/>
      <c r="BZ104" s="93">
        <f t="shared" si="65"/>
        <v>0</v>
      </c>
      <c r="CA104" s="30"/>
      <c r="CB104" s="20"/>
      <c r="CC104" s="30"/>
      <c r="CD104" s="20"/>
      <c r="CE104" s="30"/>
      <c r="CF104" s="20"/>
      <c r="CG104" s="30"/>
      <c r="CH104" s="20"/>
      <c r="CI104" s="94"/>
      <c r="CJ104" s="20"/>
      <c r="CK104" s="20"/>
      <c r="CL104" s="20"/>
      <c r="CM104" s="94"/>
      <c r="CN104" s="20"/>
      <c r="CO104" s="94"/>
      <c r="CP104" s="20"/>
      <c r="CQ104" s="94"/>
      <c r="CR104" s="24"/>
      <c r="CS104" s="94"/>
      <c r="CT104" s="20"/>
      <c r="CU104" s="94"/>
      <c r="CV104" s="20"/>
      <c r="CW104" s="94"/>
      <c r="CX104" s="20"/>
      <c r="CY104" s="94"/>
      <c r="CZ104" s="20"/>
      <c r="DA104" s="94"/>
      <c r="DB104" s="20"/>
      <c r="DC104" s="94"/>
      <c r="DD104" s="20"/>
      <c r="DE104" s="94"/>
      <c r="DF104" s="20"/>
      <c r="DG104" s="94"/>
      <c r="DH104" s="20"/>
      <c r="DI104" s="94"/>
      <c r="DJ104" s="20"/>
      <c r="DK104" s="94"/>
      <c r="DL104" s="20"/>
      <c r="DM104" s="94"/>
      <c r="DN104" s="20"/>
      <c r="DO104" s="94"/>
      <c r="DP104" s="20"/>
      <c r="DQ104" s="94"/>
      <c r="DR104" s="20"/>
      <c r="DS104" s="20"/>
      <c r="DT104" s="20">
        <f t="shared" si="63"/>
        <v>0</v>
      </c>
      <c r="DU104" s="20">
        <f t="shared" si="64"/>
        <v>0</v>
      </c>
      <c r="DV104" s="7"/>
      <c r="DW104" s="54"/>
      <c r="DX104" s="20"/>
      <c r="DY104" s="98"/>
      <c r="DZ104" s="98"/>
      <c r="EA104" s="7"/>
      <c r="EB104" s="7"/>
      <c r="EC104" s="7"/>
      <c r="ED104" s="7"/>
      <c r="EE104" s="7"/>
      <c r="EF104" s="7"/>
      <c r="EG104" s="7"/>
      <c r="EH104" s="6">
        <f>SUM(L104+BY104)</f>
        <v>40</v>
      </c>
      <c r="EI104" s="6">
        <f>SUM(M104+BZ104)</f>
        <v>40</v>
      </c>
      <c r="EJ104" s="7">
        <f>SUM(N104+CA104)</f>
        <v>10</v>
      </c>
      <c r="EM104" s="189">
        <f>O104+CB104</f>
        <v>10</v>
      </c>
      <c r="EN104" s="203">
        <f>P104+CC104</f>
        <v>28</v>
      </c>
      <c r="EO104" s="189">
        <f>Q104+CD104</f>
        <v>56</v>
      </c>
      <c r="EP104" s="203">
        <f>R104+CE104</f>
        <v>2</v>
      </c>
      <c r="EQ104" s="189">
        <f>S104+CF104</f>
        <v>4</v>
      </c>
      <c r="ER104" s="203">
        <f>T104+CG104</f>
        <v>0</v>
      </c>
      <c r="ES104" s="189">
        <f>U104+CH104</f>
        <v>0</v>
      </c>
      <c r="ET104" s="203">
        <f>V104+CI104</f>
        <v>0</v>
      </c>
      <c r="EU104" s="189">
        <f>W104+CJ104</f>
        <v>0</v>
      </c>
      <c r="EV104" s="190">
        <f>X104+CK104</f>
        <v>0</v>
      </c>
      <c r="EW104" s="190">
        <f>Y104+CL104</f>
        <v>0</v>
      </c>
      <c r="EX104" s="204">
        <f>Z104+CM104</f>
        <v>0</v>
      </c>
      <c r="EY104" s="189">
        <f>AA104+CN104</f>
        <v>0</v>
      </c>
      <c r="EZ104" s="203">
        <f>AB104+CO104</f>
        <v>0</v>
      </c>
      <c r="FA104" s="189">
        <f>AC104+CP104</f>
        <v>0</v>
      </c>
      <c r="FB104" s="203">
        <f>AD104+CQ104</f>
        <v>0</v>
      </c>
      <c r="FC104" s="189">
        <f>AE104+CR104</f>
        <v>0</v>
      </c>
      <c r="FD104" s="203">
        <f>AF104+CS104</f>
        <v>0</v>
      </c>
      <c r="FE104" s="189">
        <f>AG104+CT104</f>
        <v>0</v>
      </c>
      <c r="FF104" s="204">
        <f>AH104+CU104</f>
        <v>0</v>
      </c>
      <c r="FG104" s="190">
        <f>AI104+CV104</f>
        <v>0</v>
      </c>
      <c r="FH104" s="204">
        <f>AJ104+CW104</f>
        <v>0</v>
      </c>
      <c r="FI104" s="189">
        <f>AK104+CX104</f>
        <v>0</v>
      </c>
      <c r="FJ104" s="204">
        <f>AL104+CY104</f>
        <v>1</v>
      </c>
      <c r="FK104" s="190">
        <f>AM104+CZ104</f>
        <v>116</v>
      </c>
      <c r="FL104" s="204">
        <f>AN104+DA104</f>
        <v>0</v>
      </c>
      <c r="FM104" s="189">
        <f>AO104+DB104</f>
        <v>0</v>
      </c>
      <c r="FN104" s="204">
        <f>AP104+DC104</f>
        <v>0</v>
      </c>
      <c r="FO104" s="190">
        <f>AQ104+DD104</f>
        <v>0</v>
      </c>
      <c r="FP104" s="204">
        <f>AR104+DE104</f>
        <v>1</v>
      </c>
      <c r="FQ104" s="190">
        <f>AS104+DF104</f>
        <v>12</v>
      </c>
      <c r="FR104" s="204">
        <f>AT104+DG104</f>
        <v>0</v>
      </c>
      <c r="FS104" s="190">
        <f>AU104+DH104</f>
        <v>0</v>
      </c>
      <c r="FT104" s="204">
        <f>AV104+DI104</f>
        <v>0</v>
      </c>
      <c r="FU104" s="189">
        <f>AW104+DJ104</f>
        <v>0</v>
      </c>
      <c r="FV104" s="204">
        <f>AX104+DK104</f>
        <v>0</v>
      </c>
      <c r="FW104" s="190">
        <f>AY104+DL104</f>
        <v>0</v>
      </c>
      <c r="FX104" s="204">
        <f>AZ104+DM104</f>
        <v>0</v>
      </c>
      <c r="FY104" s="189">
        <f>BA104+DN104</f>
        <v>0</v>
      </c>
      <c r="FZ104" s="203">
        <f>BB104+DO104</f>
        <v>0</v>
      </c>
      <c r="GA104" s="189">
        <f>BC104+DP104</f>
        <v>0</v>
      </c>
      <c r="GB104" s="203">
        <f>BD104+DQ104</f>
        <v>0</v>
      </c>
      <c r="GC104" s="189">
        <f>BE104+DR104</f>
        <v>0</v>
      </c>
      <c r="GD104" s="204">
        <f>BF104+DS104</f>
        <v>198</v>
      </c>
      <c r="GE104" s="190">
        <f>BG104+DT104</f>
        <v>198</v>
      </c>
      <c r="GF104" s="190">
        <f>BH104+DU104</f>
        <v>82</v>
      </c>
      <c r="GG104" s="7"/>
      <c r="GH104" s="54"/>
      <c r="GK104" s="3">
        <v>550</v>
      </c>
      <c r="GL104" s="161"/>
      <c r="GM104" s="19"/>
      <c r="GN104" s="1"/>
      <c r="GO104" s="23"/>
      <c r="GP104" s="70"/>
      <c r="GQ104" s="7"/>
      <c r="GR104" s="83"/>
    </row>
    <row r="105" spans="1:200" ht="24.95" customHeight="1" outlineLevel="1" thickBot="1" x14ac:dyDescent="0.4">
      <c r="A105" s="156" t="s">
        <v>48</v>
      </c>
      <c r="B105" s="20"/>
      <c r="C105" s="98"/>
      <c r="D105" s="98"/>
      <c r="E105" s="98"/>
      <c r="F105" s="92"/>
      <c r="G105" s="99"/>
      <c r="H105" s="99"/>
      <c r="I105" s="99"/>
      <c r="J105" s="99"/>
      <c r="K105" s="99"/>
      <c r="L105" s="25"/>
      <c r="M105" s="93">
        <f t="shared" ref="M105:M114" si="66">SUM(N105+P105+T105+V105+AR105*2)</f>
        <v>0</v>
      </c>
      <c r="N105" s="30"/>
      <c r="O105" s="20"/>
      <c r="P105" s="30"/>
      <c r="Q105" s="20"/>
      <c r="R105" s="30"/>
      <c r="S105" s="20"/>
      <c r="T105" s="30"/>
      <c r="U105" s="20"/>
      <c r="V105" s="94"/>
      <c r="W105" s="20"/>
      <c r="X105" s="20"/>
      <c r="Y105" s="20"/>
      <c r="Z105" s="94"/>
      <c r="AA105" s="20"/>
      <c r="AB105" s="94"/>
      <c r="AC105" s="20"/>
      <c r="AD105" s="94"/>
      <c r="AE105" s="24"/>
      <c r="AF105" s="94"/>
      <c r="AG105" s="20"/>
      <c r="AH105" s="94"/>
      <c r="AI105" s="20"/>
      <c r="AJ105" s="94"/>
      <c r="AK105" s="20"/>
      <c r="AL105" s="94"/>
      <c r="AM105" s="20"/>
      <c r="AN105" s="94"/>
      <c r="AO105" s="20"/>
      <c r="AP105" s="94"/>
      <c r="AQ105" s="20"/>
      <c r="AR105" s="94"/>
      <c r="AS105" s="20"/>
      <c r="AT105" s="94"/>
      <c r="AU105" s="20">
        <f t="shared" si="34"/>
        <v>0</v>
      </c>
      <c r="AV105" s="94"/>
      <c r="AW105" s="20"/>
      <c r="AX105" s="94"/>
      <c r="AY105" s="20"/>
      <c r="AZ105" s="94"/>
      <c r="BA105" s="20"/>
      <c r="BB105" s="94"/>
      <c r="BC105" s="20"/>
      <c r="BD105" s="94"/>
      <c r="BE105" s="20"/>
      <c r="BF105" s="20"/>
      <c r="BG105" s="20">
        <f t="shared" si="61"/>
        <v>0</v>
      </c>
      <c r="BH105" s="20">
        <f t="shared" si="62"/>
        <v>0</v>
      </c>
      <c r="BI105" s="46">
        <f t="shared" si="47"/>
        <v>0</v>
      </c>
      <c r="BJ105" s="7"/>
      <c r="BK105" s="7"/>
      <c r="BN105" s="156" t="s">
        <v>48</v>
      </c>
      <c r="BO105" s="20"/>
      <c r="BP105" s="98"/>
      <c r="BQ105" s="98"/>
      <c r="BR105" s="98"/>
      <c r="BS105" s="92"/>
      <c r="BT105" s="99"/>
      <c r="BU105" s="99"/>
      <c r="BV105" s="99"/>
      <c r="BW105" s="99"/>
      <c r="BX105" s="99"/>
      <c r="BY105" s="25"/>
      <c r="BZ105" s="93">
        <f t="shared" si="65"/>
        <v>0</v>
      </c>
      <c r="CA105" s="30"/>
      <c r="CB105" s="20"/>
      <c r="CC105" s="30"/>
      <c r="CD105" s="20"/>
      <c r="CE105" s="30"/>
      <c r="CF105" s="20"/>
      <c r="CG105" s="30"/>
      <c r="CH105" s="20"/>
      <c r="CI105" s="94"/>
      <c r="CJ105" s="20"/>
      <c r="CK105" s="20"/>
      <c r="CL105" s="20"/>
      <c r="CM105" s="94"/>
      <c r="CN105" s="20"/>
      <c r="CO105" s="94"/>
      <c r="CP105" s="20"/>
      <c r="CQ105" s="94"/>
      <c r="CR105" s="24"/>
      <c r="CS105" s="94"/>
      <c r="CT105" s="20"/>
      <c r="CU105" s="94"/>
      <c r="CV105" s="20"/>
      <c r="CW105" s="94"/>
      <c r="CX105" s="20"/>
      <c r="CY105" s="94"/>
      <c r="CZ105" s="20"/>
      <c r="DA105" s="94"/>
      <c r="DB105" s="20"/>
      <c r="DC105" s="94"/>
      <c r="DD105" s="20"/>
      <c r="DE105" s="94"/>
      <c r="DF105" s="20"/>
      <c r="DG105" s="94"/>
      <c r="DH105" s="20"/>
      <c r="DI105" s="94"/>
      <c r="DJ105" s="20"/>
      <c r="DK105" s="94"/>
      <c r="DL105" s="20"/>
      <c r="DM105" s="94"/>
      <c r="DN105" s="20"/>
      <c r="DO105" s="94"/>
      <c r="DP105" s="20"/>
      <c r="DQ105" s="94"/>
      <c r="DR105" s="20"/>
      <c r="DS105" s="20"/>
      <c r="DT105" s="20">
        <f t="shared" si="63"/>
        <v>0</v>
      </c>
      <c r="DU105" s="20">
        <f t="shared" si="64"/>
        <v>0</v>
      </c>
      <c r="DV105" s="7"/>
      <c r="DW105" s="54"/>
      <c r="DX105" s="20"/>
      <c r="DY105" s="98"/>
      <c r="DZ105" s="98"/>
      <c r="EA105" s="7"/>
      <c r="EB105" s="7"/>
      <c r="EC105" s="7"/>
      <c r="ED105" s="7"/>
      <c r="EE105" s="7"/>
      <c r="EF105" s="7"/>
      <c r="EG105" s="7"/>
      <c r="EH105" s="6">
        <f>SUM(L105+BY105)</f>
        <v>0</v>
      </c>
      <c r="EI105" s="6">
        <f>SUM(M105+BZ105)</f>
        <v>0</v>
      </c>
      <c r="EJ105" s="7">
        <f>SUM(N105+CA105)</f>
        <v>0</v>
      </c>
      <c r="EM105" s="189">
        <f>O105+CB105</f>
        <v>0</v>
      </c>
      <c r="EN105" s="203">
        <f>P105+CC105</f>
        <v>0</v>
      </c>
      <c r="EO105" s="189">
        <f>Q105+CD105</f>
        <v>0</v>
      </c>
      <c r="EP105" s="203">
        <f>R105+CE105</f>
        <v>0</v>
      </c>
      <c r="EQ105" s="189">
        <f>S105+CF105</f>
        <v>0</v>
      </c>
      <c r="ER105" s="203">
        <f>T105+CG105</f>
        <v>0</v>
      </c>
      <c r="ES105" s="189">
        <f>U105+CH105</f>
        <v>0</v>
      </c>
      <c r="ET105" s="203">
        <f>V105+CI105</f>
        <v>0</v>
      </c>
      <c r="EU105" s="189">
        <f>W105+CJ105</f>
        <v>0</v>
      </c>
      <c r="EV105" s="190">
        <f>X105+CK105</f>
        <v>0</v>
      </c>
      <c r="EW105" s="190">
        <f>Y105+CL105</f>
        <v>0</v>
      </c>
      <c r="EX105" s="204">
        <f>Z105+CM105</f>
        <v>0</v>
      </c>
      <c r="EY105" s="189">
        <f>AA105+CN105</f>
        <v>0</v>
      </c>
      <c r="EZ105" s="203">
        <f>AB105+CO105</f>
        <v>0</v>
      </c>
      <c r="FA105" s="189">
        <f>AC105+CP105</f>
        <v>0</v>
      </c>
      <c r="FB105" s="203">
        <f>AD105+CQ105</f>
        <v>0</v>
      </c>
      <c r="FC105" s="189">
        <f>AE105+CR105</f>
        <v>0</v>
      </c>
      <c r="FD105" s="203">
        <f>AF105+CS105</f>
        <v>0</v>
      </c>
      <c r="FE105" s="189">
        <f>AG105+CT105</f>
        <v>0</v>
      </c>
      <c r="FF105" s="204">
        <f>AH105+CU105</f>
        <v>0</v>
      </c>
      <c r="FG105" s="190">
        <f>AI105+CV105</f>
        <v>0</v>
      </c>
      <c r="FH105" s="204">
        <f>AJ105+CW105</f>
        <v>0</v>
      </c>
      <c r="FI105" s="189">
        <f>AK105+CX105</f>
        <v>0</v>
      </c>
      <c r="FJ105" s="204">
        <f>AL105+CY105</f>
        <v>0</v>
      </c>
      <c r="FK105" s="190">
        <f>AM105+CZ105</f>
        <v>0</v>
      </c>
      <c r="FL105" s="204">
        <f>AN105+DA105</f>
        <v>0</v>
      </c>
      <c r="FM105" s="189">
        <f>AO105+DB105</f>
        <v>0</v>
      </c>
      <c r="FN105" s="204">
        <f>AP105+DC105</f>
        <v>0</v>
      </c>
      <c r="FO105" s="190">
        <f>AQ105+DD105</f>
        <v>0</v>
      </c>
      <c r="FP105" s="204">
        <f>AR105+DE105</f>
        <v>0</v>
      </c>
      <c r="FQ105" s="190">
        <f>AS105+DF105</f>
        <v>0</v>
      </c>
      <c r="FR105" s="204">
        <f>AT105+DG105</f>
        <v>0</v>
      </c>
      <c r="FS105" s="190">
        <f>AU105+DH105</f>
        <v>0</v>
      </c>
      <c r="FT105" s="204">
        <f>AV105+DI105</f>
        <v>0</v>
      </c>
      <c r="FU105" s="189">
        <f>AW105+DJ105</f>
        <v>0</v>
      </c>
      <c r="FV105" s="204">
        <f>AX105+DK105</f>
        <v>0</v>
      </c>
      <c r="FW105" s="190">
        <f>AY105+DL105</f>
        <v>0</v>
      </c>
      <c r="FX105" s="204">
        <f>AZ105+DM105</f>
        <v>0</v>
      </c>
      <c r="FY105" s="189">
        <f>BA105+DN105</f>
        <v>0</v>
      </c>
      <c r="FZ105" s="203">
        <f>BB105+DO105</f>
        <v>0</v>
      </c>
      <c r="GA105" s="189">
        <f>BC105+DP105</f>
        <v>0</v>
      </c>
      <c r="GB105" s="203">
        <f>BD105+DQ105</f>
        <v>0</v>
      </c>
      <c r="GC105" s="189">
        <f>BE105+DR105</f>
        <v>0</v>
      </c>
      <c r="GD105" s="204">
        <f>BF105+DS105</f>
        <v>0</v>
      </c>
      <c r="GE105" s="190">
        <f>BG105+DT105</f>
        <v>0</v>
      </c>
      <c r="GF105" s="190">
        <f>BH105+DU105</f>
        <v>0</v>
      </c>
      <c r="GG105" s="7"/>
      <c r="GH105" s="54"/>
      <c r="GK105" s="3">
        <v>550</v>
      </c>
      <c r="GL105" s="161"/>
      <c r="GM105" s="19"/>
      <c r="GN105" s="1"/>
      <c r="GO105" s="23"/>
      <c r="GP105" s="70"/>
      <c r="GQ105" s="7"/>
      <c r="GR105" s="83"/>
    </row>
    <row r="106" spans="1:200" ht="24.95" customHeight="1" outlineLevel="1" thickBot="1" x14ac:dyDescent="0.4">
      <c r="A106" s="156" t="s">
        <v>48</v>
      </c>
      <c r="B106" s="18"/>
      <c r="C106" s="18"/>
      <c r="D106" s="7"/>
      <c r="E106" s="7"/>
      <c r="F106" s="7"/>
      <c r="G106" s="7"/>
      <c r="H106" s="7"/>
      <c r="I106" s="7"/>
      <c r="J106" s="7"/>
      <c r="K106" s="7"/>
      <c r="L106" s="7"/>
      <c r="M106" s="93"/>
      <c r="N106" s="30"/>
      <c r="O106" s="20"/>
      <c r="P106" s="30"/>
      <c r="Q106" s="20"/>
      <c r="R106" s="30"/>
      <c r="S106" s="20"/>
      <c r="T106" s="30"/>
      <c r="U106" s="20"/>
      <c r="V106" s="94"/>
      <c r="W106" s="20"/>
      <c r="X106" s="20"/>
      <c r="Y106" s="20"/>
      <c r="Z106" s="94"/>
      <c r="AA106" s="20"/>
      <c r="AB106" s="94"/>
      <c r="AC106" s="20"/>
      <c r="AD106" s="94"/>
      <c r="AE106" s="24"/>
      <c r="AF106" s="94"/>
      <c r="AG106" s="20"/>
      <c r="AH106" s="94"/>
      <c r="AI106" s="20"/>
      <c r="AJ106" s="94"/>
      <c r="AK106" s="20"/>
      <c r="AL106" s="94"/>
      <c r="AM106" s="20"/>
      <c r="AN106" s="94"/>
      <c r="AO106" s="20"/>
      <c r="AP106" s="94"/>
      <c r="AQ106" s="20"/>
      <c r="AR106" s="94"/>
      <c r="AS106" s="20"/>
      <c r="AT106" s="94"/>
      <c r="AU106" s="20">
        <f t="shared" si="34"/>
        <v>0</v>
      </c>
      <c r="AV106" s="94"/>
      <c r="AW106" s="20"/>
      <c r="AX106" s="94"/>
      <c r="AY106" s="20"/>
      <c r="AZ106" s="94"/>
      <c r="BA106" s="20"/>
      <c r="BB106" s="94"/>
      <c r="BC106" s="20"/>
      <c r="BD106" s="94"/>
      <c r="BE106" s="20"/>
      <c r="BF106" s="20"/>
      <c r="BG106" s="20">
        <f t="shared" si="61"/>
        <v>0</v>
      </c>
      <c r="BH106" s="20">
        <f t="shared" si="62"/>
        <v>0</v>
      </c>
      <c r="BI106" s="46">
        <f t="shared" si="47"/>
        <v>0</v>
      </c>
      <c r="BJ106" s="7"/>
      <c r="BK106" s="7"/>
      <c r="BN106" s="156" t="s">
        <v>48</v>
      </c>
      <c r="BO106" s="18"/>
      <c r="BP106" s="18"/>
      <c r="BQ106" s="7"/>
      <c r="BR106" s="7"/>
      <c r="BS106" s="7"/>
      <c r="BT106" s="7"/>
      <c r="BU106" s="7"/>
      <c r="BV106" s="7"/>
      <c r="BW106" s="7"/>
      <c r="BX106" s="7"/>
      <c r="BY106" s="7"/>
      <c r="BZ106" s="93">
        <f t="shared" si="65"/>
        <v>0</v>
      </c>
      <c r="CA106" s="30"/>
      <c r="CB106" s="20"/>
      <c r="CC106" s="30"/>
      <c r="CD106" s="20"/>
      <c r="CE106" s="30"/>
      <c r="CF106" s="20"/>
      <c r="CG106" s="30"/>
      <c r="CH106" s="20"/>
      <c r="CI106" s="94"/>
      <c r="CJ106" s="20"/>
      <c r="CK106" s="20"/>
      <c r="CL106" s="20"/>
      <c r="CM106" s="94"/>
      <c r="CN106" s="20"/>
      <c r="CO106" s="94"/>
      <c r="CP106" s="20"/>
      <c r="CQ106" s="94"/>
      <c r="CR106" s="24"/>
      <c r="CS106" s="94"/>
      <c r="CT106" s="20"/>
      <c r="CU106" s="94"/>
      <c r="CV106" s="20"/>
      <c r="CW106" s="94"/>
      <c r="CX106" s="20"/>
      <c r="CY106" s="94"/>
      <c r="CZ106" s="20"/>
      <c r="DA106" s="94"/>
      <c r="DB106" s="20"/>
      <c r="DC106" s="94"/>
      <c r="DD106" s="20"/>
      <c r="DE106" s="94"/>
      <c r="DF106" s="20"/>
      <c r="DG106" s="94"/>
      <c r="DH106" s="20"/>
      <c r="DI106" s="94"/>
      <c r="DJ106" s="20"/>
      <c r="DK106" s="94"/>
      <c r="DL106" s="20"/>
      <c r="DM106" s="94"/>
      <c r="DN106" s="20"/>
      <c r="DO106" s="94"/>
      <c r="DP106" s="20"/>
      <c r="DQ106" s="94"/>
      <c r="DR106" s="20"/>
      <c r="DS106" s="20"/>
      <c r="DT106" s="20">
        <f t="shared" si="63"/>
        <v>0</v>
      </c>
      <c r="DU106" s="20">
        <f t="shared" si="64"/>
        <v>0</v>
      </c>
      <c r="DV106" s="7"/>
      <c r="DW106" s="54"/>
      <c r="DX106" s="18"/>
      <c r="DY106" s="18"/>
      <c r="DZ106" s="7"/>
      <c r="EA106" s="7"/>
      <c r="EB106" s="7"/>
      <c r="EC106" s="7"/>
      <c r="ED106" s="7"/>
      <c r="EE106" s="7"/>
      <c r="EF106" s="7"/>
      <c r="EG106" s="7"/>
      <c r="EH106" s="6">
        <f>SUM(L106+BY106)</f>
        <v>0</v>
      </c>
      <c r="EI106" s="6">
        <f>SUM(M106+BZ106)</f>
        <v>0</v>
      </c>
      <c r="EJ106" s="7">
        <f>SUM(N106+CA106)</f>
        <v>0</v>
      </c>
      <c r="EM106" s="189">
        <f>O106+CB106</f>
        <v>0</v>
      </c>
      <c r="EN106" s="203">
        <f>P106+CC106</f>
        <v>0</v>
      </c>
      <c r="EO106" s="189">
        <f>Q106+CD106</f>
        <v>0</v>
      </c>
      <c r="EP106" s="203">
        <f>R106+CE106</f>
        <v>0</v>
      </c>
      <c r="EQ106" s="189">
        <f>S106+CF106</f>
        <v>0</v>
      </c>
      <c r="ER106" s="203">
        <f>T106+CG106</f>
        <v>0</v>
      </c>
      <c r="ES106" s="189">
        <f>U106+CH106</f>
        <v>0</v>
      </c>
      <c r="ET106" s="203">
        <f>V106+CI106</f>
        <v>0</v>
      </c>
      <c r="EU106" s="189">
        <f>W106+CJ106</f>
        <v>0</v>
      </c>
      <c r="EV106" s="190">
        <f>X106+CK106</f>
        <v>0</v>
      </c>
      <c r="EW106" s="190">
        <f>Y106+CL106</f>
        <v>0</v>
      </c>
      <c r="EX106" s="204">
        <f>Z106+CM106</f>
        <v>0</v>
      </c>
      <c r="EY106" s="189">
        <f>AA106+CN106</f>
        <v>0</v>
      </c>
      <c r="EZ106" s="203">
        <f>AB106+CO106</f>
        <v>0</v>
      </c>
      <c r="FA106" s="189">
        <f>AC106+CP106</f>
        <v>0</v>
      </c>
      <c r="FB106" s="203">
        <f>AD106+CQ106</f>
        <v>0</v>
      </c>
      <c r="FC106" s="189">
        <f>AE106+CR106</f>
        <v>0</v>
      </c>
      <c r="FD106" s="203">
        <f>AF106+CS106</f>
        <v>0</v>
      </c>
      <c r="FE106" s="189">
        <f>AG106+CT106</f>
        <v>0</v>
      </c>
      <c r="FF106" s="204">
        <f>AH106+CU106</f>
        <v>0</v>
      </c>
      <c r="FG106" s="190">
        <f>AI106+CV106</f>
        <v>0</v>
      </c>
      <c r="FH106" s="204">
        <f>AJ106+CW106</f>
        <v>0</v>
      </c>
      <c r="FI106" s="189">
        <f>AK106+CX106</f>
        <v>0</v>
      </c>
      <c r="FJ106" s="204">
        <f>AL106+CY106</f>
        <v>0</v>
      </c>
      <c r="FK106" s="190">
        <f>AM106+CZ106</f>
        <v>0</v>
      </c>
      <c r="FL106" s="204">
        <f>AN106+DA106</f>
        <v>0</v>
      </c>
      <c r="FM106" s="189">
        <f>AO106+DB106</f>
        <v>0</v>
      </c>
      <c r="FN106" s="204">
        <f>AP106+DC106</f>
        <v>0</v>
      </c>
      <c r="FO106" s="190">
        <f>AQ106+DD106</f>
        <v>0</v>
      </c>
      <c r="FP106" s="204">
        <f>AR106+DE106</f>
        <v>0</v>
      </c>
      <c r="FQ106" s="190">
        <f>AS106+DF106</f>
        <v>0</v>
      </c>
      <c r="FR106" s="204">
        <f>AT106+DG106</f>
        <v>0</v>
      </c>
      <c r="FS106" s="190">
        <f>AU106+DH106</f>
        <v>0</v>
      </c>
      <c r="FT106" s="204">
        <f>AV106+DI106</f>
        <v>0</v>
      </c>
      <c r="FU106" s="189">
        <f>AW106+DJ106</f>
        <v>0</v>
      </c>
      <c r="FV106" s="204">
        <f>AX106+DK106</f>
        <v>0</v>
      </c>
      <c r="FW106" s="190">
        <f>AY106+DL106</f>
        <v>0</v>
      </c>
      <c r="FX106" s="204">
        <f>AZ106+DM106</f>
        <v>0</v>
      </c>
      <c r="FY106" s="189">
        <f>BA106+DN106</f>
        <v>0</v>
      </c>
      <c r="FZ106" s="203">
        <f>BB106+DO106</f>
        <v>0</v>
      </c>
      <c r="GA106" s="189">
        <f>BC106+DP106</f>
        <v>0</v>
      </c>
      <c r="GB106" s="203">
        <f>BD106+DQ106</f>
        <v>0</v>
      </c>
      <c r="GC106" s="189">
        <f>BE106+DR106</f>
        <v>0</v>
      </c>
      <c r="GD106" s="204">
        <f>BF106+DS106</f>
        <v>0</v>
      </c>
      <c r="GE106" s="190">
        <f>BG106+DT106</f>
        <v>0</v>
      </c>
      <c r="GF106" s="190">
        <f>BH106+DU106</f>
        <v>0</v>
      </c>
      <c r="GG106" s="7"/>
      <c r="GH106" s="54"/>
      <c r="GK106" s="3">
        <v>550</v>
      </c>
      <c r="GL106" s="161"/>
      <c r="GM106" s="19"/>
      <c r="GN106" s="1"/>
      <c r="GO106" s="23"/>
      <c r="GP106" s="70"/>
      <c r="GQ106" s="7"/>
      <c r="GR106" s="83"/>
    </row>
    <row r="107" spans="1:200" ht="24.95" customHeight="1" outlineLevel="1" thickBot="1" x14ac:dyDescent="0.4">
      <c r="A107" s="156" t="s">
        <v>48</v>
      </c>
      <c r="B107" s="18"/>
      <c r="C107" s="18"/>
      <c r="D107" s="7"/>
      <c r="E107" s="7"/>
      <c r="F107" s="7"/>
      <c r="G107" s="7"/>
      <c r="H107" s="7"/>
      <c r="I107" s="7"/>
      <c r="J107" s="7"/>
      <c r="K107" s="7"/>
      <c r="L107" s="7"/>
      <c r="M107" s="93">
        <f t="shared" si="66"/>
        <v>0</v>
      </c>
      <c r="N107" s="30"/>
      <c r="O107" s="20"/>
      <c r="P107" s="30"/>
      <c r="Q107" s="20"/>
      <c r="R107" s="30"/>
      <c r="S107" s="20"/>
      <c r="T107" s="30"/>
      <c r="U107" s="20"/>
      <c r="V107" s="94"/>
      <c r="W107" s="20"/>
      <c r="X107" s="20"/>
      <c r="Y107" s="20"/>
      <c r="Z107" s="94"/>
      <c r="AA107" s="20"/>
      <c r="AB107" s="94"/>
      <c r="AC107" s="20"/>
      <c r="AD107" s="94"/>
      <c r="AE107" s="24"/>
      <c r="AF107" s="94"/>
      <c r="AG107" s="20"/>
      <c r="AH107" s="94"/>
      <c r="AI107" s="20"/>
      <c r="AJ107" s="94"/>
      <c r="AK107" s="20"/>
      <c r="AL107" s="94"/>
      <c r="AM107" s="20"/>
      <c r="AN107" s="94"/>
      <c r="AO107" s="20"/>
      <c r="AP107" s="94"/>
      <c r="AQ107" s="20"/>
      <c r="AR107" s="94"/>
      <c r="AS107" s="20"/>
      <c r="AT107" s="94"/>
      <c r="AU107" s="20">
        <f t="shared" si="34"/>
        <v>0</v>
      </c>
      <c r="AV107" s="94"/>
      <c r="AW107" s="20"/>
      <c r="AX107" s="94"/>
      <c r="AY107" s="20"/>
      <c r="AZ107" s="94"/>
      <c r="BA107" s="20"/>
      <c r="BB107" s="94"/>
      <c r="BC107" s="20"/>
      <c r="BD107" s="94"/>
      <c r="BE107" s="20"/>
      <c r="BF107" s="20"/>
      <c r="BG107" s="20">
        <f t="shared" si="61"/>
        <v>0</v>
      </c>
      <c r="BH107" s="20">
        <f t="shared" si="62"/>
        <v>0</v>
      </c>
      <c r="BI107" s="46">
        <f t="shared" si="47"/>
        <v>0</v>
      </c>
      <c r="BJ107" s="7"/>
      <c r="BK107" s="7"/>
      <c r="BN107" s="156" t="s">
        <v>48</v>
      </c>
      <c r="BO107" s="18"/>
      <c r="BP107" s="18"/>
      <c r="BQ107" s="7"/>
      <c r="BR107" s="7"/>
      <c r="BS107" s="7"/>
      <c r="BT107" s="7"/>
      <c r="BU107" s="7"/>
      <c r="BV107" s="7"/>
      <c r="BW107" s="7"/>
      <c r="BX107" s="7"/>
      <c r="BY107" s="7"/>
      <c r="BZ107" s="93">
        <f t="shared" si="65"/>
        <v>0</v>
      </c>
      <c r="CA107" s="30"/>
      <c r="CB107" s="20"/>
      <c r="CC107" s="30"/>
      <c r="CD107" s="20"/>
      <c r="CE107" s="30"/>
      <c r="CF107" s="20"/>
      <c r="CG107" s="30"/>
      <c r="CH107" s="20"/>
      <c r="CI107" s="94"/>
      <c r="CJ107" s="20"/>
      <c r="CK107" s="20"/>
      <c r="CL107" s="20"/>
      <c r="CM107" s="94"/>
      <c r="CN107" s="20"/>
      <c r="CO107" s="94"/>
      <c r="CP107" s="20"/>
      <c r="CQ107" s="94"/>
      <c r="CR107" s="24"/>
      <c r="CS107" s="94"/>
      <c r="CT107" s="20"/>
      <c r="CU107" s="94"/>
      <c r="CV107" s="20"/>
      <c r="CW107" s="94"/>
      <c r="CX107" s="20"/>
      <c r="CY107" s="94"/>
      <c r="CZ107" s="20"/>
      <c r="DA107" s="94"/>
      <c r="DB107" s="20"/>
      <c r="DC107" s="94"/>
      <c r="DD107" s="20"/>
      <c r="DE107" s="94"/>
      <c r="DF107" s="20"/>
      <c r="DG107" s="94"/>
      <c r="DH107" s="20"/>
      <c r="DI107" s="94"/>
      <c r="DJ107" s="20"/>
      <c r="DK107" s="94"/>
      <c r="DL107" s="20"/>
      <c r="DM107" s="94"/>
      <c r="DN107" s="20"/>
      <c r="DO107" s="94"/>
      <c r="DP107" s="20"/>
      <c r="DQ107" s="94"/>
      <c r="DR107" s="20"/>
      <c r="DS107" s="20"/>
      <c r="DT107" s="20">
        <f t="shared" si="63"/>
        <v>0</v>
      </c>
      <c r="DU107" s="20">
        <f t="shared" si="64"/>
        <v>0</v>
      </c>
      <c r="DV107" s="7"/>
      <c r="DW107" s="54"/>
      <c r="DX107" s="18"/>
      <c r="DY107" s="18"/>
      <c r="DZ107" s="7"/>
      <c r="EA107" s="7"/>
      <c r="EB107" s="7"/>
      <c r="EC107" s="7"/>
      <c r="ED107" s="7"/>
      <c r="EE107" s="7"/>
      <c r="EF107" s="7"/>
      <c r="EG107" s="7"/>
      <c r="EH107" s="6">
        <f>SUM(L107+BY107)</f>
        <v>0</v>
      </c>
      <c r="EI107" s="6">
        <f>SUM(M107+BZ107)</f>
        <v>0</v>
      </c>
      <c r="EJ107" s="7">
        <f>SUM(N107+CA107)</f>
        <v>0</v>
      </c>
      <c r="EM107" s="189">
        <f>O107+CB107</f>
        <v>0</v>
      </c>
      <c r="EN107" s="203">
        <f>P107+CC107</f>
        <v>0</v>
      </c>
      <c r="EO107" s="189">
        <f>Q107+CD107</f>
        <v>0</v>
      </c>
      <c r="EP107" s="203">
        <f>R107+CE107</f>
        <v>0</v>
      </c>
      <c r="EQ107" s="189">
        <f>S107+CF107</f>
        <v>0</v>
      </c>
      <c r="ER107" s="203">
        <f>T107+CG107</f>
        <v>0</v>
      </c>
      <c r="ES107" s="189">
        <f>U107+CH107</f>
        <v>0</v>
      </c>
      <c r="ET107" s="203">
        <f>V107+CI107</f>
        <v>0</v>
      </c>
      <c r="EU107" s="189">
        <f>W107+CJ107</f>
        <v>0</v>
      </c>
      <c r="EV107" s="190">
        <f>X107+CK107</f>
        <v>0</v>
      </c>
      <c r="EW107" s="190">
        <f>Y107+CL107</f>
        <v>0</v>
      </c>
      <c r="EX107" s="204">
        <f>Z107+CM107</f>
        <v>0</v>
      </c>
      <c r="EY107" s="189">
        <f>AA107+CN107</f>
        <v>0</v>
      </c>
      <c r="EZ107" s="203">
        <f>AB107+CO107</f>
        <v>0</v>
      </c>
      <c r="FA107" s="189">
        <f>AC107+CP107</f>
        <v>0</v>
      </c>
      <c r="FB107" s="203">
        <f>AD107+CQ107</f>
        <v>0</v>
      </c>
      <c r="FC107" s="189">
        <f>AE107+CR107</f>
        <v>0</v>
      </c>
      <c r="FD107" s="203">
        <f>AF107+CS107</f>
        <v>0</v>
      </c>
      <c r="FE107" s="189">
        <f>AG107+CT107</f>
        <v>0</v>
      </c>
      <c r="FF107" s="204">
        <f>AH107+CU107</f>
        <v>0</v>
      </c>
      <c r="FG107" s="190">
        <f>AI107+CV107</f>
        <v>0</v>
      </c>
      <c r="FH107" s="204">
        <f>AJ107+CW107</f>
        <v>0</v>
      </c>
      <c r="FI107" s="189">
        <f>AK107+CX107</f>
        <v>0</v>
      </c>
      <c r="FJ107" s="204">
        <f>AL107+CY107</f>
        <v>0</v>
      </c>
      <c r="FK107" s="190">
        <f>AM107+CZ107</f>
        <v>0</v>
      </c>
      <c r="FL107" s="204">
        <f>AN107+DA107</f>
        <v>0</v>
      </c>
      <c r="FM107" s="189">
        <f>AO107+DB107</f>
        <v>0</v>
      </c>
      <c r="FN107" s="204">
        <f>AP107+DC107</f>
        <v>0</v>
      </c>
      <c r="FO107" s="190">
        <f>AQ107+DD107</f>
        <v>0</v>
      </c>
      <c r="FP107" s="204">
        <f>AR107+DE107</f>
        <v>0</v>
      </c>
      <c r="FQ107" s="190">
        <f>AS107+DF107</f>
        <v>0</v>
      </c>
      <c r="FR107" s="204">
        <f>AT107+DG107</f>
        <v>0</v>
      </c>
      <c r="FS107" s="190">
        <f>AU107+DH107</f>
        <v>0</v>
      </c>
      <c r="FT107" s="204">
        <f>AV107+DI107</f>
        <v>0</v>
      </c>
      <c r="FU107" s="189">
        <f>AW107+DJ107</f>
        <v>0</v>
      </c>
      <c r="FV107" s="204">
        <f>AX107+DK107</f>
        <v>0</v>
      </c>
      <c r="FW107" s="190">
        <f>AY107+DL107</f>
        <v>0</v>
      </c>
      <c r="FX107" s="204">
        <f>AZ107+DM107</f>
        <v>0</v>
      </c>
      <c r="FY107" s="189">
        <f>BA107+DN107</f>
        <v>0</v>
      </c>
      <c r="FZ107" s="203">
        <f>BB107+DO107</f>
        <v>0</v>
      </c>
      <c r="GA107" s="189">
        <f>BC107+DP107</f>
        <v>0</v>
      </c>
      <c r="GB107" s="203">
        <f>BD107+DQ107</f>
        <v>0</v>
      </c>
      <c r="GC107" s="189">
        <f>BE107+DR107</f>
        <v>0</v>
      </c>
      <c r="GD107" s="204">
        <f>BF107+DS107</f>
        <v>0</v>
      </c>
      <c r="GE107" s="190">
        <f>BG107+DT107</f>
        <v>0</v>
      </c>
      <c r="GF107" s="190">
        <f>BH107+DU107</f>
        <v>0</v>
      </c>
      <c r="GG107" s="7"/>
      <c r="GH107" s="54"/>
      <c r="GK107" s="3">
        <v>550</v>
      </c>
      <c r="GL107" s="161"/>
      <c r="GM107" s="19"/>
      <c r="GN107" s="1"/>
      <c r="GO107" s="23"/>
      <c r="GP107" s="70"/>
      <c r="GQ107" s="7"/>
      <c r="GR107" s="83"/>
    </row>
    <row r="108" spans="1:200" ht="24.95" customHeight="1" outlineLevel="1" thickBot="1" x14ac:dyDescent="0.4">
      <c r="A108" s="156" t="s">
        <v>48</v>
      </c>
      <c r="B108" s="18"/>
      <c r="C108" s="18"/>
      <c r="D108" s="7"/>
      <c r="E108" s="7"/>
      <c r="F108" s="7"/>
      <c r="G108" s="7"/>
      <c r="H108" s="7"/>
      <c r="I108" s="7"/>
      <c r="J108" s="7"/>
      <c r="K108" s="7"/>
      <c r="L108" s="7"/>
      <c r="M108" s="93">
        <f t="shared" si="66"/>
        <v>0</v>
      </c>
      <c r="N108" s="30"/>
      <c r="O108" s="20"/>
      <c r="P108" s="30"/>
      <c r="Q108" s="20"/>
      <c r="R108" s="30"/>
      <c r="S108" s="20"/>
      <c r="T108" s="30"/>
      <c r="U108" s="20"/>
      <c r="V108" s="94"/>
      <c r="W108" s="20"/>
      <c r="X108" s="20"/>
      <c r="Y108" s="20"/>
      <c r="Z108" s="94"/>
      <c r="AA108" s="20"/>
      <c r="AB108" s="94"/>
      <c r="AC108" s="20"/>
      <c r="AD108" s="94"/>
      <c r="AE108" s="24"/>
      <c r="AF108" s="94"/>
      <c r="AG108" s="20"/>
      <c r="AH108" s="94"/>
      <c r="AI108" s="20"/>
      <c r="AJ108" s="94"/>
      <c r="AK108" s="20"/>
      <c r="AL108" s="94"/>
      <c r="AM108" s="20"/>
      <c r="AN108" s="94"/>
      <c r="AO108" s="20"/>
      <c r="AP108" s="94"/>
      <c r="AQ108" s="20"/>
      <c r="AR108" s="94"/>
      <c r="AS108" s="20"/>
      <c r="AT108" s="94"/>
      <c r="AU108" s="20">
        <f t="shared" si="34"/>
        <v>0</v>
      </c>
      <c r="AV108" s="94"/>
      <c r="AW108" s="20"/>
      <c r="AX108" s="94"/>
      <c r="AY108" s="20"/>
      <c r="AZ108" s="94"/>
      <c r="BA108" s="20"/>
      <c r="BB108" s="94"/>
      <c r="BC108" s="20"/>
      <c r="BD108" s="94"/>
      <c r="BE108" s="20"/>
      <c r="BF108" s="20"/>
      <c r="BG108" s="20">
        <f t="shared" si="61"/>
        <v>0</v>
      </c>
      <c r="BH108" s="20">
        <f t="shared" si="62"/>
        <v>0</v>
      </c>
      <c r="BI108" s="46">
        <f t="shared" si="47"/>
        <v>0</v>
      </c>
      <c r="BJ108" s="7"/>
      <c r="BK108" s="7"/>
      <c r="BN108" s="156" t="s">
        <v>48</v>
      </c>
      <c r="BO108" s="18"/>
      <c r="BP108" s="18"/>
      <c r="BQ108" s="7"/>
      <c r="BR108" s="7"/>
      <c r="BS108" s="7"/>
      <c r="BT108" s="7"/>
      <c r="BU108" s="7"/>
      <c r="BV108" s="7"/>
      <c r="BW108" s="7"/>
      <c r="BX108" s="7"/>
      <c r="BY108" s="7"/>
      <c r="BZ108" s="93">
        <f t="shared" si="65"/>
        <v>0</v>
      </c>
      <c r="CA108" s="30"/>
      <c r="CB108" s="20"/>
      <c r="CC108" s="30"/>
      <c r="CD108" s="20"/>
      <c r="CE108" s="30"/>
      <c r="CF108" s="20"/>
      <c r="CG108" s="30"/>
      <c r="CH108" s="20"/>
      <c r="CI108" s="94"/>
      <c r="CJ108" s="20"/>
      <c r="CK108" s="20"/>
      <c r="CL108" s="20"/>
      <c r="CM108" s="94"/>
      <c r="CN108" s="20"/>
      <c r="CO108" s="94"/>
      <c r="CP108" s="20"/>
      <c r="CQ108" s="94"/>
      <c r="CR108" s="24"/>
      <c r="CS108" s="94"/>
      <c r="CT108" s="20"/>
      <c r="CU108" s="94"/>
      <c r="CV108" s="20"/>
      <c r="CW108" s="94"/>
      <c r="CX108" s="20"/>
      <c r="CY108" s="94"/>
      <c r="CZ108" s="20"/>
      <c r="DA108" s="94"/>
      <c r="DB108" s="20"/>
      <c r="DC108" s="94"/>
      <c r="DD108" s="20"/>
      <c r="DE108" s="94"/>
      <c r="DF108" s="20"/>
      <c r="DG108" s="94"/>
      <c r="DH108" s="20"/>
      <c r="DI108" s="94"/>
      <c r="DJ108" s="20"/>
      <c r="DK108" s="94"/>
      <c r="DL108" s="20"/>
      <c r="DM108" s="94"/>
      <c r="DN108" s="20"/>
      <c r="DO108" s="94"/>
      <c r="DP108" s="20"/>
      <c r="DQ108" s="94"/>
      <c r="DR108" s="20"/>
      <c r="DS108" s="20"/>
      <c r="DT108" s="20">
        <f t="shared" si="63"/>
        <v>0</v>
      </c>
      <c r="DU108" s="20">
        <f t="shared" si="64"/>
        <v>0</v>
      </c>
      <c r="DV108" s="7"/>
      <c r="DW108" s="54"/>
      <c r="DX108" s="18"/>
      <c r="DY108" s="18"/>
      <c r="DZ108" s="7"/>
      <c r="EA108" s="7"/>
      <c r="EB108" s="7"/>
      <c r="EC108" s="7"/>
      <c r="ED108" s="7"/>
      <c r="EE108" s="7"/>
      <c r="EF108" s="7"/>
      <c r="EG108" s="7"/>
      <c r="EH108" s="6">
        <f>SUM(L108+BY108)</f>
        <v>0</v>
      </c>
      <c r="EI108" s="6">
        <f>SUM(M108+BZ108)</f>
        <v>0</v>
      </c>
      <c r="EJ108" s="7">
        <f>SUM(N108+N103)</f>
        <v>0</v>
      </c>
      <c r="EM108" s="189">
        <f>O108+CB108</f>
        <v>0</v>
      </c>
      <c r="EN108" s="203">
        <f>P108+CC108</f>
        <v>0</v>
      </c>
      <c r="EO108" s="189">
        <f>Q108+CD108</f>
        <v>0</v>
      </c>
      <c r="EP108" s="203">
        <f>R108+CE108</f>
        <v>0</v>
      </c>
      <c r="EQ108" s="189">
        <f>S108+CF108</f>
        <v>0</v>
      </c>
      <c r="ER108" s="203">
        <f>T108+CG108</f>
        <v>0</v>
      </c>
      <c r="ES108" s="189">
        <f>U108+CH108</f>
        <v>0</v>
      </c>
      <c r="ET108" s="203">
        <f>V108+CI108</f>
        <v>0</v>
      </c>
      <c r="EU108" s="189">
        <f>W108+CJ108</f>
        <v>0</v>
      </c>
      <c r="EV108" s="190">
        <f>X108+CK108</f>
        <v>0</v>
      </c>
      <c r="EW108" s="190">
        <f>Y108+CL108</f>
        <v>0</v>
      </c>
      <c r="EX108" s="204">
        <f>Z108+CM108</f>
        <v>0</v>
      </c>
      <c r="EY108" s="189">
        <f>AA108+CN108</f>
        <v>0</v>
      </c>
      <c r="EZ108" s="203">
        <f>AB108+CO108</f>
        <v>0</v>
      </c>
      <c r="FA108" s="189">
        <f>AC108+CP108</f>
        <v>0</v>
      </c>
      <c r="FB108" s="203">
        <f>AD108+CQ108</f>
        <v>0</v>
      </c>
      <c r="FC108" s="189">
        <f>AE108+CR108</f>
        <v>0</v>
      </c>
      <c r="FD108" s="203">
        <f>AF108+CS108</f>
        <v>0</v>
      </c>
      <c r="FE108" s="189">
        <f>AG108+CT108</f>
        <v>0</v>
      </c>
      <c r="FF108" s="204">
        <f>AH108+CU108</f>
        <v>0</v>
      </c>
      <c r="FG108" s="190">
        <f>AI108+CV108</f>
        <v>0</v>
      </c>
      <c r="FH108" s="204">
        <f>AJ108+CW108</f>
        <v>0</v>
      </c>
      <c r="FI108" s="189">
        <f>AK108+CX108</f>
        <v>0</v>
      </c>
      <c r="FJ108" s="204">
        <f>AL108+CY108</f>
        <v>0</v>
      </c>
      <c r="FK108" s="190">
        <f>AM108+CZ108</f>
        <v>0</v>
      </c>
      <c r="FL108" s="204">
        <f>AN108+DA108</f>
        <v>0</v>
      </c>
      <c r="FM108" s="189">
        <f>AO108+DB108</f>
        <v>0</v>
      </c>
      <c r="FN108" s="204">
        <f>AP108+DC108</f>
        <v>0</v>
      </c>
      <c r="FO108" s="190">
        <f>AQ108+DD108</f>
        <v>0</v>
      </c>
      <c r="FP108" s="204">
        <f>AR108+DE108</f>
        <v>0</v>
      </c>
      <c r="FQ108" s="190">
        <f>AS108+DF108</f>
        <v>0</v>
      </c>
      <c r="FR108" s="204">
        <f>AT108+DG108</f>
        <v>0</v>
      </c>
      <c r="FS108" s="190">
        <f>AU108+DH108</f>
        <v>0</v>
      </c>
      <c r="FT108" s="204">
        <f>AV108+DI108</f>
        <v>0</v>
      </c>
      <c r="FU108" s="189">
        <f>AW108+DJ108</f>
        <v>0</v>
      </c>
      <c r="FV108" s="204">
        <f>AX108+DK108</f>
        <v>0</v>
      </c>
      <c r="FW108" s="190">
        <f>AY108+DL108</f>
        <v>0</v>
      </c>
      <c r="FX108" s="204">
        <f>AZ108+DM108</f>
        <v>0</v>
      </c>
      <c r="FY108" s="189">
        <f>BA108+DN108</f>
        <v>0</v>
      </c>
      <c r="FZ108" s="203">
        <f>BB108+DO108</f>
        <v>0</v>
      </c>
      <c r="GA108" s="189">
        <f>BC108+DP108</f>
        <v>0</v>
      </c>
      <c r="GB108" s="203">
        <f>BD108+DQ108</f>
        <v>0</v>
      </c>
      <c r="GC108" s="189">
        <f>BE108+DR108</f>
        <v>0</v>
      </c>
      <c r="GD108" s="204">
        <f>BF108+DS108</f>
        <v>0</v>
      </c>
      <c r="GE108" s="190">
        <f>BG108+DT108</f>
        <v>0</v>
      </c>
      <c r="GF108" s="190">
        <f>BH108+DU108</f>
        <v>0</v>
      </c>
      <c r="GG108" s="7"/>
      <c r="GH108" s="54"/>
      <c r="GK108" s="3">
        <v>550</v>
      </c>
      <c r="GL108" s="161"/>
      <c r="GM108" s="19"/>
      <c r="GN108" s="1"/>
      <c r="GO108" s="23"/>
      <c r="GP108" s="70"/>
      <c r="GQ108" s="7"/>
      <c r="GR108" s="83"/>
    </row>
    <row r="109" spans="1:200" ht="24.95" customHeight="1" outlineLevel="1" thickBot="1" x14ac:dyDescent="0.4">
      <c r="A109" s="156" t="s">
        <v>48</v>
      </c>
      <c r="B109" s="18"/>
      <c r="C109" s="18"/>
      <c r="D109" s="7"/>
      <c r="E109" s="7"/>
      <c r="F109" s="7"/>
      <c r="G109" s="7"/>
      <c r="H109" s="7"/>
      <c r="I109" s="7"/>
      <c r="J109" s="7"/>
      <c r="K109" s="7"/>
      <c r="L109" s="7"/>
      <c r="M109" s="93">
        <f t="shared" si="66"/>
        <v>0</v>
      </c>
      <c r="N109" s="30"/>
      <c r="O109" s="20"/>
      <c r="P109" s="30"/>
      <c r="Q109" s="20"/>
      <c r="R109" s="30"/>
      <c r="S109" s="20"/>
      <c r="T109" s="30"/>
      <c r="U109" s="20"/>
      <c r="V109" s="94"/>
      <c r="W109" s="20"/>
      <c r="X109" s="20"/>
      <c r="Y109" s="20"/>
      <c r="Z109" s="94"/>
      <c r="AA109" s="20"/>
      <c r="AB109" s="94"/>
      <c r="AC109" s="20"/>
      <c r="AD109" s="94"/>
      <c r="AE109" s="24"/>
      <c r="AF109" s="94"/>
      <c r="AG109" s="20"/>
      <c r="AH109" s="94"/>
      <c r="AI109" s="20"/>
      <c r="AJ109" s="94"/>
      <c r="AK109" s="20"/>
      <c r="AL109" s="94"/>
      <c r="AM109" s="20"/>
      <c r="AN109" s="94"/>
      <c r="AO109" s="20"/>
      <c r="AP109" s="94"/>
      <c r="AQ109" s="20"/>
      <c r="AR109" s="94"/>
      <c r="AS109" s="20"/>
      <c r="AT109" s="94"/>
      <c r="AU109" s="20">
        <f t="shared" si="34"/>
        <v>0</v>
      </c>
      <c r="AV109" s="94"/>
      <c r="AW109" s="20"/>
      <c r="AX109" s="94"/>
      <c r="AY109" s="20"/>
      <c r="AZ109" s="94"/>
      <c r="BA109" s="20"/>
      <c r="BB109" s="94"/>
      <c r="BC109" s="20"/>
      <c r="BD109" s="94"/>
      <c r="BE109" s="20"/>
      <c r="BF109" s="20"/>
      <c r="BG109" s="20">
        <f t="shared" si="61"/>
        <v>0</v>
      </c>
      <c r="BH109" s="20">
        <f t="shared" si="62"/>
        <v>0</v>
      </c>
      <c r="BI109" s="46">
        <f t="shared" si="47"/>
        <v>0</v>
      </c>
      <c r="BJ109" s="7"/>
      <c r="BK109" s="7"/>
      <c r="BN109" s="156" t="s">
        <v>48</v>
      </c>
      <c r="BO109" s="18"/>
      <c r="BP109" s="18"/>
      <c r="BQ109" s="7"/>
      <c r="BR109" s="7"/>
      <c r="BS109" s="7"/>
      <c r="BT109" s="7"/>
      <c r="BU109" s="7"/>
      <c r="BV109" s="7"/>
      <c r="BW109" s="7"/>
      <c r="BX109" s="7"/>
      <c r="BY109" s="7"/>
      <c r="BZ109" s="93">
        <f t="shared" si="65"/>
        <v>0</v>
      </c>
      <c r="CA109" s="30"/>
      <c r="CB109" s="20"/>
      <c r="CC109" s="30"/>
      <c r="CD109" s="20"/>
      <c r="CE109" s="30"/>
      <c r="CF109" s="20"/>
      <c r="CG109" s="30"/>
      <c r="CH109" s="20"/>
      <c r="CI109" s="94"/>
      <c r="CJ109" s="20"/>
      <c r="CK109" s="20"/>
      <c r="CL109" s="20"/>
      <c r="CM109" s="94"/>
      <c r="CN109" s="20"/>
      <c r="CO109" s="94"/>
      <c r="CP109" s="20"/>
      <c r="CQ109" s="94"/>
      <c r="CR109" s="24"/>
      <c r="CS109" s="94"/>
      <c r="CT109" s="20"/>
      <c r="CU109" s="94"/>
      <c r="CV109" s="20"/>
      <c r="CW109" s="94"/>
      <c r="CX109" s="20"/>
      <c r="CY109" s="94"/>
      <c r="CZ109" s="20"/>
      <c r="DA109" s="94"/>
      <c r="DB109" s="20"/>
      <c r="DC109" s="94"/>
      <c r="DD109" s="20"/>
      <c r="DE109" s="94"/>
      <c r="DF109" s="20"/>
      <c r="DG109" s="94"/>
      <c r="DH109" s="20"/>
      <c r="DI109" s="94"/>
      <c r="DJ109" s="20"/>
      <c r="DK109" s="94"/>
      <c r="DL109" s="20"/>
      <c r="DM109" s="94"/>
      <c r="DN109" s="20"/>
      <c r="DO109" s="94"/>
      <c r="DP109" s="20"/>
      <c r="DQ109" s="94"/>
      <c r="DR109" s="20"/>
      <c r="DS109" s="20"/>
      <c r="DT109" s="20">
        <f t="shared" si="63"/>
        <v>0</v>
      </c>
      <c r="DU109" s="20">
        <f t="shared" si="64"/>
        <v>0</v>
      </c>
      <c r="DV109" s="7"/>
      <c r="DW109" s="54"/>
      <c r="DX109" s="18"/>
      <c r="DY109" s="18"/>
      <c r="DZ109" s="7"/>
      <c r="EA109" s="7"/>
      <c r="EB109" s="7"/>
      <c r="EC109" s="7"/>
      <c r="ED109" s="7"/>
      <c r="EE109" s="7"/>
      <c r="EF109" s="7"/>
      <c r="EG109" s="7"/>
      <c r="EH109" s="6"/>
      <c r="EI109" s="6"/>
      <c r="EJ109" s="7"/>
      <c r="EM109" s="189">
        <f>O109+CB109</f>
        <v>0</v>
      </c>
      <c r="EN109" s="203">
        <f>P109+CC109</f>
        <v>0</v>
      </c>
      <c r="EO109" s="189">
        <f>Q109+CD109</f>
        <v>0</v>
      </c>
      <c r="EP109" s="203">
        <f>R109+CE109</f>
        <v>0</v>
      </c>
      <c r="EQ109" s="189">
        <f>S109+CF109</f>
        <v>0</v>
      </c>
      <c r="ER109" s="203">
        <f>T109+CG109</f>
        <v>0</v>
      </c>
      <c r="ES109" s="189">
        <f>U109+CH109</f>
        <v>0</v>
      </c>
      <c r="ET109" s="203">
        <f>V109+CI109</f>
        <v>0</v>
      </c>
      <c r="EU109" s="189">
        <f>W109+CJ109</f>
        <v>0</v>
      </c>
      <c r="EV109" s="190">
        <f>X109+CK109</f>
        <v>0</v>
      </c>
      <c r="EW109" s="190">
        <f>Y109+CL109</f>
        <v>0</v>
      </c>
      <c r="EX109" s="204">
        <f>Z109+CM109</f>
        <v>0</v>
      </c>
      <c r="EY109" s="189">
        <f>AA109+CN109</f>
        <v>0</v>
      </c>
      <c r="EZ109" s="203">
        <f>AB109+CO109</f>
        <v>0</v>
      </c>
      <c r="FA109" s="189">
        <f>AC109+CP109</f>
        <v>0</v>
      </c>
      <c r="FB109" s="203">
        <f>AD109+CQ109</f>
        <v>0</v>
      </c>
      <c r="FC109" s="189">
        <f>AE109+CR109</f>
        <v>0</v>
      </c>
      <c r="FD109" s="203">
        <f>AF109+CS109</f>
        <v>0</v>
      </c>
      <c r="FE109" s="189">
        <f>AG109+CT109</f>
        <v>0</v>
      </c>
      <c r="FF109" s="204">
        <f>AH109+CU109</f>
        <v>0</v>
      </c>
      <c r="FG109" s="190">
        <f>AI109+CV109</f>
        <v>0</v>
      </c>
      <c r="FH109" s="204">
        <f>AJ109+CW109</f>
        <v>0</v>
      </c>
      <c r="FI109" s="189">
        <f>AK109+CX109</f>
        <v>0</v>
      </c>
      <c r="FJ109" s="204">
        <f>AL109+CY109</f>
        <v>0</v>
      </c>
      <c r="FK109" s="190">
        <f>AM109+CZ109</f>
        <v>0</v>
      </c>
      <c r="FL109" s="204">
        <f>AN109+DA109</f>
        <v>0</v>
      </c>
      <c r="FM109" s="189">
        <f>AO109+DB109</f>
        <v>0</v>
      </c>
      <c r="FN109" s="204">
        <f>AP109+DC109</f>
        <v>0</v>
      </c>
      <c r="FO109" s="190">
        <f>AQ109+DD109</f>
        <v>0</v>
      </c>
      <c r="FP109" s="204">
        <f>AR109+DE109</f>
        <v>0</v>
      </c>
      <c r="FQ109" s="190">
        <f>AS109+DF109</f>
        <v>0</v>
      </c>
      <c r="FR109" s="204">
        <f>AT109+DG109</f>
        <v>0</v>
      </c>
      <c r="FS109" s="190">
        <f>AU109+DH109</f>
        <v>0</v>
      </c>
      <c r="FT109" s="204">
        <f>AV109+DI109</f>
        <v>0</v>
      </c>
      <c r="FU109" s="189">
        <f>AW109+DJ109</f>
        <v>0</v>
      </c>
      <c r="FV109" s="204">
        <f>AX109+DK109</f>
        <v>0</v>
      </c>
      <c r="FW109" s="190">
        <f>AY109+DL109</f>
        <v>0</v>
      </c>
      <c r="FX109" s="204">
        <f>AZ109+DM109</f>
        <v>0</v>
      </c>
      <c r="FY109" s="189">
        <f>BA109+DN109</f>
        <v>0</v>
      </c>
      <c r="FZ109" s="203">
        <f>BB109+DO109</f>
        <v>0</v>
      </c>
      <c r="GA109" s="189">
        <f>BC109+DP109</f>
        <v>0</v>
      </c>
      <c r="GB109" s="203">
        <f>BD109+DQ109</f>
        <v>0</v>
      </c>
      <c r="GC109" s="189">
        <f>BE109+DR109</f>
        <v>0</v>
      </c>
      <c r="GD109" s="204">
        <f>BF109+DS109</f>
        <v>0</v>
      </c>
      <c r="GE109" s="190">
        <f>BG109+DT109</f>
        <v>0</v>
      </c>
      <c r="GF109" s="190">
        <f>BH109+DU109</f>
        <v>0</v>
      </c>
      <c r="GG109" s="7"/>
      <c r="GH109" s="54"/>
      <c r="GK109" s="3">
        <v>550</v>
      </c>
      <c r="GL109" s="161"/>
      <c r="GM109" s="19"/>
      <c r="GN109" s="1"/>
      <c r="GO109" s="23"/>
      <c r="GP109" s="70"/>
      <c r="GQ109" s="7"/>
      <c r="GR109" s="83"/>
    </row>
    <row r="110" spans="1:200" ht="24.95" customHeight="1" outlineLevel="1" thickBot="1" x14ac:dyDescent="0.4">
      <c r="A110" s="156" t="s">
        <v>48</v>
      </c>
      <c r="B110" s="18"/>
      <c r="C110" s="18"/>
      <c r="D110" s="7"/>
      <c r="E110" s="7"/>
      <c r="F110" s="7"/>
      <c r="G110" s="7"/>
      <c r="H110" s="7"/>
      <c r="I110" s="7"/>
      <c r="J110" s="7"/>
      <c r="K110" s="7"/>
      <c r="L110" s="7"/>
      <c r="M110" s="93">
        <f t="shared" si="66"/>
        <v>0</v>
      </c>
      <c r="N110" s="30"/>
      <c r="O110" s="20"/>
      <c r="P110" s="30"/>
      <c r="Q110" s="20"/>
      <c r="R110" s="30"/>
      <c r="S110" s="20"/>
      <c r="T110" s="30"/>
      <c r="U110" s="20"/>
      <c r="V110" s="94"/>
      <c r="W110" s="20"/>
      <c r="X110" s="20"/>
      <c r="Y110" s="20"/>
      <c r="Z110" s="94"/>
      <c r="AA110" s="20"/>
      <c r="AB110" s="94"/>
      <c r="AC110" s="20"/>
      <c r="AD110" s="94"/>
      <c r="AE110" s="24"/>
      <c r="AF110" s="94"/>
      <c r="AG110" s="20"/>
      <c r="AH110" s="94"/>
      <c r="AI110" s="20"/>
      <c r="AJ110" s="94"/>
      <c r="AK110" s="20"/>
      <c r="AL110" s="94"/>
      <c r="AM110" s="20"/>
      <c r="AN110" s="94"/>
      <c r="AO110" s="20"/>
      <c r="AP110" s="94"/>
      <c r="AQ110" s="20"/>
      <c r="AR110" s="94"/>
      <c r="AS110" s="20"/>
      <c r="AT110" s="94"/>
      <c r="AU110" s="20">
        <f t="shared" si="34"/>
        <v>0</v>
      </c>
      <c r="AV110" s="94"/>
      <c r="AW110" s="20"/>
      <c r="AX110" s="94"/>
      <c r="AY110" s="20"/>
      <c r="AZ110" s="94"/>
      <c r="BA110" s="20"/>
      <c r="BB110" s="94"/>
      <c r="BC110" s="20"/>
      <c r="BD110" s="94"/>
      <c r="BE110" s="20"/>
      <c r="BF110" s="20"/>
      <c r="BG110" s="20">
        <f t="shared" si="61"/>
        <v>0</v>
      </c>
      <c r="BH110" s="20">
        <f t="shared" si="62"/>
        <v>0</v>
      </c>
      <c r="BI110" s="46">
        <f t="shared" si="47"/>
        <v>0</v>
      </c>
      <c r="BJ110" s="7"/>
      <c r="BK110" s="7"/>
      <c r="BN110" s="156" t="s">
        <v>48</v>
      </c>
      <c r="BO110" s="18"/>
      <c r="BP110" s="18"/>
      <c r="BQ110" s="7"/>
      <c r="BR110" s="7"/>
      <c r="BS110" s="7"/>
      <c r="BT110" s="7"/>
      <c r="BU110" s="7"/>
      <c r="BV110" s="7"/>
      <c r="BW110" s="7"/>
      <c r="BX110" s="7"/>
      <c r="BY110" s="7"/>
      <c r="BZ110" s="93">
        <f t="shared" si="65"/>
        <v>0</v>
      </c>
      <c r="CA110" s="30"/>
      <c r="CB110" s="20"/>
      <c r="CC110" s="30"/>
      <c r="CD110" s="20"/>
      <c r="CE110" s="30"/>
      <c r="CF110" s="20"/>
      <c r="CG110" s="30"/>
      <c r="CH110" s="20"/>
      <c r="CI110" s="94"/>
      <c r="CJ110" s="20"/>
      <c r="CK110" s="20"/>
      <c r="CL110" s="20"/>
      <c r="CM110" s="94"/>
      <c r="CN110" s="20"/>
      <c r="CO110" s="94"/>
      <c r="CP110" s="20"/>
      <c r="CQ110" s="94"/>
      <c r="CR110" s="24"/>
      <c r="CS110" s="94"/>
      <c r="CT110" s="20"/>
      <c r="CU110" s="94"/>
      <c r="CV110" s="20"/>
      <c r="CW110" s="94"/>
      <c r="CX110" s="20"/>
      <c r="CY110" s="94"/>
      <c r="CZ110" s="20"/>
      <c r="DA110" s="94"/>
      <c r="DB110" s="20"/>
      <c r="DC110" s="94"/>
      <c r="DD110" s="20"/>
      <c r="DE110" s="94"/>
      <c r="DF110" s="20"/>
      <c r="DG110" s="94"/>
      <c r="DH110" s="20"/>
      <c r="DI110" s="94"/>
      <c r="DJ110" s="20"/>
      <c r="DK110" s="94"/>
      <c r="DL110" s="20"/>
      <c r="DM110" s="94"/>
      <c r="DN110" s="20"/>
      <c r="DO110" s="94"/>
      <c r="DP110" s="20"/>
      <c r="DQ110" s="94"/>
      <c r="DR110" s="20"/>
      <c r="DS110" s="20"/>
      <c r="DT110" s="20">
        <f t="shared" si="63"/>
        <v>0</v>
      </c>
      <c r="DU110" s="20">
        <f t="shared" si="64"/>
        <v>0</v>
      </c>
      <c r="DV110" s="7"/>
      <c r="DW110" s="54"/>
      <c r="DX110" s="18"/>
      <c r="DY110" s="18"/>
      <c r="DZ110" s="7"/>
      <c r="EA110" s="7"/>
      <c r="EB110" s="7"/>
      <c r="EC110" s="7"/>
      <c r="ED110" s="7"/>
      <c r="EE110" s="7"/>
      <c r="EF110" s="7"/>
      <c r="EG110" s="7"/>
      <c r="EH110" s="6">
        <f>SUM(L110+BY110)</f>
        <v>0</v>
      </c>
      <c r="EI110" s="6">
        <f>SUM(M110+BZ110)</f>
        <v>0</v>
      </c>
      <c r="EJ110" s="7">
        <f>SUM(N110+CA110)</f>
        <v>0</v>
      </c>
      <c r="EM110" s="189">
        <f>O110+CB110</f>
        <v>0</v>
      </c>
      <c r="EN110" s="203">
        <f>P110+CC110</f>
        <v>0</v>
      </c>
      <c r="EO110" s="189">
        <f>Q110+CD110</f>
        <v>0</v>
      </c>
      <c r="EP110" s="203">
        <f>R110+CE110</f>
        <v>0</v>
      </c>
      <c r="EQ110" s="189">
        <f>S110+CF110</f>
        <v>0</v>
      </c>
      <c r="ER110" s="203">
        <f>T110+CG110</f>
        <v>0</v>
      </c>
      <c r="ES110" s="189">
        <f>U110+CH110</f>
        <v>0</v>
      </c>
      <c r="ET110" s="203">
        <f>V110+CI110</f>
        <v>0</v>
      </c>
      <c r="EU110" s="189">
        <f>W110+CJ110</f>
        <v>0</v>
      </c>
      <c r="EV110" s="190">
        <f>X110+CK110</f>
        <v>0</v>
      </c>
      <c r="EW110" s="190">
        <f>Y110+CL110</f>
        <v>0</v>
      </c>
      <c r="EX110" s="204">
        <f>Z110+CM110</f>
        <v>0</v>
      </c>
      <c r="EY110" s="189">
        <f>AA110+CN110</f>
        <v>0</v>
      </c>
      <c r="EZ110" s="203">
        <f>AB110+CO110</f>
        <v>0</v>
      </c>
      <c r="FA110" s="189">
        <f>AC110+CP110</f>
        <v>0</v>
      </c>
      <c r="FB110" s="203">
        <f>AD110+CQ110</f>
        <v>0</v>
      </c>
      <c r="FC110" s="189">
        <f>AE110+CR110</f>
        <v>0</v>
      </c>
      <c r="FD110" s="203">
        <f>AF110+CS110</f>
        <v>0</v>
      </c>
      <c r="FE110" s="189">
        <f>AG110+CT110</f>
        <v>0</v>
      </c>
      <c r="FF110" s="204">
        <f>AH110+CU110</f>
        <v>0</v>
      </c>
      <c r="FG110" s="190">
        <f>AI110+CV110</f>
        <v>0</v>
      </c>
      <c r="FH110" s="204">
        <f>AJ110+CW110</f>
        <v>0</v>
      </c>
      <c r="FI110" s="189">
        <f>AK110+CX110</f>
        <v>0</v>
      </c>
      <c r="FJ110" s="204">
        <f>AL110+CY110</f>
        <v>0</v>
      </c>
      <c r="FK110" s="190">
        <f>AM110+CZ110</f>
        <v>0</v>
      </c>
      <c r="FL110" s="204">
        <f>AN110+DA110</f>
        <v>0</v>
      </c>
      <c r="FM110" s="189">
        <f>AO110+DB110</f>
        <v>0</v>
      </c>
      <c r="FN110" s="204">
        <f>AP110+DC110</f>
        <v>0</v>
      </c>
      <c r="FO110" s="190">
        <f>AQ110+DD110</f>
        <v>0</v>
      </c>
      <c r="FP110" s="204">
        <f>AR110+DE110</f>
        <v>0</v>
      </c>
      <c r="FQ110" s="190">
        <f>AS110+DF110</f>
        <v>0</v>
      </c>
      <c r="FR110" s="204">
        <f>AT110+DG110</f>
        <v>0</v>
      </c>
      <c r="FS110" s="190">
        <f>AU110+DH110</f>
        <v>0</v>
      </c>
      <c r="FT110" s="204">
        <f>AV110+DI110</f>
        <v>0</v>
      </c>
      <c r="FU110" s="189">
        <f>AW110+DJ110</f>
        <v>0</v>
      </c>
      <c r="FV110" s="204">
        <f>AX110+DK110</f>
        <v>0</v>
      </c>
      <c r="FW110" s="190">
        <f>AY110+DL110</f>
        <v>0</v>
      </c>
      <c r="FX110" s="204">
        <f>AZ110+DM110</f>
        <v>0</v>
      </c>
      <c r="FY110" s="189">
        <f>BA110+DN110</f>
        <v>0</v>
      </c>
      <c r="FZ110" s="203">
        <f>BB110+DO110</f>
        <v>0</v>
      </c>
      <c r="GA110" s="189">
        <f>BC110+DP110</f>
        <v>0</v>
      </c>
      <c r="GB110" s="203">
        <f>BD110+DQ110</f>
        <v>0</v>
      </c>
      <c r="GC110" s="189">
        <f>BE110+DR110</f>
        <v>0</v>
      </c>
      <c r="GD110" s="204">
        <f>BF110+DS110</f>
        <v>0</v>
      </c>
      <c r="GE110" s="190">
        <f>BG110+DT110</f>
        <v>0</v>
      </c>
      <c r="GF110" s="190">
        <f>BH110+DU110</f>
        <v>0</v>
      </c>
      <c r="GG110" s="7"/>
      <c r="GH110" s="54"/>
      <c r="GK110" s="3">
        <v>550</v>
      </c>
      <c r="GL110" s="161"/>
      <c r="GM110" s="19"/>
      <c r="GN110" s="1"/>
      <c r="GO110" s="23"/>
      <c r="GP110" s="70"/>
      <c r="GQ110" s="7"/>
      <c r="GR110" s="83"/>
    </row>
    <row r="111" spans="1:200" ht="24.95" customHeight="1" outlineLevel="1" thickBot="1" x14ac:dyDescent="0.4">
      <c r="A111" s="156" t="s">
        <v>48</v>
      </c>
      <c r="D111" s="7"/>
      <c r="E111" s="7"/>
      <c r="F111" s="7"/>
      <c r="G111" s="7"/>
      <c r="H111" s="7"/>
      <c r="I111" s="7"/>
      <c r="J111" s="7"/>
      <c r="K111" s="7"/>
      <c r="L111" s="7"/>
      <c r="M111" s="93">
        <f t="shared" si="66"/>
        <v>0</v>
      </c>
      <c r="N111" s="30"/>
      <c r="O111" s="20"/>
      <c r="P111" s="30"/>
      <c r="Q111" s="20"/>
      <c r="R111" s="30"/>
      <c r="S111" s="20"/>
      <c r="T111" s="30"/>
      <c r="U111" s="20"/>
      <c r="V111" s="94"/>
      <c r="W111" s="20"/>
      <c r="X111" s="20"/>
      <c r="Y111" s="20"/>
      <c r="Z111" s="94"/>
      <c r="AA111" s="20"/>
      <c r="AB111" s="94"/>
      <c r="AC111" s="20"/>
      <c r="AD111" s="94"/>
      <c r="AE111" s="24"/>
      <c r="AF111" s="94"/>
      <c r="AG111" s="20"/>
      <c r="AH111" s="94"/>
      <c r="AI111" s="20"/>
      <c r="AJ111" s="94"/>
      <c r="AK111" s="20"/>
      <c r="AL111" s="94"/>
      <c r="AM111" s="20"/>
      <c r="AN111" s="94"/>
      <c r="AO111" s="20"/>
      <c r="AP111" s="94"/>
      <c r="AQ111" s="20"/>
      <c r="AR111" s="94"/>
      <c r="AS111" s="20"/>
      <c r="AT111" s="94"/>
      <c r="AU111" s="20">
        <f t="shared" si="34"/>
        <v>0</v>
      </c>
      <c r="AV111" s="94"/>
      <c r="AW111" s="20"/>
      <c r="AX111" s="94"/>
      <c r="AY111" s="20"/>
      <c r="AZ111" s="94"/>
      <c r="BA111" s="20"/>
      <c r="BB111" s="94"/>
      <c r="BC111" s="20"/>
      <c r="BD111" s="94"/>
      <c r="BE111" s="20"/>
      <c r="BF111" s="20"/>
      <c r="BG111" s="20">
        <f t="shared" si="61"/>
        <v>0</v>
      </c>
      <c r="BH111" s="20">
        <f t="shared" si="62"/>
        <v>0</v>
      </c>
      <c r="BI111" s="46">
        <f t="shared" si="47"/>
        <v>0</v>
      </c>
      <c r="BJ111" s="7"/>
      <c r="BK111" s="7"/>
      <c r="BN111" s="156" t="s">
        <v>48</v>
      </c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93">
        <f t="shared" si="65"/>
        <v>0</v>
      </c>
      <c r="CA111" s="30"/>
      <c r="CB111" s="20"/>
      <c r="CC111" s="30"/>
      <c r="CD111" s="20"/>
      <c r="CE111" s="30"/>
      <c r="CF111" s="20"/>
      <c r="CG111" s="30"/>
      <c r="CH111" s="20"/>
      <c r="CI111" s="94"/>
      <c r="CJ111" s="20"/>
      <c r="CK111" s="20"/>
      <c r="CL111" s="20"/>
      <c r="CM111" s="94"/>
      <c r="CN111" s="20"/>
      <c r="CO111" s="94"/>
      <c r="CP111" s="20"/>
      <c r="CQ111" s="94"/>
      <c r="CR111" s="24"/>
      <c r="CS111" s="94"/>
      <c r="CT111" s="20"/>
      <c r="CU111" s="94"/>
      <c r="CV111" s="20"/>
      <c r="CW111" s="94"/>
      <c r="CX111" s="20"/>
      <c r="CY111" s="94"/>
      <c r="CZ111" s="20"/>
      <c r="DA111" s="94"/>
      <c r="DB111" s="20"/>
      <c r="DC111" s="94"/>
      <c r="DD111" s="20"/>
      <c r="DE111" s="94"/>
      <c r="DF111" s="20"/>
      <c r="DG111" s="94"/>
      <c r="DH111" s="20"/>
      <c r="DI111" s="94"/>
      <c r="DJ111" s="20"/>
      <c r="DK111" s="94"/>
      <c r="DL111" s="20"/>
      <c r="DM111" s="94"/>
      <c r="DN111" s="20"/>
      <c r="DO111" s="94"/>
      <c r="DP111" s="20"/>
      <c r="DQ111" s="94"/>
      <c r="DR111" s="20"/>
      <c r="DS111" s="20"/>
      <c r="DT111" s="20">
        <f t="shared" si="63"/>
        <v>0</v>
      </c>
      <c r="DU111" s="20">
        <f t="shared" si="64"/>
        <v>0</v>
      </c>
      <c r="DV111" s="7"/>
      <c r="DW111" s="54"/>
      <c r="DX111" s="7"/>
      <c r="DY111" s="7"/>
      <c r="DZ111" s="7"/>
      <c r="EA111" s="8"/>
      <c r="EB111" s="8"/>
      <c r="EC111" s="8"/>
      <c r="ED111" s="8"/>
      <c r="EE111" s="8"/>
      <c r="EF111" s="8"/>
      <c r="EG111" s="8"/>
      <c r="EH111" s="7">
        <f>SUM(L111+BY111)</f>
        <v>0</v>
      </c>
      <c r="EI111" s="7">
        <f>SUM(M111+BZ111)</f>
        <v>0</v>
      </c>
      <c r="EJ111" s="7">
        <f>SUM(N111+CA111)</f>
        <v>0</v>
      </c>
      <c r="EM111" s="189">
        <f>O111+CB111</f>
        <v>0</v>
      </c>
      <c r="EN111" s="203">
        <f>P111+CC111</f>
        <v>0</v>
      </c>
      <c r="EO111" s="189">
        <f>Q111+CD111</f>
        <v>0</v>
      </c>
      <c r="EP111" s="203">
        <f>R111+CE111</f>
        <v>0</v>
      </c>
      <c r="EQ111" s="189">
        <f>S111+CF111</f>
        <v>0</v>
      </c>
      <c r="ER111" s="203">
        <f>T111+CG111</f>
        <v>0</v>
      </c>
      <c r="ES111" s="189">
        <f>U111+CH111</f>
        <v>0</v>
      </c>
      <c r="ET111" s="203">
        <f>V111+CI111</f>
        <v>0</v>
      </c>
      <c r="EU111" s="189">
        <f>W111+CJ111</f>
        <v>0</v>
      </c>
      <c r="EV111" s="190">
        <f>X111+CK111</f>
        <v>0</v>
      </c>
      <c r="EW111" s="190">
        <f>Y111+CL111</f>
        <v>0</v>
      </c>
      <c r="EX111" s="204">
        <f>Z111+CM111</f>
        <v>0</v>
      </c>
      <c r="EY111" s="189">
        <f>AA111+CN111</f>
        <v>0</v>
      </c>
      <c r="EZ111" s="203">
        <f>AB111+CO111</f>
        <v>0</v>
      </c>
      <c r="FA111" s="189">
        <f>AC111+CP111</f>
        <v>0</v>
      </c>
      <c r="FB111" s="203">
        <f>AD111+CQ111</f>
        <v>0</v>
      </c>
      <c r="FC111" s="189">
        <f>AE111+CR111</f>
        <v>0</v>
      </c>
      <c r="FD111" s="203">
        <f>AF111+CS111</f>
        <v>0</v>
      </c>
      <c r="FE111" s="189">
        <f>AG111+CT111</f>
        <v>0</v>
      </c>
      <c r="FF111" s="204">
        <f>AH111+CU111</f>
        <v>0</v>
      </c>
      <c r="FG111" s="190">
        <f>AI111+CV111</f>
        <v>0</v>
      </c>
      <c r="FH111" s="204">
        <f>AJ111+CW111</f>
        <v>0</v>
      </c>
      <c r="FI111" s="189">
        <f>AK111+CX111</f>
        <v>0</v>
      </c>
      <c r="FJ111" s="204">
        <f>AL111+CY111</f>
        <v>0</v>
      </c>
      <c r="FK111" s="190">
        <f>AM111+CZ111</f>
        <v>0</v>
      </c>
      <c r="FL111" s="204">
        <f>AN111+DA111</f>
        <v>0</v>
      </c>
      <c r="FM111" s="189">
        <f>AO111+DB111</f>
        <v>0</v>
      </c>
      <c r="FN111" s="204">
        <f>AP111+DC111</f>
        <v>0</v>
      </c>
      <c r="FO111" s="190">
        <f>AQ111+DD111</f>
        <v>0</v>
      </c>
      <c r="FP111" s="204">
        <f>AR111+DE111</f>
        <v>0</v>
      </c>
      <c r="FQ111" s="190">
        <f>AS111+DF111</f>
        <v>0</v>
      </c>
      <c r="FR111" s="204">
        <f>AT111+DG111</f>
        <v>0</v>
      </c>
      <c r="FS111" s="190">
        <f>AU111+DH111</f>
        <v>0</v>
      </c>
      <c r="FT111" s="204">
        <f>AV111+DI111</f>
        <v>0</v>
      </c>
      <c r="FU111" s="189">
        <f>AW111+DJ111</f>
        <v>0</v>
      </c>
      <c r="FV111" s="204">
        <f>AX111+DK111</f>
        <v>0</v>
      </c>
      <c r="FW111" s="190">
        <f>AY111+DL111</f>
        <v>0</v>
      </c>
      <c r="FX111" s="204">
        <f>AZ111+DM111</f>
        <v>0</v>
      </c>
      <c r="FY111" s="189">
        <f>BA111+DN111</f>
        <v>0</v>
      </c>
      <c r="FZ111" s="203">
        <f>BB111+DO111</f>
        <v>0</v>
      </c>
      <c r="GA111" s="189">
        <f>BC111+DP111</f>
        <v>0</v>
      </c>
      <c r="GB111" s="203">
        <f>BD111+DQ111</f>
        <v>0</v>
      </c>
      <c r="GC111" s="189">
        <f>BE111+DR111</f>
        <v>0</v>
      </c>
      <c r="GD111" s="204">
        <f>BF111+DS111</f>
        <v>0</v>
      </c>
      <c r="GE111" s="190">
        <f>BG111+DT111</f>
        <v>0</v>
      </c>
      <c r="GF111" s="190">
        <f>BH111+DU111</f>
        <v>0</v>
      </c>
      <c r="GG111" s="8"/>
      <c r="GH111" s="123"/>
      <c r="GK111" s="3">
        <v>550</v>
      </c>
      <c r="GL111" s="161"/>
      <c r="GM111" s="19"/>
      <c r="GN111" s="1"/>
      <c r="GO111" s="23"/>
      <c r="GP111" s="70"/>
      <c r="GQ111" s="7"/>
      <c r="GR111" s="83"/>
    </row>
    <row r="112" spans="1:200" ht="24.95" customHeight="1" outlineLevel="1" thickBot="1" x14ac:dyDescent="0.4">
      <c r="A112" s="156" t="s">
        <v>48</v>
      </c>
      <c r="D112" s="7"/>
      <c r="E112" s="7"/>
      <c r="F112" s="7"/>
      <c r="G112" s="7"/>
      <c r="H112" s="7"/>
      <c r="I112" s="7"/>
      <c r="J112" s="7"/>
      <c r="K112" s="7"/>
      <c r="L112" s="7"/>
      <c r="M112" s="93">
        <f t="shared" si="66"/>
        <v>0</v>
      </c>
      <c r="N112" s="30"/>
      <c r="O112" s="20"/>
      <c r="P112" s="30"/>
      <c r="Q112" s="20"/>
      <c r="R112" s="30"/>
      <c r="S112" s="20"/>
      <c r="T112" s="30"/>
      <c r="U112" s="20"/>
      <c r="V112" s="94"/>
      <c r="W112" s="20"/>
      <c r="X112" s="20"/>
      <c r="Y112" s="20"/>
      <c r="Z112" s="94"/>
      <c r="AA112" s="20"/>
      <c r="AB112" s="94"/>
      <c r="AC112" s="20"/>
      <c r="AD112" s="94"/>
      <c r="AE112" s="24"/>
      <c r="AF112" s="94"/>
      <c r="AG112" s="20"/>
      <c r="AH112" s="94"/>
      <c r="AI112" s="20"/>
      <c r="AJ112" s="94"/>
      <c r="AK112" s="20"/>
      <c r="AL112" s="94"/>
      <c r="AM112" s="20"/>
      <c r="AN112" s="94"/>
      <c r="AO112" s="20"/>
      <c r="AP112" s="94"/>
      <c r="AQ112" s="20"/>
      <c r="AR112" s="94"/>
      <c r="AS112" s="20"/>
      <c r="AT112" s="94"/>
      <c r="AU112" s="20">
        <f t="shared" si="34"/>
        <v>0</v>
      </c>
      <c r="AV112" s="94"/>
      <c r="AW112" s="20"/>
      <c r="AX112" s="94"/>
      <c r="AY112" s="20"/>
      <c r="AZ112" s="94"/>
      <c r="BA112" s="20"/>
      <c r="BB112" s="94"/>
      <c r="BC112" s="20"/>
      <c r="BD112" s="94"/>
      <c r="BE112" s="20"/>
      <c r="BF112" s="20"/>
      <c r="BG112" s="20">
        <f t="shared" si="61"/>
        <v>0</v>
      </c>
      <c r="BH112" s="20">
        <f t="shared" si="62"/>
        <v>0</v>
      </c>
      <c r="BI112" s="46">
        <f t="shared" si="47"/>
        <v>0</v>
      </c>
      <c r="BJ112" s="7"/>
      <c r="BK112" s="7"/>
      <c r="BN112" s="156" t="s">
        <v>48</v>
      </c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93">
        <f t="shared" si="65"/>
        <v>0</v>
      </c>
      <c r="CA112" s="30"/>
      <c r="CB112" s="20"/>
      <c r="CC112" s="30"/>
      <c r="CD112" s="20"/>
      <c r="CE112" s="30"/>
      <c r="CF112" s="20"/>
      <c r="CG112" s="30"/>
      <c r="CH112" s="20"/>
      <c r="CI112" s="94"/>
      <c r="CJ112" s="20"/>
      <c r="CK112" s="20"/>
      <c r="CL112" s="20"/>
      <c r="CM112" s="94"/>
      <c r="CN112" s="20"/>
      <c r="CO112" s="94"/>
      <c r="CP112" s="20"/>
      <c r="CQ112" s="94"/>
      <c r="CR112" s="24"/>
      <c r="CS112" s="94"/>
      <c r="CT112" s="20"/>
      <c r="CU112" s="94"/>
      <c r="CV112" s="20"/>
      <c r="CW112" s="94"/>
      <c r="CX112" s="20"/>
      <c r="CY112" s="94"/>
      <c r="CZ112" s="20"/>
      <c r="DA112" s="94"/>
      <c r="DB112" s="20"/>
      <c r="DC112" s="94"/>
      <c r="DD112" s="20"/>
      <c r="DE112" s="94"/>
      <c r="DF112" s="20"/>
      <c r="DG112" s="94"/>
      <c r="DH112" s="20"/>
      <c r="DI112" s="94"/>
      <c r="DJ112" s="20"/>
      <c r="DK112" s="94"/>
      <c r="DL112" s="20"/>
      <c r="DM112" s="94"/>
      <c r="DN112" s="20"/>
      <c r="DO112" s="94"/>
      <c r="DP112" s="20"/>
      <c r="DQ112" s="94"/>
      <c r="DR112" s="20"/>
      <c r="DS112" s="20"/>
      <c r="DT112" s="20">
        <f t="shared" si="63"/>
        <v>0</v>
      </c>
      <c r="DU112" s="20">
        <f t="shared" si="64"/>
        <v>0</v>
      </c>
      <c r="DV112" s="7"/>
      <c r="DW112" s="54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M112" s="189">
        <f>O112+CB112</f>
        <v>0</v>
      </c>
      <c r="EN112" s="203">
        <f>P112+CC112</f>
        <v>0</v>
      </c>
      <c r="EO112" s="189">
        <f>Q112+CD112</f>
        <v>0</v>
      </c>
      <c r="EP112" s="203">
        <f>R112+CE112</f>
        <v>0</v>
      </c>
      <c r="EQ112" s="189">
        <f>S112+CF112</f>
        <v>0</v>
      </c>
      <c r="ER112" s="203">
        <f>T112+CG112</f>
        <v>0</v>
      </c>
      <c r="ES112" s="189">
        <f>U112+CH112</f>
        <v>0</v>
      </c>
      <c r="ET112" s="203">
        <f>V112+CI112</f>
        <v>0</v>
      </c>
      <c r="EU112" s="189">
        <f>W112+CJ112</f>
        <v>0</v>
      </c>
      <c r="EV112" s="190">
        <f>X112+CK112</f>
        <v>0</v>
      </c>
      <c r="EW112" s="190">
        <f>Y112+CL112</f>
        <v>0</v>
      </c>
      <c r="EX112" s="204">
        <f>Z112+CM112</f>
        <v>0</v>
      </c>
      <c r="EY112" s="189">
        <f>AA112+CN112</f>
        <v>0</v>
      </c>
      <c r="EZ112" s="203">
        <f>AB112+CO112</f>
        <v>0</v>
      </c>
      <c r="FA112" s="189">
        <f>AC112+CP112</f>
        <v>0</v>
      </c>
      <c r="FB112" s="203">
        <f>AD112+CQ112</f>
        <v>0</v>
      </c>
      <c r="FC112" s="189">
        <f>AE112+CR112</f>
        <v>0</v>
      </c>
      <c r="FD112" s="203">
        <f>AF112+CS112</f>
        <v>0</v>
      </c>
      <c r="FE112" s="189">
        <f>AG112+CT112</f>
        <v>0</v>
      </c>
      <c r="FF112" s="204">
        <f>AH112+CU112</f>
        <v>0</v>
      </c>
      <c r="FG112" s="190">
        <f>AI112+CV112</f>
        <v>0</v>
      </c>
      <c r="FH112" s="204">
        <f>AJ112+CW112</f>
        <v>0</v>
      </c>
      <c r="FI112" s="189">
        <f>AK112+CX112</f>
        <v>0</v>
      </c>
      <c r="FJ112" s="204">
        <f>AL112+CY112</f>
        <v>0</v>
      </c>
      <c r="FK112" s="190">
        <f>AM112+CZ112</f>
        <v>0</v>
      </c>
      <c r="FL112" s="204">
        <f>AN112+DA112</f>
        <v>0</v>
      </c>
      <c r="FM112" s="189">
        <f>AO112+DB112</f>
        <v>0</v>
      </c>
      <c r="FN112" s="204">
        <f>AP112+DC112</f>
        <v>0</v>
      </c>
      <c r="FO112" s="190">
        <f>AQ112+DD112</f>
        <v>0</v>
      </c>
      <c r="FP112" s="204">
        <f>AR112+DE112</f>
        <v>0</v>
      </c>
      <c r="FQ112" s="190">
        <f>AS112+DF112</f>
        <v>0</v>
      </c>
      <c r="FR112" s="204">
        <f>AT112+DG112</f>
        <v>0</v>
      </c>
      <c r="FS112" s="190">
        <f>AU112+DH112</f>
        <v>0</v>
      </c>
      <c r="FT112" s="204">
        <f>AV112+DI112</f>
        <v>0</v>
      </c>
      <c r="FU112" s="189">
        <f>AW112+DJ112</f>
        <v>0</v>
      </c>
      <c r="FV112" s="204">
        <f>AX112+DK112</f>
        <v>0</v>
      </c>
      <c r="FW112" s="190">
        <f>AY112+DL112</f>
        <v>0</v>
      </c>
      <c r="FX112" s="204">
        <f>AZ112+DM112</f>
        <v>0</v>
      </c>
      <c r="FY112" s="189">
        <f>BA112+DN112</f>
        <v>0</v>
      </c>
      <c r="FZ112" s="203">
        <f>BB112+DO112</f>
        <v>0</v>
      </c>
      <c r="GA112" s="189">
        <f>BC112+DP112</f>
        <v>0</v>
      </c>
      <c r="GB112" s="203">
        <f>BD112+DQ112</f>
        <v>0</v>
      </c>
      <c r="GC112" s="189">
        <f>BE112+DR112</f>
        <v>0</v>
      </c>
      <c r="GD112" s="204">
        <f>BF112+DS112</f>
        <v>0</v>
      </c>
      <c r="GE112" s="190">
        <f>BG112+DT112</f>
        <v>0</v>
      </c>
      <c r="GF112" s="190">
        <f>BH112+DU112</f>
        <v>0</v>
      </c>
      <c r="GG112" s="7"/>
      <c r="GH112" s="54"/>
      <c r="GK112" s="3">
        <v>550</v>
      </c>
      <c r="GL112" s="161"/>
      <c r="GM112" s="19"/>
      <c r="GN112" s="1"/>
      <c r="GO112" s="23"/>
      <c r="GP112" s="70"/>
      <c r="GQ112" s="7"/>
      <c r="GR112" s="83"/>
    </row>
    <row r="113" spans="1:200" ht="24.95" customHeight="1" outlineLevel="1" thickBot="1" x14ac:dyDescent="0.4">
      <c r="A113" s="156" t="s">
        <v>48</v>
      </c>
      <c r="D113" s="7"/>
      <c r="E113" s="7"/>
      <c r="F113" s="7"/>
      <c r="G113" s="7"/>
      <c r="H113" s="7"/>
      <c r="I113" s="7"/>
      <c r="J113" s="7"/>
      <c r="K113" s="7"/>
      <c r="L113" s="7"/>
      <c r="M113" s="93">
        <f t="shared" si="66"/>
        <v>0</v>
      </c>
      <c r="N113" s="30"/>
      <c r="O113" s="20"/>
      <c r="P113" s="30"/>
      <c r="Q113" s="20"/>
      <c r="R113" s="30"/>
      <c r="S113" s="20"/>
      <c r="T113" s="30"/>
      <c r="U113" s="20"/>
      <c r="V113" s="94"/>
      <c r="W113" s="20"/>
      <c r="X113" s="20"/>
      <c r="Y113" s="20"/>
      <c r="Z113" s="94"/>
      <c r="AA113" s="20"/>
      <c r="AB113" s="94"/>
      <c r="AC113" s="20"/>
      <c r="AD113" s="94"/>
      <c r="AE113" s="24"/>
      <c r="AF113" s="94"/>
      <c r="AG113" s="20"/>
      <c r="AH113" s="94"/>
      <c r="AI113" s="20"/>
      <c r="AJ113" s="94"/>
      <c r="AK113" s="20"/>
      <c r="AL113" s="94"/>
      <c r="AM113" s="20"/>
      <c r="AN113" s="94"/>
      <c r="AO113" s="20"/>
      <c r="AP113" s="94"/>
      <c r="AQ113" s="20"/>
      <c r="AR113" s="94"/>
      <c r="AS113" s="20"/>
      <c r="AT113" s="94"/>
      <c r="AU113" s="20">
        <f t="shared" si="34"/>
        <v>0</v>
      </c>
      <c r="AV113" s="94"/>
      <c r="AW113" s="20"/>
      <c r="AX113" s="94"/>
      <c r="AY113" s="20"/>
      <c r="AZ113" s="94"/>
      <c r="BA113" s="20"/>
      <c r="BB113" s="94"/>
      <c r="BC113" s="20"/>
      <c r="BD113" s="94"/>
      <c r="BE113" s="20"/>
      <c r="BF113" s="20"/>
      <c r="BG113" s="20">
        <f t="shared" si="61"/>
        <v>0</v>
      </c>
      <c r="BH113" s="20">
        <f t="shared" si="62"/>
        <v>0</v>
      </c>
      <c r="BI113" s="46">
        <f t="shared" si="47"/>
        <v>0</v>
      </c>
      <c r="BJ113" s="7"/>
      <c r="BK113" s="7"/>
      <c r="BN113" s="156" t="s">
        <v>48</v>
      </c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93">
        <f t="shared" si="65"/>
        <v>0</v>
      </c>
      <c r="CA113" s="30"/>
      <c r="CB113" s="20"/>
      <c r="CC113" s="30"/>
      <c r="CD113" s="20"/>
      <c r="CE113" s="30"/>
      <c r="CF113" s="20"/>
      <c r="CG113" s="30"/>
      <c r="CH113" s="20"/>
      <c r="CI113" s="94"/>
      <c r="CJ113" s="20"/>
      <c r="CK113" s="20"/>
      <c r="CL113" s="20"/>
      <c r="CM113" s="94"/>
      <c r="CN113" s="20"/>
      <c r="CO113" s="94"/>
      <c r="CP113" s="20"/>
      <c r="CQ113" s="94"/>
      <c r="CR113" s="24"/>
      <c r="CS113" s="94"/>
      <c r="CT113" s="20"/>
      <c r="CU113" s="94"/>
      <c r="CV113" s="20"/>
      <c r="CW113" s="94"/>
      <c r="CX113" s="20"/>
      <c r="CY113" s="94"/>
      <c r="CZ113" s="20"/>
      <c r="DA113" s="94"/>
      <c r="DB113" s="20"/>
      <c r="DC113" s="94"/>
      <c r="DD113" s="20"/>
      <c r="DE113" s="94"/>
      <c r="DF113" s="20"/>
      <c r="DG113" s="94"/>
      <c r="DH113" s="20"/>
      <c r="DI113" s="94"/>
      <c r="DJ113" s="20"/>
      <c r="DK113" s="94"/>
      <c r="DL113" s="20"/>
      <c r="DM113" s="94"/>
      <c r="DN113" s="20"/>
      <c r="DO113" s="94"/>
      <c r="DP113" s="20"/>
      <c r="DQ113" s="94"/>
      <c r="DR113" s="20"/>
      <c r="DS113" s="20"/>
      <c r="DT113" s="20">
        <f t="shared" si="63"/>
        <v>0</v>
      </c>
      <c r="DU113" s="20">
        <f t="shared" si="64"/>
        <v>0</v>
      </c>
      <c r="DV113" s="7"/>
      <c r="DW113" s="54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M113" s="189">
        <f>O113+CB113</f>
        <v>0</v>
      </c>
      <c r="EN113" s="203">
        <f>P113+CC113</f>
        <v>0</v>
      </c>
      <c r="EO113" s="189">
        <f>Q113+CD113</f>
        <v>0</v>
      </c>
      <c r="EP113" s="203">
        <f>R113+CE113</f>
        <v>0</v>
      </c>
      <c r="EQ113" s="189">
        <f>S113+CF113</f>
        <v>0</v>
      </c>
      <c r="ER113" s="203">
        <f>T113+CG113</f>
        <v>0</v>
      </c>
      <c r="ES113" s="189">
        <f>U113+CH113</f>
        <v>0</v>
      </c>
      <c r="ET113" s="203">
        <f>V113+CI113</f>
        <v>0</v>
      </c>
      <c r="EU113" s="189">
        <f>W113+CJ113</f>
        <v>0</v>
      </c>
      <c r="EV113" s="190">
        <f>X113+CK113</f>
        <v>0</v>
      </c>
      <c r="EW113" s="190">
        <f>Y113+CL113</f>
        <v>0</v>
      </c>
      <c r="EX113" s="204">
        <f>Z113+CM113</f>
        <v>0</v>
      </c>
      <c r="EY113" s="189">
        <f>AA113+CN113</f>
        <v>0</v>
      </c>
      <c r="EZ113" s="203">
        <f>AB113+CO113</f>
        <v>0</v>
      </c>
      <c r="FA113" s="189">
        <f>AC113+CP113</f>
        <v>0</v>
      </c>
      <c r="FB113" s="203">
        <f>AD113+CQ113</f>
        <v>0</v>
      </c>
      <c r="FC113" s="189">
        <f>AE113+CR113</f>
        <v>0</v>
      </c>
      <c r="FD113" s="203">
        <f>AF113+CS113</f>
        <v>0</v>
      </c>
      <c r="FE113" s="189">
        <f>AG113+CT113</f>
        <v>0</v>
      </c>
      <c r="FF113" s="204">
        <f>AH113+CU113</f>
        <v>0</v>
      </c>
      <c r="FG113" s="190">
        <f>AI113+CV113</f>
        <v>0</v>
      </c>
      <c r="FH113" s="204">
        <f>AJ113+CW113</f>
        <v>0</v>
      </c>
      <c r="FI113" s="189">
        <f>AK113+CX113</f>
        <v>0</v>
      </c>
      <c r="FJ113" s="204">
        <f>AL113+CY113</f>
        <v>0</v>
      </c>
      <c r="FK113" s="190">
        <f>AM113+CZ113</f>
        <v>0</v>
      </c>
      <c r="FL113" s="204">
        <f>AN113+DA113</f>
        <v>0</v>
      </c>
      <c r="FM113" s="189">
        <f>AO113+DB113</f>
        <v>0</v>
      </c>
      <c r="FN113" s="204">
        <f>AP113+DC113</f>
        <v>0</v>
      </c>
      <c r="FO113" s="190">
        <f>AQ113+DD113</f>
        <v>0</v>
      </c>
      <c r="FP113" s="204">
        <f>AR113+DE113</f>
        <v>0</v>
      </c>
      <c r="FQ113" s="190">
        <f>AS113+DF113</f>
        <v>0</v>
      </c>
      <c r="FR113" s="204">
        <f>AT113+DG113</f>
        <v>0</v>
      </c>
      <c r="FS113" s="190">
        <f>AU113+DH113</f>
        <v>0</v>
      </c>
      <c r="FT113" s="204">
        <f>AV113+DI113</f>
        <v>0</v>
      </c>
      <c r="FU113" s="189">
        <f>AW113+DJ113</f>
        <v>0</v>
      </c>
      <c r="FV113" s="204">
        <f>AX113+DK113</f>
        <v>0</v>
      </c>
      <c r="FW113" s="190">
        <f>AY113+DL113</f>
        <v>0</v>
      </c>
      <c r="FX113" s="204">
        <f>AZ113+DM113</f>
        <v>0</v>
      </c>
      <c r="FY113" s="189">
        <f>BA113+DN113</f>
        <v>0</v>
      </c>
      <c r="FZ113" s="203">
        <f>BB113+DO113</f>
        <v>0</v>
      </c>
      <c r="GA113" s="189">
        <f>BC113+DP113</f>
        <v>0</v>
      </c>
      <c r="GB113" s="203">
        <f>BD113+DQ113</f>
        <v>0</v>
      </c>
      <c r="GC113" s="189">
        <f>BE113+DR113</f>
        <v>0</v>
      </c>
      <c r="GD113" s="204">
        <f>BF113+DS113</f>
        <v>0</v>
      </c>
      <c r="GE113" s="190">
        <f>BG113+DT113</f>
        <v>0</v>
      </c>
      <c r="GF113" s="190">
        <f>BH113+DU113</f>
        <v>0</v>
      </c>
      <c r="GG113" s="7"/>
      <c r="GH113" s="54"/>
      <c r="GK113" s="3">
        <v>550</v>
      </c>
      <c r="GL113" s="161"/>
      <c r="GM113" s="19"/>
      <c r="GN113" s="1"/>
      <c r="GO113" s="23"/>
      <c r="GP113" s="70"/>
      <c r="GQ113" s="7"/>
      <c r="GR113" s="83"/>
    </row>
    <row r="114" spans="1:200" ht="24.95" customHeight="1" outlineLevel="1" thickBot="1" x14ac:dyDescent="0.4">
      <c r="A114" s="156" t="s">
        <v>48</v>
      </c>
      <c r="D114" s="7"/>
      <c r="E114" s="7"/>
      <c r="F114" s="7"/>
      <c r="G114" s="7"/>
      <c r="H114" s="7"/>
      <c r="I114" s="7"/>
      <c r="J114" s="7"/>
      <c r="K114" s="7"/>
      <c r="L114" s="7"/>
      <c r="M114" s="93">
        <f t="shared" si="66"/>
        <v>0</v>
      </c>
      <c r="N114" s="30"/>
      <c r="O114" s="20"/>
      <c r="P114" s="30"/>
      <c r="Q114" s="20"/>
      <c r="R114" s="30"/>
      <c r="S114" s="20"/>
      <c r="T114" s="30"/>
      <c r="U114" s="20"/>
      <c r="V114" s="94"/>
      <c r="W114" s="20"/>
      <c r="X114" s="20"/>
      <c r="Y114" s="20"/>
      <c r="Z114" s="94"/>
      <c r="AA114" s="20"/>
      <c r="AB114" s="94"/>
      <c r="AC114" s="20"/>
      <c r="AD114" s="94"/>
      <c r="AE114" s="24"/>
      <c r="AF114" s="94"/>
      <c r="AG114" s="20"/>
      <c r="AH114" s="94"/>
      <c r="AI114" s="20"/>
      <c r="AJ114" s="94"/>
      <c r="AK114" s="20"/>
      <c r="AL114" s="94"/>
      <c r="AM114" s="20"/>
      <c r="AN114" s="94"/>
      <c r="AO114" s="20"/>
      <c r="AP114" s="94"/>
      <c r="AQ114" s="20"/>
      <c r="AR114" s="94"/>
      <c r="AS114" s="20"/>
      <c r="AT114" s="94"/>
      <c r="AU114" s="20">
        <f t="shared" si="34"/>
        <v>0</v>
      </c>
      <c r="AV114" s="94"/>
      <c r="AW114" s="20"/>
      <c r="AX114" s="94"/>
      <c r="AY114" s="20"/>
      <c r="AZ114" s="94"/>
      <c r="BA114" s="20"/>
      <c r="BB114" s="94"/>
      <c r="BC114" s="20"/>
      <c r="BD114" s="94"/>
      <c r="BE114" s="20"/>
      <c r="BF114" s="20"/>
      <c r="BG114" s="20">
        <f t="shared" si="61"/>
        <v>0</v>
      </c>
      <c r="BH114" s="20">
        <f t="shared" si="62"/>
        <v>0</v>
      </c>
      <c r="BI114" s="46">
        <f t="shared" si="47"/>
        <v>0</v>
      </c>
      <c r="BJ114" s="7"/>
      <c r="BK114" s="7"/>
      <c r="BN114" s="156" t="s">
        <v>48</v>
      </c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93">
        <f t="shared" si="65"/>
        <v>0</v>
      </c>
      <c r="CA114" s="30"/>
      <c r="CB114" s="20"/>
      <c r="CC114" s="30"/>
      <c r="CD114" s="20"/>
      <c r="CE114" s="30"/>
      <c r="CF114" s="20"/>
      <c r="CG114" s="30"/>
      <c r="CH114" s="20"/>
      <c r="CI114" s="94"/>
      <c r="CJ114" s="20"/>
      <c r="CK114" s="20"/>
      <c r="CL114" s="20"/>
      <c r="CM114" s="94"/>
      <c r="CN114" s="20"/>
      <c r="CO114" s="94"/>
      <c r="CP114" s="20"/>
      <c r="CQ114" s="94"/>
      <c r="CR114" s="24"/>
      <c r="CS114" s="94"/>
      <c r="CT114" s="20"/>
      <c r="CU114" s="94"/>
      <c r="CV114" s="20"/>
      <c r="CW114" s="94"/>
      <c r="CX114" s="20"/>
      <c r="CY114" s="94"/>
      <c r="CZ114" s="20"/>
      <c r="DA114" s="94"/>
      <c r="DB114" s="20"/>
      <c r="DC114" s="94"/>
      <c r="DD114" s="20"/>
      <c r="DE114" s="94"/>
      <c r="DF114" s="20"/>
      <c r="DG114" s="94"/>
      <c r="DH114" s="20"/>
      <c r="DI114" s="94"/>
      <c r="DJ114" s="20"/>
      <c r="DK114" s="94"/>
      <c r="DL114" s="20"/>
      <c r="DM114" s="94"/>
      <c r="DN114" s="20"/>
      <c r="DO114" s="94"/>
      <c r="DP114" s="20"/>
      <c r="DQ114" s="94"/>
      <c r="DR114" s="20"/>
      <c r="DS114" s="20"/>
      <c r="DT114" s="20">
        <f t="shared" si="63"/>
        <v>0</v>
      </c>
      <c r="DU114" s="20">
        <f t="shared" si="64"/>
        <v>0</v>
      </c>
      <c r="DV114" s="7"/>
      <c r="DW114" s="54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>
        <f>SUM(L114+BY114)</f>
        <v>0</v>
      </c>
      <c r="EI114" s="7">
        <f>SUM(M114+BZ114)</f>
        <v>0</v>
      </c>
      <c r="EJ114" s="7">
        <f>SUM(N114+CA114)</f>
        <v>0</v>
      </c>
      <c r="EM114" s="189">
        <f>O114+CB114</f>
        <v>0</v>
      </c>
      <c r="EN114" s="203">
        <f>P114+CC114</f>
        <v>0</v>
      </c>
      <c r="EO114" s="189">
        <f>Q114+CD114</f>
        <v>0</v>
      </c>
      <c r="EP114" s="203">
        <f>R114+CE114</f>
        <v>0</v>
      </c>
      <c r="EQ114" s="189">
        <f>S114+CF114</f>
        <v>0</v>
      </c>
      <c r="ER114" s="203">
        <f>T114+CG114</f>
        <v>0</v>
      </c>
      <c r="ES114" s="189">
        <f>U114+CH114</f>
        <v>0</v>
      </c>
      <c r="ET114" s="203">
        <f>V114+CI114</f>
        <v>0</v>
      </c>
      <c r="EU114" s="189">
        <f>W114+CJ114</f>
        <v>0</v>
      </c>
      <c r="EV114" s="190">
        <f>X114+CK114</f>
        <v>0</v>
      </c>
      <c r="EW114" s="190">
        <f>Y114+CL114</f>
        <v>0</v>
      </c>
      <c r="EX114" s="204">
        <f>Z114+CM114</f>
        <v>0</v>
      </c>
      <c r="EY114" s="189">
        <f>AA114+CN114</f>
        <v>0</v>
      </c>
      <c r="EZ114" s="203">
        <f>AB114+CO114</f>
        <v>0</v>
      </c>
      <c r="FA114" s="189">
        <f>AC114+CP114</f>
        <v>0</v>
      </c>
      <c r="FB114" s="203">
        <f>AD114+CQ114</f>
        <v>0</v>
      </c>
      <c r="FC114" s="189">
        <f>AE114+CR114</f>
        <v>0</v>
      </c>
      <c r="FD114" s="203">
        <f>AF114+CS114</f>
        <v>0</v>
      </c>
      <c r="FE114" s="189">
        <f>AG114+CT114</f>
        <v>0</v>
      </c>
      <c r="FF114" s="204">
        <f>AH114+CU114</f>
        <v>0</v>
      </c>
      <c r="FG114" s="190">
        <f>AI114+CV114</f>
        <v>0</v>
      </c>
      <c r="FH114" s="204">
        <f>AJ114+CW114</f>
        <v>0</v>
      </c>
      <c r="FI114" s="189">
        <f>AK114+CX114</f>
        <v>0</v>
      </c>
      <c r="FJ114" s="204">
        <f>AL114+CY114</f>
        <v>0</v>
      </c>
      <c r="FK114" s="190">
        <f>AM114+CZ114</f>
        <v>0</v>
      </c>
      <c r="FL114" s="204">
        <f>AN114+DA114</f>
        <v>0</v>
      </c>
      <c r="FM114" s="189">
        <f>AO114+DB114</f>
        <v>0</v>
      </c>
      <c r="FN114" s="204">
        <f>AP114+DC114</f>
        <v>0</v>
      </c>
      <c r="FO114" s="190">
        <f>AQ114+DD114</f>
        <v>0</v>
      </c>
      <c r="FP114" s="204">
        <f>AR114+DE114</f>
        <v>0</v>
      </c>
      <c r="FQ114" s="190">
        <f>AS114+DF114</f>
        <v>0</v>
      </c>
      <c r="FR114" s="204">
        <f>AT114+DG114</f>
        <v>0</v>
      </c>
      <c r="FS114" s="190">
        <f>AU114+DH114</f>
        <v>0</v>
      </c>
      <c r="FT114" s="204">
        <f>AV114+DI114</f>
        <v>0</v>
      </c>
      <c r="FU114" s="189">
        <f>AW114+DJ114</f>
        <v>0</v>
      </c>
      <c r="FV114" s="204">
        <f>AX114+DK114</f>
        <v>0</v>
      </c>
      <c r="FW114" s="190">
        <f>AY114+DL114</f>
        <v>0</v>
      </c>
      <c r="FX114" s="204">
        <f>AZ114+DM114</f>
        <v>0</v>
      </c>
      <c r="FY114" s="189">
        <f>BA114+DN114</f>
        <v>0</v>
      </c>
      <c r="FZ114" s="203">
        <f>BB114+DO114</f>
        <v>0</v>
      </c>
      <c r="GA114" s="189">
        <f>BC114+DP114</f>
        <v>0</v>
      </c>
      <c r="GB114" s="203">
        <f>BD114+DQ114</f>
        <v>0</v>
      </c>
      <c r="GC114" s="189">
        <f>BE114+DR114</f>
        <v>0</v>
      </c>
      <c r="GD114" s="204">
        <f>BF114+DS114</f>
        <v>0</v>
      </c>
      <c r="GE114" s="190">
        <f>BG114+DT114</f>
        <v>0</v>
      </c>
      <c r="GF114" s="190">
        <f>BH114+DU114</f>
        <v>0</v>
      </c>
      <c r="GG114" s="7"/>
      <c r="GH114" s="54"/>
      <c r="GK114" s="3">
        <v>550</v>
      </c>
      <c r="GL114" s="161"/>
      <c r="GM114" s="19"/>
      <c r="GN114" s="1"/>
      <c r="GO114" s="23"/>
      <c r="GP114" s="70"/>
      <c r="GQ114" s="7"/>
      <c r="GR114" s="83"/>
    </row>
    <row r="115" spans="1:200" ht="24.95" customHeight="1" thickBot="1" x14ac:dyDescent="0.4">
      <c r="A115" s="55">
        <v>8</v>
      </c>
      <c r="B115" s="156" t="s">
        <v>49</v>
      </c>
      <c r="C115" s="151" t="s">
        <v>45</v>
      </c>
      <c r="D115" s="150">
        <v>1</v>
      </c>
      <c r="E115" s="2"/>
      <c r="F115" s="2"/>
      <c r="G115" s="2"/>
      <c r="H115" s="2"/>
      <c r="I115" s="2"/>
      <c r="J115" s="2"/>
      <c r="K115" s="2"/>
      <c r="L115" s="2">
        <f>SUM(L116:L125)</f>
        <v>144</v>
      </c>
      <c r="M115" s="2">
        <f>SUM(M116:M125)</f>
        <v>74</v>
      </c>
      <c r="N115" s="2">
        <f>SUM(N116:N125)</f>
        <v>30</v>
      </c>
      <c r="O115" s="15">
        <f>SUM(O116:O130)</f>
        <v>22</v>
      </c>
      <c r="P115" s="2">
        <f>SUM(P116:P125)</f>
        <v>2</v>
      </c>
      <c r="Q115" s="15">
        <f>SUM(Q116:Q130)</f>
        <v>40</v>
      </c>
      <c r="R115" s="2">
        <f>SUM(R116:R125)</f>
        <v>38</v>
      </c>
      <c r="S115" s="15">
        <f>SUM(S116:S130)</f>
        <v>38</v>
      </c>
      <c r="T115" s="2">
        <f>SUM(T116:T125)</f>
        <v>4</v>
      </c>
      <c r="U115" s="15">
        <f>SUM(U116:U130)</f>
        <v>8</v>
      </c>
      <c r="V115" s="2">
        <f>SUM(V116:V125)</f>
        <v>0</v>
      </c>
      <c r="W115" s="15">
        <f>SUM(W116:W130)</f>
        <v>0</v>
      </c>
      <c r="X115" s="15">
        <f>SUM(X116:X130)</f>
        <v>10</v>
      </c>
      <c r="Y115" s="15">
        <f>SUM(Y116:Y130)</f>
        <v>8</v>
      </c>
      <c r="Z115" s="2">
        <f>SUM(Z116:Z125)</f>
        <v>0</v>
      </c>
      <c r="AA115" s="15">
        <f>SUM(AA116:AA130)</f>
        <v>0</v>
      </c>
      <c r="AB115" s="2">
        <f>SUM(AB116:AB125)</f>
        <v>0</v>
      </c>
      <c r="AC115" s="15">
        <f>SUM(AC116:AC130)</f>
        <v>0</v>
      </c>
      <c r="AD115" s="2">
        <f>SUM(AD116:AD125)</f>
        <v>0</v>
      </c>
      <c r="AE115" s="15">
        <f>SUM(AE116:AE130)</f>
        <v>0</v>
      </c>
      <c r="AF115" s="2">
        <f>SUM(AF116:AF125)</f>
        <v>0</v>
      </c>
      <c r="AG115" s="15">
        <f>SUM(AG116:AG130)</f>
        <v>0</v>
      </c>
      <c r="AH115" s="2">
        <f>SUM(AH116:AH125)</f>
        <v>0</v>
      </c>
      <c r="AI115" s="15">
        <f>SUM(AI116:AI130)</f>
        <v>0</v>
      </c>
      <c r="AJ115" s="2">
        <f>SUM(AJ116:AJ125)</f>
        <v>0</v>
      </c>
      <c r="AK115" s="15">
        <f>SUM(AK116:AK130)</f>
        <v>0</v>
      </c>
      <c r="AL115" s="2">
        <f>SUM(AL116:AL125)</f>
        <v>0</v>
      </c>
      <c r="AM115" s="15">
        <f>SUM(AM116:AM130)</f>
        <v>0</v>
      </c>
      <c r="AN115" s="2">
        <f>SUM(AN116:AN125)</f>
        <v>0</v>
      </c>
      <c r="AO115" s="15">
        <f>SUM(AO116:AO130)</f>
        <v>0</v>
      </c>
      <c r="AP115" s="2">
        <f>SUM(AP116:AP125)</f>
        <v>0</v>
      </c>
      <c r="AQ115" s="15">
        <f>SUM(AQ116:AQ130)</f>
        <v>0</v>
      </c>
      <c r="AR115" s="2">
        <f>SUM(AR116:AR125)</f>
        <v>1</v>
      </c>
      <c r="AS115" s="15">
        <f>SUM(AS116:AS130)</f>
        <v>0</v>
      </c>
      <c r="AT115" s="2">
        <f>SUM(AT116:AT125)</f>
        <v>0</v>
      </c>
      <c r="AU115" s="15">
        <f>SUM(AU116:AU130)</f>
        <v>9.6666666666666661</v>
      </c>
      <c r="AV115" s="2">
        <f>SUM(AV116:AV125)</f>
        <v>0</v>
      </c>
      <c r="AW115" s="15">
        <f>SUM(AW116:AW130)</f>
        <v>0</v>
      </c>
      <c r="AX115" s="2">
        <f>SUM(AX116:AX125)</f>
        <v>0</v>
      </c>
      <c r="AY115" s="15">
        <f>SUM(AY116:AY130)</f>
        <v>0</v>
      </c>
      <c r="AZ115" s="2">
        <f>SUM(AZ116:AZ125)</f>
        <v>5</v>
      </c>
      <c r="BA115" s="15">
        <f>SUM(BA116:BA130)</f>
        <v>18</v>
      </c>
      <c r="BB115" s="2">
        <f>SUM(BB116:BB125)</f>
        <v>0</v>
      </c>
      <c r="BC115" s="15">
        <f>SUM(BC116:BC130)</f>
        <v>0</v>
      </c>
      <c r="BD115" s="2">
        <f>SUM(BD116:BD125)</f>
        <v>1</v>
      </c>
      <c r="BE115" s="15">
        <f>SUM(BE116:BE130)</f>
        <v>25</v>
      </c>
      <c r="BF115" s="2">
        <f>SUM(BF116:BF125)</f>
        <v>123</v>
      </c>
      <c r="BG115" s="15">
        <f>SUM(BG116:BG130)</f>
        <v>178.66666666666666</v>
      </c>
      <c r="BH115" s="15">
        <f>SUM(BH116:BH130)</f>
        <v>136</v>
      </c>
      <c r="BI115" s="46"/>
      <c r="BJ115" s="15">
        <f>SUM(BJ116:BJ130)</f>
        <v>0</v>
      </c>
      <c r="BK115" s="15">
        <f>SUM(BK116:BK130)</f>
        <v>0</v>
      </c>
      <c r="BN115" s="55">
        <v>8</v>
      </c>
      <c r="BO115" s="156" t="s">
        <v>49</v>
      </c>
      <c r="BP115" s="151" t="s">
        <v>45</v>
      </c>
      <c r="BQ115" s="150">
        <v>1</v>
      </c>
      <c r="BR115" s="2"/>
      <c r="BS115" s="2"/>
      <c r="BT115" s="2"/>
      <c r="BU115" s="2"/>
      <c r="BV115" s="2"/>
      <c r="BW115" s="2"/>
      <c r="BX115" s="2"/>
      <c r="BY115" s="186">
        <f>SUM(BY116:BY137)</f>
        <v>218</v>
      </c>
      <c r="BZ115" s="186">
        <f t="shared" ref="BZ115:DP115" si="67">SUM(BZ116:BZ137)</f>
        <v>216</v>
      </c>
      <c r="CA115" s="186">
        <f t="shared" si="67"/>
        <v>72</v>
      </c>
      <c r="CB115" s="186">
        <f t="shared" si="67"/>
        <v>66</v>
      </c>
      <c r="CC115" s="186">
        <f t="shared" si="67"/>
        <v>70</v>
      </c>
      <c r="CD115" s="186">
        <f t="shared" si="67"/>
        <v>94</v>
      </c>
      <c r="CE115" s="186">
        <f t="shared" si="67"/>
        <v>70</v>
      </c>
      <c r="CF115" s="186">
        <f t="shared" si="67"/>
        <v>74</v>
      </c>
      <c r="CG115" s="186">
        <f t="shared" si="67"/>
        <v>4</v>
      </c>
      <c r="CH115" s="186">
        <f t="shared" si="67"/>
        <v>8</v>
      </c>
      <c r="CI115" s="186">
        <f t="shared" si="67"/>
        <v>0</v>
      </c>
      <c r="CJ115" s="186">
        <f t="shared" si="67"/>
        <v>0</v>
      </c>
      <c r="CK115" s="186">
        <f t="shared" si="67"/>
        <v>18</v>
      </c>
      <c r="CL115" s="186">
        <f t="shared" si="67"/>
        <v>16.5</v>
      </c>
      <c r="CM115" s="186">
        <f t="shared" si="67"/>
        <v>0</v>
      </c>
      <c r="CN115" s="186">
        <f t="shared" si="67"/>
        <v>0</v>
      </c>
      <c r="CO115" s="186">
        <f t="shared" si="67"/>
        <v>2</v>
      </c>
      <c r="CP115" s="186">
        <f t="shared" si="67"/>
        <v>2</v>
      </c>
      <c r="CQ115" s="186">
        <f t="shared" si="67"/>
        <v>0</v>
      </c>
      <c r="CR115" s="186">
        <f t="shared" si="67"/>
        <v>0</v>
      </c>
      <c r="CS115" s="186">
        <f t="shared" si="67"/>
        <v>0</v>
      </c>
      <c r="CT115" s="186">
        <f t="shared" si="67"/>
        <v>0</v>
      </c>
      <c r="CU115" s="186">
        <f t="shared" si="67"/>
        <v>1</v>
      </c>
      <c r="CV115" s="186">
        <f t="shared" si="67"/>
        <v>29.666666666666668</v>
      </c>
      <c r="CW115" s="186">
        <f t="shared" si="67"/>
        <v>0</v>
      </c>
      <c r="CX115" s="186">
        <f t="shared" si="67"/>
        <v>0</v>
      </c>
      <c r="CY115" s="186">
        <f t="shared" si="67"/>
        <v>0</v>
      </c>
      <c r="CZ115" s="186">
        <f t="shared" si="67"/>
        <v>0</v>
      </c>
      <c r="DA115" s="186">
        <f t="shared" si="67"/>
        <v>0</v>
      </c>
      <c r="DB115" s="186">
        <f t="shared" si="67"/>
        <v>0</v>
      </c>
      <c r="DC115" s="186">
        <f t="shared" si="67"/>
        <v>0</v>
      </c>
      <c r="DD115" s="186">
        <f t="shared" si="67"/>
        <v>0</v>
      </c>
      <c r="DE115" s="186">
        <f t="shared" si="67"/>
        <v>1</v>
      </c>
      <c r="DF115" s="186">
        <f t="shared" si="67"/>
        <v>18</v>
      </c>
      <c r="DG115" s="186">
        <f t="shared" si="67"/>
        <v>0</v>
      </c>
      <c r="DH115" s="186">
        <f t="shared" si="67"/>
        <v>0</v>
      </c>
      <c r="DI115" s="186">
        <f t="shared" si="67"/>
        <v>0</v>
      </c>
      <c r="DJ115" s="186">
        <f t="shared" si="67"/>
        <v>0</v>
      </c>
      <c r="DK115" s="186">
        <f t="shared" si="67"/>
        <v>2</v>
      </c>
      <c r="DL115" s="186">
        <f t="shared" si="67"/>
        <v>32</v>
      </c>
      <c r="DM115" s="186">
        <f t="shared" si="67"/>
        <v>8</v>
      </c>
      <c r="DN115" s="186">
        <f t="shared" si="67"/>
        <v>60</v>
      </c>
      <c r="DO115" s="186">
        <f t="shared" si="67"/>
        <v>0</v>
      </c>
      <c r="DP115" s="186">
        <f t="shared" si="67"/>
        <v>0</v>
      </c>
      <c r="DQ115" s="186">
        <f>SUM(DQ116:DQ137)</f>
        <v>1</v>
      </c>
      <c r="DR115" s="186">
        <f>SUM(DR116:DR137)</f>
        <v>25</v>
      </c>
      <c r="DS115" s="2">
        <f>SUM(DS116:DS125)</f>
        <v>261.89999999999998</v>
      </c>
      <c r="DT115" s="15">
        <f>SUM(DT116:DT137)</f>
        <v>443.16666666666663</v>
      </c>
      <c r="DU115" s="15">
        <f>SUM(DU116:DV137)</f>
        <v>370</v>
      </c>
      <c r="DV115" s="2"/>
      <c r="DW115" s="56"/>
      <c r="DX115" s="156" t="s">
        <v>49</v>
      </c>
      <c r="DY115" s="151" t="s">
        <v>45</v>
      </c>
      <c r="DZ115" s="150">
        <v>1</v>
      </c>
      <c r="EA115" s="2"/>
      <c r="EB115" s="2"/>
      <c r="EC115" s="2"/>
      <c r="ED115" s="2"/>
      <c r="EE115" s="2"/>
      <c r="EF115" s="2"/>
      <c r="EG115" s="2"/>
      <c r="EH115" s="15">
        <f>SUM(EH116:EH130)</f>
        <v>386</v>
      </c>
      <c r="EI115" s="15">
        <f>SUM(EI116:EI130)</f>
        <v>314</v>
      </c>
      <c r="EJ115" s="15">
        <f>SUM(EJ116:EJ130)</f>
        <v>96</v>
      </c>
      <c r="EM115" s="189">
        <f>O115+CB115</f>
        <v>88</v>
      </c>
      <c r="EN115" s="191">
        <f t="shared" ref="EN115:GD115" si="68">SUM(EN116:EO137)</f>
        <v>244</v>
      </c>
      <c r="EO115" s="189">
        <f>Q115+CD115</f>
        <v>134</v>
      </c>
      <c r="EP115" s="191">
        <f t="shared" si="68"/>
        <v>216</v>
      </c>
      <c r="EQ115" s="189">
        <f>S115+CF115</f>
        <v>112</v>
      </c>
      <c r="ER115" s="191">
        <f t="shared" si="68"/>
        <v>20</v>
      </c>
      <c r="ES115" s="189">
        <f>U115+CH115</f>
        <v>16</v>
      </c>
      <c r="ET115" s="191">
        <f t="shared" si="68"/>
        <v>0</v>
      </c>
      <c r="EU115" s="189">
        <f>W115+CJ115</f>
        <v>0</v>
      </c>
      <c r="EV115" s="190">
        <f>X115+CK115</f>
        <v>28</v>
      </c>
      <c r="EW115" s="190">
        <f>Y115+CL115</f>
        <v>24.5</v>
      </c>
      <c r="EX115" s="193">
        <f t="shared" si="68"/>
        <v>0</v>
      </c>
      <c r="EY115" s="189">
        <f>AA115+CN115</f>
        <v>0</v>
      </c>
      <c r="EZ115" s="191">
        <f t="shared" si="68"/>
        <v>4</v>
      </c>
      <c r="FA115" s="189">
        <f>AC115+CP115</f>
        <v>2</v>
      </c>
      <c r="FB115" s="191">
        <f t="shared" si="68"/>
        <v>0</v>
      </c>
      <c r="FC115" s="189">
        <f>AE115+CR115</f>
        <v>0</v>
      </c>
      <c r="FD115" s="191">
        <f t="shared" si="68"/>
        <v>0</v>
      </c>
      <c r="FE115" s="189">
        <f>AG115+CT115</f>
        <v>0</v>
      </c>
      <c r="FF115" s="193">
        <f t="shared" si="68"/>
        <v>30.666666666666668</v>
      </c>
      <c r="FG115" s="190">
        <f>AI115+CV115</f>
        <v>29.666666666666668</v>
      </c>
      <c r="FH115" s="193">
        <f t="shared" si="68"/>
        <v>0</v>
      </c>
      <c r="FI115" s="189">
        <f>AK115+CX115</f>
        <v>0</v>
      </c>
      <c r="FJ115" s="193">
        <f t="shared" si="68"/>
        <v>0</v>
      </c>
      <c r="FK115" s="190">
        <f>AM115+CZ115</f>
        <v>0</v>
      </c>
      <c r="FL115" s="193">
        <f t="shared" si="68"/>
        <v>0</v>
      </c>
      <c r="FM115" s="189">
        <f>AO115+DB115</f>
        <v>0</v>
      </c>
      <c r="FN115" s="193">
        <f t="shared" si="68"/>
        <v>0</v>
      </c>
      <c r="FO115" s="190">
        <f>AQ115+DD115</f>
        <v>0</v>
      </c>
      <c r="FP115" s="193">
        <f t="shared" si="68"/>
        <v>20</v>
      </c>
      <c r="FQ115" s="190">
        <f>AS115+DF115</f>
        <v>18</v>
      </c>
      <c r="FR115" s="193">
        <f t="shared" si="68"/>
        <v>10.666666666666666</v>
      </c>
      <c r="FS115" s="190">
        <f>AU115+DH115</f>
        <v>9.6666666666666661</v>
      </c>
      <c r="FT115" s="193">
        <f t="shared" si="68"/>
        <v>0</v>
      </c>
      <c r="FU115" s="189">
        <f>AW115+DJ115</f>
        <v>0</v>
      </c>
      <c r="FV115" s="193">
        <f t="shared" si="68"/>
        <v>34</v>
      </c>
      <c r="FW115" s="190">
        <f>AY115+DL115</f>
        <v>32</v>
      </c>
      <c r="FX115" s="193">
        <f t="shared" si="68"/>
        <v>91</v>
      </c>
      <c r="FY115" s="189">
        <f>BA115+DN115</f>
        <v>78</v>
      </c>
      <c r="FZ115" s="191">
        <f t="shared" si="68"/>
        <v>0</v>
      </c>
      <c r="GA115" s="189">
        <f>BC115+DP115</f>
        <v>0</v>
      </c>
      <c r="GB115" s="191">
        <f t="shared" si="68"/>
        <v>52</v>
      </c>
      <c r="GC115" s="189">
        <f>BE115+DR115</f>
        <v>50</v>
      </c>
      <c r="GD115" s="193">
        <f t="shared" si="68"/>
        <v>1219.6666666666665</v>
      </c>
      <c r="GE115" s="190">
        <f>BG115+DT115</f>
        <v>621.83333333333326</v>
      </c>
      <c r="GF115" s="190">
        <f>BH115+DU115</f>
        <v>506</v>
      </c>
      <c r="GG115" s="2"/>
      <c r="GH115" s="56"/>
      <c r="GK115" s="3">
        <v>550</v>
      </c>
      <c r="GL115" s="161">
        <f>GE115-GK115</f>
        <v>71.833333333333258</v>
      </c>
      <c r="GM115" s="19"/>
      <c r="GN115" s="18"/>
      <c r="GO115" s="18"/>
      <c r="GP115" s="71"/>
      <c r="GQ115" s="7"/>
      <c r="GR115" s="83"/>
    </row>
    <row r="116" spans="1:200" ht="24.75" customHeight="1" outlineLevel="2" thickBot="1" x14ac:dyDescent="0.4">
      <c r="A116" s="156" t="s">
        <v>49</v>
      </c>
      <c r="B116" s="34" t="s">
        <v>61</v>
      </c>
      <c r="C116" s="86" t="s">
        <v>62</v>
      </c>
      <c r="D116" s="86" t="s">
        <v>63</v>
      </c>
      <c r="E116" s="86" t="s">
        <v>64</v>
      </c>
      <c r="F116" s="92">
        <v>52</v>
      </c>
      <c r="G116" s="87">
        <v>1</v>
      </c>
      <c r="H116" s="87">
        <v>27</v>
      </c>
      <c r="I116" s="110">
        <v>1</v>
      </c>
      <c r="J116" s="111">
        <v>1</v>
      </c>
      <c r="K116" s="110">
        <f t="shared" ref="K116:K121" si="69">J116*2</f>
        <v>2</v>
      </c>
      <c r="L116" s="88">
        <v>14</v>
      </c>
      <c r="M116" s="93">
        <f>SUM(N116+P116+R116+T116+V116)</f>
        <v>14</v>
      </c>
      <c r="N116" s="30">
        <v>6</v>
      </c>
      <c r="O116" s="20">
        <f t="shared" ref="O116:O122" si="70">SUM(N116)*I116</f>
        <v>6</v>
      </c>
      <c r="P116" s="30"/>
      <c r="Q116" s="20">
        <f>J116*P116</f>
        <v>0</v>
      </c>
      <c r="R116" s="30">
        <v>8</v>
      </c>
      <c r="S116" s="20">
        <f t="shared" ref="S116:S122" si="71">SUM(R116)*J116</f>
        <v>8</v>
      </c>
      <c r="T116" s="30"/>
      <c r="U116" s="20">
        <f t="shared" ref="U116:U122" si="72">SUM(T116)*K116</f>
        <v>0</v>
      </c>
      <c r="V116" s="94"/>
      <c r="W116" s="20">
        <f>SUM(V116)*J116*2</f>
        <v>0</v>
      </c>
      <c r="X116" s="20">
        <v>2</v>
      </c>
      <c r="Y116" s="20">
        <v>0</v>
      </c>
      <c r="Z116" s="94"/>
      <c r="AA116" s="20">
        <f t="shared" ref="AA116:AA121" si="73">SUM(Z116)*1</f>
        <v>0</v>
      </c>
      <c r="AB116" s="94"/>
      <c r="AC116" s="20">
        <f t="shared" ref="AC116:AC122" si="74">SUM(AB116)*3*H116/5</f>
        <v>0</v>
      </c>
      <c r="AD116" s="94"/>
      <c r="AE116" s="24">
        <f t="shared" ref="AE116:AE122" si="75">SUM(AD116*H116*(30+4))</f>
        <v>0</v>
      </c>
      <c r="AF116" s="94"/>
      <c r="AG116" s="20">
        <f t="shared" ref="AG116:AG122" si="76">SUM(AF116*H116*3)</f>
        <v>0</v>
      </c>
      <c r="AH116" s="94"/>
      <c r="AI116" s="20">
        <f t="shared" ref="AI116:AI122" si="77">SUM(AH116*H116/3)</f>
        <v>0</v>
      </c>
      <c r="AJ116" s="94"/>
      <c r="AK116" s="20">
        <f t="shared" ref="AK116:AK122" si="78">SUM(AJ116*H116*2/3)</f>
        <v>0</v>
      </c>
      <c r="AL116" s="94"/>
      <c r="AM116" s="20">
        <f t="shared" ref="AM116:AM122" si="79">SUM(AL116*H116)</f>
        <v>0</v>
      </c>
      <c r="AN116" s="94"/>
      <c r="AO116" s="20">
        <f t="shared" ref="AO116:AO122" si="80">SUM(AN116*J116)</f>
        <v>0</v>
      </c>
      <c r="AP116" s="94"/>
      <c r="AQ116" s="20">
        <f t="shared" ref="AQ116:AQ122" si="81">SUM(AP116*H116*2)</f>
        <v>0</v>
      </c>
      <c r="AR116" s="94"/>
      <c r="AS116" s="20">
        <f>AR116*K116*6</f>
        <v>0</v>
      </c>
      <c r="AT116" s="94"/>
      <c r="AU116" s="20">
        <f t="shared" si="34"/>
        <v>0</v>
      </c>
      <c r="AV116" s="94"/>
      <c r="AW116" s="20">
        <f t="shared" ref="AW116:AW121" si="82">AV116*K116*6</f>
        <v>0</v>
      </c>
      <c r="AX116" s="94"/>
      <c r="AY116" s="20">
        <f t="shared" ref="AY116:AY121" si="83">AX116*K116*8</f>
        <v>0</v>
      </c>
      <c r="AZ116" s="94">
        <v>1</v>
      </c>
      <c r="BA116" s="20">
        <f>AZ116*J116*6</f>
        <v>6</v>
      </c>
      <c r="BB116" s="94"/>
      <c r="BC116" s="20">
        <f t="shared" ref="BC116:BC121" si="84">SUM(BB116*K116*4*6)</f>
        <v>0</v>
      </c>
      <c r="BD116" s="94"/>
      <c r="BE116" s="20">
        <f t="shared" ref="BE116:BE121" si="85">SUM(BD116*50)</f>
        <v>0</v>
      </c>
      <c r="BF116" s="20">
        <f t="shared" ref="BF116:BF124" si="86">O116+Q116+S116+U116+W116+X116+Y116+AA116+AC116+AE116+AG116+AI116+AK116+AM116+AO116+AQ116+AS116+AU116+AW116+AY116+BA116+BC116+BE116</f>
        <v>22</v>
      </c>
      <c r="BG116" s="20">
        <f t="shared" ref="BG116:BG130" si="87">O116+Q116+S116+U116+W116+X116+Y116+AA116+AC116+AE116+AG116+AI116+AK116+AM116+AO116+AQ116+AS116+AU116+AW116+AY116+BA116+BC116+BE116</f>
        <v>22</v>
      </c>
      <c r="BH116" s="20">
        <f t="shared" ref="BH116:BH130" si="88">O116+Q116+S116+U116+W116+X116+AQ116+AS116+AW116+AY116+BA116+BC116</f>
        <v>22</v>
      </c>
      <c r="BI116" s="46">
        <f t="shared" si="47"/>
        <v>22</v>
      </c>
      <c r="BJ116" s="7"/>
      <c r="BK116" s="7"/>
      <c r="BN116" s="156" t="s">
        <v>49</v>
      </c>
      <c r="BO116" s="34" t="s">
        <v>88</v>
      </c>
      <c r="BP116" s="86" t="s">
        <v>68</v>
      </c>
      <c r="BQ116" s="86" t="s">
        <v>69</v>
      </c>
      <c r="BR116" s="86" t="s">
        <v>103</v>
      </c>
      <c r="BS116" s="86" t="s">
        <v>137</v>
      </c>
      <c r="BT116" s="87">
        <v>2</v>
      </c>
      <c r="BU116" s="87">
        <v>29</v>
      </c>
      <c r="BV116" s="110">
        <v>2</v>
      </c>
      <c r="BW116" s="111">
        <v>1</v>
      </c>
      <c r="BX116" s="110">
        <f>SUM(BW116)*2</f>
        <v>2</v>
      </c>
      <c r="BY116" s="88">
        <v>60</v>
      </c>
      <c r="BZ116" s="93">
        <f t="shared" ref="BZ116:BZ127" si="89">SUM(CA116+CC116+CE116+CG116+CI116)</f>
        <v>58</v>
      </c>
      <c r="CA116" s="30"/>
      <c r="CB116" s="20">
        <f t="shared" ref="CB116:CB122" si="90">SUM(CA116)*BV116</f>
        <v>0</v>
      </c>
      <c r="CC116" s="30">
        <v>58</v>
      </c>
      <c r="CD116" s="20">
        <f t="shared" ref="CD116:CD126" si="91">BW116*CC116</f>
        <v>58</v>
      </c>
      <c r="CE116" s="30"/>
      <c r="CF116" s="20">
        <f t="shared" ref="CF116:CF122" si="92">SUM(CE116)*BW116</f>
        <v>0</v>
      </c>
      <c r="CG116" s="30"/>
      <c r="CH116" s="20">
        <f t="shared" ref="CH116:CH122" si="93">SUM(CG116)*BX116</f>
        <v>0</v>
      </c>
      <c r="CI116" s="94"/>
      <c r="CJ116" s="20">
        <f>SUM(CI116)*BW116*5</f>
        <v>0</v>
      </c>
      <c r="CK116" s="20">
        <f>SUM(BW116*DK116*2+BX116*DM116*2)</f>
        <v>2</v>
      </c>
      <c r="CL116" s="20">
        <f>SUM(BY116*5/100*BW116)</f>
        <v>3</v>
      </c>
      <c r="CM116" s="94"/>
      <c r="CN116" s="20"/>
      <c r="CO116" s="94"/>
      <c r="CP116" s="20">
        <f t="shared" ref="CP116:CP129" si="94">SUM(CO116)*3*BU116/5</f>
        <v>0</v>
      </c>
      <c r="CQ116" s="94"/>
      <c r="CR116" s="24">
        <f>SUM(CQ116*BU116*(30+4))</f>
        <v>0</v>
      </c>
      <c r="CS116" s="94"/>
      <c r="CT116" s="20">
        <f t="shared" ref="CT116:CT122" si="95">SUM(CS116*BU116*3)</f>
        <v>0</v>
      </c>
      <c r="CU116" s="94"/>
      <c r="CV116" s="20">
        <f t="shared" ref="CV116:CV122" si="96">SUM(CU116*BU116/3)</f>
        <v>0</v>
      </c>
      <c r="CW116" s="94"/>
      <c r="CX116" s="20">
        <f>SUM(CW116*BU116*2/3)</f>
        <v>0</v>
      </c>
      <c r="CY116" s="94"/>
      <c r="CZ116" s="20">
        <f>SUM(CY116*BU116)*2</f>
        <v>0</v>
      </c>
      <c r="DA116" s="94"/>
      <c r="DB116" s="20">
        <f t="shared" ref="DB116:DB122" si="97">SUM(DA116*BW116)</f>
        <v>0</v>
      </c>
      <c r="DC116" s="94"/>
      <c r="DD116" s="20">
        <f>SUM(DC116*BU116*2)</f>
        <v>0</v>
      </c>
      <c r="DE116" s="94"/>
      <c r="DF116" s="20">
        <f>DE116*BW116*6</f>
        <v>0</v>
      </c>
      <c r="DG116" s="94"/>
      <c r="DH116" s="20">
        <f t="shared" ref="DH116:DH130" si="98">DG116*BU116/3</f>
        <v>0</v>
      </c>
      <c r="DI116" s="94"/>
      <c r="DJ116" s="20">
        <f>SUM(DI116*BU116/3)</f>
        <v>0</v>
      </c>
      <c r="DK116" s="94">
        <v>1</v>
      </c>
      <c r="DL116" s="20">
        <f>SUM(BW116*DK116*8)</f>
        <v>8</v>
      </c>
      <c r="DM116" s="94"/>
      <c r="DN116" s="20">
        <f>SUM(DM116*BX116*5*6)</f>
        <v>0</v>
      </c>
      <c r="DO116" s="94"/>
      <c r="DP116" s="20">
        <f t="shared" ref="DP116:DP129" si="99">SUM(DO116*BX116*4*6)</f>
        <v>0</v>
      </c>
      <c r="DQ116" s="94"/>
      <c r="DR116" s="20">
        <f t="shared" ref="DR116:DR123" si="100">SUM(DQ116*50)</f>
        <v>0</v>
      </c>
      <c r="DS116" s="20">
        <f t="shared" ref="DS116:DS130" si="101">CB116+CD116+CF116+CH116+CJ116+CK116+CL116+CN116+CP116+CR116+CT116+CV116+CX116+CZ116+DB116+DD116+DF116+DH116+DJ116+DL116+DN116+DP116+DR116</f>
        <v>71</v>
      </c>
      <c r="DT116" s="20">
        <f t="shared" ref="DT116:DT137" si="102">CB116+CD116+CF116+CH116+CJ116+CK116+CL116+CN116+CP116+CR116+CT116+CV116+CX116+CZ116+DB116+DD116+DF116+DH116+DJ116+DL116+DN116+DP116+DR116</f>
        <v>71</v>
      </c>
      <c r="DU116" s="20">
        <f t="shared" ref="DU116:DU137" si="103">CB116+CD116+CF116+CH116+CJ116+CK116+DD116+DF116+DJ116+DL116+DN116+DP116</f>
        <v>68</v>
      </c>
      <c r="DV116" s="7"/>
      <c r="DW116" s="54"/>
      <c r="DX116" s="34"/>
      <c r="DY116" s="86"/>
      <c r="DZ116" s="86"/>
      <c r="EA116" s="7"/>
      <c r="EB116" s="7"/>
      <c r="EC116" s="7"/>
      <c r="ED116" s="7"/>
      <c r="EE116" s="7"/>
      <c r="EF116" s="7"/>
      <c r="EG116" s="7"/>
      <c r="EH116" s="7">
        <f>SUM(L116+BY116)</f>
        <v>74</v>
      </c>
      <c r="EI116" s="7">
        <f>SUM(M116+BZ116)</f>
        <v>72</v>
      </c>
      <c r="EJ116" s="7">
        <f>SUM(N116+CA116)</f>
        <v>6</v>
      </c>
      <c r="EM116" s="189">
        <f>O116+CB116</f>
        <v>6</v>
      </c>
      <c r="EN116" s="203">
        <f>P116+CC116</f>
        <v>58</v>
      </c>
      <c r="EO116" s="189">
        <f>Q116+CD116</f>
        <v>58</v>
      </c>
      <c r="EP116" s="203">
        <f>R116+CE116</f>
        <v>8</v>
      </c>
      <c r="EQ116" s="189">
        <f>S116+CF116</f>
        <v>8</v>
      </c>
      <c r="ER116" s="203">
        <f>T116+CG116</f>
        <v>0</v>
      </c>
      <c r="ES116" s="189">
        <f>U116+CH116</f>
        <v>0</v>
      </c>
      <c r="ET116" s="203">
        <f>V116+CI116</f>
        <v>0</v>
      </c>
      <c r="EU116" s="189">
        <f>W116+CJ116</f>
        <v>0</v>
      </c>
      <c r="EV116" s="190">
        <f>X116+CK116</f>
        <v>4</v>
      </c>
      <c r="EW116" s="190">
        <f>Y116+CL116</f>
        <v>3</v>
      </c>
      <c r="EX116" s="204">
        <f>Z116+CM116</f>
        <v>0</v>
      </c>
      <c r="EY116" s="189">
        <f>AA116+CN116</f>
        <v>0</v>
      </c>
      <c r="EZ116" s="203">
        <f>AB116+CO116</f>
        <v>0</v>
      </c>
      <c r="FA116" s="189">
        <f>AC116+CP116</f>
        <v>0</v>
      </c>
      <c r="FB116" s="203">
        <f>AD116+CQ116</f>
        <v>0</v>
      </c>
      <c r="FC116" s="189">
        <f>AE116+CR116</f>
        <v>0</v>
      </c>
      <c r="FD116" s="203">
        <f>AF116+CS116</f>
        <v>0</v>
      </c>
      <c r="FE116" s="189">
        <f>AG116+CT116</f>
        <v>0</v>
      </c>
      <c r="FF116" s="204">
        <f>AH116+CU116</f>
        <v>0</v>
      </c>
      <c r="FG116" s="190">
        <f>AI116+CV116</f>
        <v>0</v>
      </c>
      <c r="FH116" s="204">
        <f>AJ116+CW116</f>
        <v>0</v>
      </c>
      <c r="FI116" s="189">
        <f>AK116+CX116</f>
        <v>0</v>
      </c>
      <c r="FJ116" s="204">
        <f>AL116+CY116</f>
        <v>0</v>
      </c>
      <c r="FK116" s="190">
        <f>AM116+CZ116</f>
        <v>0</v>
      </c>
      <c r="FL116" s="204">
        <f>AN116+DA116</f>
        <v>0</v>
      </c>
      <c r="FM116" s="189">
        <f>AO116+DB116</f>
        <v>0</v>
      </c>
      <c r="FN116" s="204">
        <f>AP116+DC116</f>
        <v>0</v>
      </c>
      <c r="FO116" s="190">
        <f>AQ116+DD116</f>
        <v>0</v>
      </c>
      <c r="FP116" s="204">
        <f>AR116+DE116</f>
        <v>0</v>
      </c>
      <c r="FQ116" s="190">
        <f>AS116+DF116</f>
        <v>0</v>
      </c>
      <c r="FR116" s="204">
        <f>AT116+DG116</f>
        <v>0</v>
      </c>
      <c r="FS116" s="190">
        <f>AU116+DH116</f>
        <v>0</v>
      </c>
      <c r="FT116" s="204">
        <f>AV116+DI116</f>
        <v>0</v>
      </c>
      <c r="FU116" s="189">
        <f>AW116+DJ116</f>
        <v>0</v>
      </c>
      <c r="FV116" s="204">
        <f>AX116+DK116</f>
        <v>1</v>
      </c>
      <c r="FW116" s="190">
        <f>AY116+DL116</f>
        <v>8</v>
      </c>
      <c r="FX116" s="204">
        <f>AZ116+DM116</f>
        <v>1</v>
      </c>
      <c r="FY116" s="189">
        <f>BA116+DN116</f>
        <v>6</v>
      </c>
      <c r="FZ116" s="203">
        <f>BB116+DO116</f>
        <v>0</v>
      </c>
      <c r="GA116" s="189">
        <f>BC116+DP116</f>
        <v>0</v>
      </c>
      <c r="GB116" s="203">
        <f>BD116+DQ116</f>
        <v>0</v>
      </c>
      <c r="GC116" s="189">
        <f>BE116+DR116</f>
        <v>0</v>
      </c>
      <c r="GD116" s="204">
        <f>BF116+DS116</f>
        <v>93</v>
      </c>
      <c r="GE116" s="190">
        <f>BG116+DT116</f>
        <v>93</v>
      </c>
      <c r="GF116" s="190">
        <f>BH116+DU116</f>
        <v>90</v>
      </c>
      <c r="GG116" s="7"/>
      <c r="GH116" s="54"/>
      <c r="GK116" s="3">
        <v>550</v>
      </c>
      <c r="GL116" s="161"/>
      <c r="GM116" s="19"/>
      <c r="GN116" s="1"/>
      <c r="GO116" s="23"/>
      <c r="GP116" s="70"/>
      <c r="GQ116" s="7"/>
      <c r="GR116" s="83"/>
    </row>
    <row r="117" spans="1:200" ht="24.95" customHeight="1" outlineLevel="2" thickBot="1" x14ac:dyDescent="0.4">
      <c r="A117" s="156" t="s">
        <v>49</v>
      </c>
      <c r="B117" s="20" t="s">
        <v>65</v>
      </c>
      <c r="C117" s="98" t="s">
        <v>62</v>
      </c>
      <c r="D117" s="98" t="s">
        <v>63</v>
      </c>
      <c r="E117" s="98" t="s">
        <v>64</v>
      </c>
      <c r="F117" s="92">
        <v>47</v>
      </c>
      <c r="G117" s="99">
        <v>1</v>
      </c>
      <c r="H117" s="99">
        <v>20</v>
      </c>
      <c r="I117" s="99">
        <v>1</v>
      </c>
      <c r="J117" s="99">
        <v>1</v>
      </c>
      <c r="K117" s="99">
        <f t="shared" si="69"/>
        <v>2</v>
      </c>
      <c r="L117" s="25">
        <v>4</v>
      </c>
      <c r="M117" s="93">
        <f>SUM(N117+P117+R117+T117+V117)</f>
        <v>4</v>
      </c>
      <c r="N117" s="30"/>
      <c r="O117" s="20">
        <f t="shared" si="70"/>
        <v>0</v>
      </c>
      <c r="P117" s="30"/>
      <c r="Q117" s="20">
        <f>J117*P117</f>
        <v>0</v>
      </c>
      <c r="R117" s="30">
        <v>4</v>
      </c>
      <c r="S117" s="20">
        <f t="shared" si="71"/>
        <v>4</v>
      </c>
      <c r="T117" s="30"/>
      <c r="U117" s="20">
        <f t="shared" si="72"/>
        <v>0</v>
      </c>
      <c r="V117" s="94"/>
      <c r="W117" s="20">
        <f t="shared" ref="W117:W122" si="104">SUM(V117)*J117*5</f>
        <v>0</v>
      </c>
      <c r="X117" s="20">
        <v>2</v>
      </c>
      <c r="Y117" s="20">
        <v>0</v>
      </c>
      <c r="Z117" s="94"/>
      <c r="AA117" s="20">
        <f t="shared" si="73"/>
        <v>0</v>
      </c>
      <c r="AB117" s="94"/>
      <c r="AC117" s="20">
        <f t="shared" si="74"/>
        <v>0</v>
      </c>
      <c r="AD117" s="94"/>
      <c r="AE117" s="24">
        <f t="shared" si="75"/>
        <v>0</v>
      </c>
      <c r="AF117" s="94"/>
      <c r="AG117" s="20">
        <f t="shared" si="76"/>
        <v>0</v>
      </c>
      <c r="AH117" s="94"/>
      <c r="AI117" s="20">
        <f t="shared" si="77"/>
        <v>0</v>
      </c>
      <c r="AJ117" s="94"/>
      <c r="AK117" s="20">
        <f t="shared" si="78"/>
        <v>0</v>
      </c>
      <c r="AL117" s="94"/>
      <c r="AM117" s="20">
        <f t="shared" si="79"/>
        <v>0</v>
      </c>
      <c r="AN117" s="94"/>
      <c r="AO117" s="20">
        <f t="shared" si="80"/>
        <v>0</v>
      </c>
      <c r="AP117" s="94"/>
      <c r="AQ117" s="20">
        <f t="shared" si="81"/>
        <v>0</v>
      </c>
      <c r="AR117" s="94"/>
      <c r="AS117" s="20">
        <f>AR117*K117*6</f>
        <v>0</v>
      </c>
      <c r="AT117" s="94"/>
      <c r="AU117" s="20">
        <f t="shared" si="34"/>
        <v>0</v>
      </c>
      <c r="AV117" s="94"/>
      <c r="AW117" s="20">
        <f t="shared" si="82"/>
        <v>0</v>
      </c>
      <c r="AX117" s="94"/>
      <c r="AY117" s="20">
        <f t="shared" si="83"/>
        <v>0</v>
      </c>
      <c r="AZ117" s="94">
        <v>1</v>
      </c>
      <c r="BA117" s="20">
        <v>2</v>
      </c>
      <c r="BB117" s="94"/>
      <c r="BC117" s="20">
        <f t="shared" si="84"/>
        <v>0</v>
      </c>
      <c r="BD117" s="94"/>
      <c r="BE117" s="20">
        <f t="shared" si="85"/>
        <v>0</v>
      </c>
      <c r="BF117" s="20">
        <f t="shared" si="86"/>
        <v>8</v>
      </c>
      <c r="BG117" s="20">
        <f t="shared" si="87"/>
        <v>8</v>
      </c>
      <c r="BH117" s="20">
        <f t="shared" si="88"/>
        <v>8</v>
      </c>
      <c r="BI117" s="46">
        <f t="shared" si="47"/>
        <v>8</v>
      </c>
      <c r="BJ117" s="1"/>
      <c r="BK117" s="1"/>
      <c r="BN117" s="156" t="s">
        <v>49</v>
      </c>
      <c r="BO117" s="20" t="s">
        <v>61</v>
      </c>
      <c r="BP117" s="98" t="s">
        <v>62</v>
      </c>
      <c r="BQ117" s="98" t="s">
        <v>63</v>
      </c>
      <c r="BR117" s="98" t="s">
        <v>64</v>
      </c>
      <c r="BS117" s="92">
        <v>6</v>
      </c>
      <c r="BT117" s="99">
        <v>2</v>
      </c>
      <c r="BU117" s="99">
        <v>25</v>
      </c>
      <c r="BV117" s="99">
        <v>1</v>
      </c>
      <c r="BW117" s="99">
        <v>1</v>
      </c>
      <c r="BX117" s="99">
        <f t="shared" ref="BX117:BX124" si="105">BW117*2</f>
        <v>2</v>
      </c>
      <c r="BY117" s="25">
        <v>14</v>
      </c>
      <c r="BZ117" s="93">
        <f t="shared" si="89"/>
        <v>14</v>
      </c>
      <c r="CA117" s="30">
        <v>6</v>
      </c>
      <c r="CB117" s="20">
        <f t="shared" si="90"/>
        <v>6</v>
      </c>
      <c r="CC117" s="30"/>
      <c r="CD117" s="20">
        <f t="shared" si="91"/>
        <v>0</v>
      </c>
      <c r="CE117" s="30">
        <v>8</v>
      </c>
      <c r="CF117" s="20">
        <f t="shared" si="92"/>
        <v>8</v>
      </c>
      <c r="CG117" s="30"/>
      <c r="CH117" s="20">
        <f t="shared" si="93"/>
        <v>0</v>
      </c>
      <c r="CI117" s="94"/>
      <c r="CJ117" s="20">
        <f t="shared" ref="CJ117:CJ122" si="106">SUM(CI117)*BW117*2</f>
        <v>0</v>
      </c>
      <c r="CK117" s="20">
        <v>2</v>
      </c>
      <c r="CL117" s="20">
        <v>0</v>
      </c>
      <c r="CM117" s="94"/>
      <c r="CN117" s="20">
        <f t="shared" ref="CN117:CN122" si="107">SUM(CM117)*1</f>
        <v>0</v>
      </c>
      <c r="CO117" s="94"/>
      <c r="CP117" s="20">
        <f t="shared" si="94"/>
        <v>0</v>
      </c>
      <c r="CQ117" s="94"/>
      <c r="CR117" s="24">
        <f t="shared" ref="CR117:CR122" si="108">SUM(CQ117*BU117*(30+4))</f>
        <v>0</v>
      </c>
      <c r="CS117" s="94"/>
      <c r="CT117" s="20">
        <f t="shared" si="95"/>
        <v>0</v>
      </c>
      <c r="CU117" s="94"/>
      <c r="CV117" s="20">
        <f t="shared" si="96"/>
        <v>0</v>
      </c>
      <c r="CW117" s="94"/>
      <c r="CX117" s="20">
        <f t="shared" ref="CX117:CX122" si="109">SUM(CW117*BU117*2/3)</f>
        <v>0</v>
      </c>
      <c r="CY117" s="94"/>
      <c r="CZ117" s="20">
        <f t="shared" ref="CZ117:CZ122" si="110">SUM(CY117*BU117)</f>
        <v>0</v>
      </c>
      <c r="DA117" s="94"/>
      <c r="DB117" s="20">
        <f t="shared" si="97"/>
        <v>0</v>
      </c>
      <c r="DC117" s="94"/>
      <c r="DD117" s="20">
        <f t="shared" ref="DD117:DD122" si="111">SUM(DC117*BU117*2)</f>
        <v>0</v>
      </c>
      <c r="DE117" s="94"/>
      <c r="DF117" s="20">
        <f t="shared" ref="DF117:DF124" si="112">DE117*BX117*6</f>
        <v>0</v>
      </c>
      <c r="DG117" s="94"/>
      <c r="DH117" s="20">
        <f t="shared" si="98"/>
        <v>0</v>
      </c>
      <c r="DI117" s="94"/>
      <c r="DJ117" s="20">
        <f t="shared" ref="DJ117:DJ124" si="113">DI117*BX117*6</f>
        <v>0</v>
      </c>
      <c r="DK117" s="94"/>
      <c r="DL117" s="20">
        <f t="shared" ref="DL117:DL123" si="114">DK117*BX117*8</f>
        <v>0</v>
      </c>
      <c r="DM117" s="94">
        <v>1</v>
      </c>
      <c r="DN117" s="20">
        <f t="shared" ref="DN117:DN122" si="115">DM117*BW117*6</f>
        <v>6</v>
      </c>
      <c r="DO117" s="94"/>
      <c r="DP117" s="20">
        <f t="shared" si="99"/>
        <v>0</v>
      </c>
      <c r="DQ117" s="94"/>
      <c r="DR117" s="20">
        <f t="shared" si="100"/>
        <v>0</v>
      </c>
      <c r="DS117" s="20">
        <f t="shared" si="101"/>
        <v>22</v>
      </c>
      <c r="DT117" s="20">
        <f t="shared" si="102"/>
        <v>22</v>
      </c>
      <c r="DU117" s="20">
        <f t="shared" si="103"/>
        <v>22</v>
      </c>
      <c r="DV117" s="7"/>
      <c r="DW117" s="54"/>
      <c r="DX117" s="20"/>
      <c r="DY117" s="98"/>
      <c r="DZ117" s="98"/>
      <c r="EA117" s="7"/>
      <c r="EB117" s="7"/>
      <c r="EC117" s="7"/>
      <c r="ED117" s="7"/>
      <c r="EE117" s="7"/>
      <c r="EF117" s="7"/>
      <c r="EG117" s="7"/>
      <c r="EH117" s="7">
        <f>SUM(L117+BY117)</f>
        <v>18</v>
      </c>
      <c r="EI117" s="7">
        <f>SUM(M117+BZ117)</f>
        <v>18</v>
      </c>
      <c r="EJ117" s="7">
        <f>SUM(N117+CA117)</f>
        <v>6</v>
      </c>
      <c r="EM117" s="189">
        <f>O117+CB117</f>
        <v>6</v>
      </c>
      <c r="EN117" s="203">
        <f>P117+CC117</f>
        <v>0</v>
      </c>
      <c r="EO117" s="189">
        <f>Q117+CD117</f>
        <v>0</v>
      </c>
      <c r="EP117" s="203">
        <f>R117+CE117</f>
        <v>12</v>
      </c>
      <c r="EQ117" s="189">
        <f>S117+CF117</f>
        <v>12</v>
      </c>
      <c r="ER117" s="203">
        <f>T117+CG117</f>
        <v>0</v>
      </c>
      <c r="ES117" s="189">
        <f>U117+CH117</f>
        <v>0</v>
      </c>
      <c r="ET117" s="203">
        <f>V117+CI117</f>
        <v>0</v>
      </c>
      <c r="EU117" s="189">
        <f>W117+CJ117</f>
        <v>0</v>
      </c>
      <c r="EV117" s="190">
        <f>X117+CK117</f>
        <v>4</v>
      </c>
      <c r="EW117" s="190">
        <f>Y117+CL117</f>
        <v>0</v>
      </c>
      <c r="EX117" s="204">
        <f>Z117+CM117</f>
        <v>0</v>
      </c>
      <c r="EY117" s="189">
        <f>AA117+CN117</f>
        <v>0</v>
      </c>
      <c r="EZ117" s="203">
        <f>AB117+CO117</f>
        <v>0</v>
      </c>
      <c r="FA117" s="189">
        <f>AC117+CP117</f>
        <v>0</v>
      </c>
      <c r="FB117" s="203">
        <f>AD117+CQ117</f>
        <v>0</v>
      </c>
      <c r="FC117" s="189">
        <f>AE117+CR117</f>
        <v>0</v>
      </c>
      <c r="FD117" s="203">
        <f>AF117+CS117</f>
        <v>0</v>
      </c>
      <c r="FE117" s="189">
        <f>AG117+CT117</f>
        <v>0</v>
      </c>
      <c r="FF117" s="204">
        <f>AH117+CU117</f>
        <v>0</v>
      </c>
      <c r="FG117" s="190">
        <f>AI117+CV117</f>
        <v>0</v>
      </c>
      <c r="FH117" s="204">
        <f>AJ117+CW117</f>
        <v>0</v>
      </c>
      <c r="FI117" s="189">
        <f>AK117+CX117</f>
        <v>0</v>
      </c>
      <c r="FJ117" s="204">
        <f>AL117+CY117</f>
        <v>0</v>
      </c>
      <c r="FK117" s="190">
        <f>AM117+CZ117</f>
        <v>0</v>
      </c>
      <c r="FL117" s="204">
        <f>AN117+DA117</f>
        <v>0</v>
      </c>
      <c r="FM117" s="189">
        <f>AO117+DB117</f>
        <v>0</v>
      </c>
      <c r="FN117" s="204">
        <f>AP117+DC117</f>
        <v>0</v>
      </c>
      <c r="FO117" s="190">
        <f>AQ117+DD117</f>
        <v>0</v>
      </c>
      <c r="FP117" s="204">
        <f>AR117+DE117</f>
        <v>0</v>
      </c>
      <c r="FQ117" s="190">
        <f>AS117+DF117</f>
        <v>0</v>
      </c>
      <c r="FR117" s="204">
        <f>AT117+DG117</f>
        <v>0</v>
      </c>
      <c r="FS117" s="190">
        <f>AU117+DH117</f>
        <v>0</v>
      </c>
      <c r="FT117" s="204">
        <f>AV117+DI117</f>
        <v>0</v>
      </c>
      <c r="FU117" s="189">
        <f>AW117+DJ117</f>
        <v>0</v>
      </c>
      <c r="FV117" s="204">
        <f>AX117+DK117</f>
        <v>0</v>
      </c>
      <c r="FW117" s="190">
        <f>AY117+DL117</f>
        <v>0</v>
      </c>
      <c r="FX117" s="204">
        <f>AZ117+DM117</f>
        <v>2</v>
      </c>
      <c r="FY117" s="189">
        <f>BA117+DN117</f>
        <v>8</v>
      </c>
      <c r="FZ117" s="203">
        <f>BB117+DO117</f>
        <v>0</v>
      </c>
      <c r="GA117" s="189">
        <f>BC117+DP117</f>
        <v>0</v>
      </c>
      <c r="GB117" s="203">
        <f>BD117+DQ117</f>
        <v>0</v>
      </c>
      <c r="GC117" s="189">
        <f>BE117+DR117</f>
        <v>0</v>
      </c>
      <c r="GD117" s="204">
        <f>BF117+DS117</f>
        <v>30</v>
      </c>
      <c r="GE117" s="190">
        <f>BG117+DT117</f>
        <v>30</v>
      </c>
      <c r="GF117" s="190">
        <f>BH117+DU117</f>
        <v>30</v>
      </c>
      <c r="GG117" s="7"/>
      <c r="GH117" s="54"/>
      <c r="GK117" s="3">
        <v>550</v>
      </c>
      <c r="GL117" s="161"/>
      <c r="GM117" s="19"/>
      <c r="GN117" s="1"/>
      <c r="GO117" s="23"/>
      <c r="GP117" s="70"/>
      <c r="GQ117" s="7"/>
      <c r="GR117" s="83"/>
    </row>
    <row r="118" spans="1:200" ht="24.95" customHeight="1" outlineLevel="2" thickBot="1" x14ac:dyDescent="0.4">
      <c r="A118" s="156" t="s">
        <v>49</v>
      </c>
      <c r="B118" s="20" t="s">
        <v>65</v>
      </c>
      <c r="C118" s="91" t="s">
        <v>62</v>
      </c>
      <c r="D118" s="91" t="s">
        <v>63</v>
      </c>
      <c r="E118" s="91" t="s">
        <v>64</v>
      </c>
      <c r="F118" s="92">
        <v>56</v>
      </c>
      <c r="G118" s="92">
        <v>1</v>
      </c>
      <c r="H118" s="92">
        <v>21</v>
      </c>
      <c r="I118" s="92">
        <v>1</v>
      </c>
      <c r="J118" s="92">
        <v>1</v>
      </c>
      <c r="K118" s="92">
        <f t="shared" si="69"/>
        <v>2</v>
      </c>
      <c r="L118" s="25">
        <v>4</v>
      </c>
      <c r="M118" s="93">
        <f>SUM(N118+P118+R118+T118+V118)</f>
        <v>4</v>
      </c>
      <c r="N118" s="30"/>
      <c r="O118" s="20">
        <f t="shared" si="70"/>
        <v>0</v>
      </c>
      <c r="P118" s="30"/>
      <c r="Q118" s="20">
        <f>J118*P118</f>
        <v>0</v>
      </c>
      <c r="R118" s="30">
        <v>4</v>
      </c>
      <c r="S118" s="20">
        <f t="shared" si="71"/>
        <v>4</v>
      </c>
      <c r="T118" s="30"/>
      <c r="U118" s="20">
        <f t="shared" si="72"/>
        <v>0</v>
      </c>
      <c r="V118" s="94"/>
      <c r="W118" s="20">
        <f t="shared" si="104"/>
        <v>0</v>
      </c>
      <c r="X118" s="20">
        <v>2</v>
      </c>
      <c r="Y118" s="20">
        <v>0</v>
      </c>
      <c r="Z118" s="94"/>
      <c r="AA118" s="20">
        <f t="shared" si="73"/>
        <v>0</v>
      </c>
      <c r="AB118" s="94"/>
      <c r="AC118" s="20">
        <f t="shared" si="74"/>
        <v>0</v>
      </c>
      <c r="AD118" s="94"/>
      <c r="AE118" s="24">
        <f t="shared" si="75"/>
        <v>0</v>
      </c>
      <c r="AF118" s="94"/>
      <c r="AG118" s="20">
        <f t="shared" si="76"/>
        <v>0</v>
      </c>
      <c r="AH118" s="94"/>
      <c r="AI118" s="20">
        <f t="shared" si="77"/>
        <v>0</v>
      </c>
      <c r="AJ118" s="94"/>
      <c r="AK118" s="20">
        <f t="shared" si="78"/>
        <v>0</v>
      </c>
      <c r="AL118" s="94"/>
      <c r="AM118" s="20">
        <f t="shared" si="79"/>
        <v>0</v>
      </c>
      <c r="AN118" s="94"/>
      <c r="AO118" s="20">
        <f t="shared" si="80"/>
        <v>0</v>
      </c>
      <c r="AP118" s="94"/>
      <c r="AQ118" s="20">
        <f t="shared" si="81"/>
        <v>0</v>
      </c>
      <c r="AR118" s="94"/>
      <c r="AS118" s="20">
        <f>AR118*K118*6</f>
        <v>0</v>
      </c>
      <c r="AT118" s="94"/>
      <c r="AU118" s="20">
        <f t="shared" si="34"/>
        <v>0</v>
      </c>
      <c r="AV118" s="94"/>
      <c r="AW118" s="20">
        <f t="shared" si="82"/>
        <v>0</v>
      </c>
      <c r="AX118" s="94"/>
      <c r="AY118" s="20">
        <f t="shared" si="83"/>
        <v>0</v>
      </c>
      <c r="AZ118" s="94">
        <v>1</v>
      </c>
      <c r="BA118" s="20">
        <v>2</v>
      </c>
      <c r="BB118" s="94"/>
      <c r="BC118" s="20">
        <f t="shared" si="84"/>
        <v>0</v>
      </c>
      <c r="BD118" s="94"/>
      <c r="BE118" s="20">
        <f t="shared" si="85"/>
        <v>0</v>
      </c>
      <c r="BF118" s="20">
        <f t="shared" si="86"/>
        <v>8</v>
      </c>
      <c r="BG118" s="20">
        <f t="shared" si="87"/>
        <v>8</v>
      </c>
      <c r="BH118" s="20">
        <f t="shared" si="88"/>
        <v>8</v>
      </c>
      <c r="BI118" s="46">
        <f t="shared" si="47"/>
        <v>8</v>
      </c>
      <c r="BJ118" s="7"/>
      <c r="BK118" s="7"/>
      <c r="BN118" s="156" t="s">
        <v>49</v>
      </c>
      <c r="BO118" s="20" t="s">
        <v>61</v>
      </c>
      <c r="BP118" s="91" t="s">
        <v>62</v>
      </c>
      <c r="BQ118" s="91" t="s">
        <v>63</v>
      </c>
      <c r="BR118" s="91" t="s">
        <v>64</v>
      </c>
      <c r="BS118" s="112">
        <v>7</v>
      </c>
      <c r="BT118" s="92">
        <v>2</v>
      </c>
      <c r="BU118" s="92">
        <v>25</v>
      </c>
      <c r="BV118" s="92">
        <v>1</v>
      </c>
      <c r="BW118" s="92">
        <v>1</v>
      </c>
      <c r="BX118" s="92">
        <f t="shared" si="105"/>
        <v>2</v>
      </c>
      <c r="BY118" s="25">
        <v>14</v>
      </c>
      <c r="BZ118" s="93">
        <f t="shared" si="89"/>
        <v>14</v>
      </c>
      <c r="CA118" s="30">
        <v>6</v>
      </c>
      <c r="CB118" s="20">
        <f t="shared" si="90"/>
        <v>6</v>
      </c>
      <c r="CC118" s="30"/>
      <c r="CD118" s="20">
        <f t="shared" si="91"/>
        <v>0</v>
      </c>
      <c r="CE118" s="30">
        <v>8</v>
      </c>
      <c r="CF118" s="20">
        <f t="shared" si="92"/>
        <v>8</v>
      </c>
      <c r="CG118" s="30"/>
      <c r="CH118" s="20">
        <f t="shared" si="93"/>
        <v>0</v>
      </c>
      <c r="CI118" s="94"/>
      <c r="CJ118" s="20">
        <f t="shared" si="106"/>
        <v>0</v>
      </c>
      <c r="CK118" s="20">
        <v>2</v>
      </c>
      <c r="CL118" s="20">
        <v>0</v>
      </c>
      <c r="CM118" s="94"/>
      <c r="CN118" s="20">
        <f t="shared" si="107"/>
        <v>0</v>
      </c>
      <c r="CO118" s="94"/>
      <c r="CP118" s="20">
        <f t="shared" si="94"/>
        <v>0</v>
      </c>
      <c r="CQ118" s="94"/>
      <c r="CR118" s="24">
        <f t="shared" si="108"/>
        <v>0</v>
      </c>
      <c r="CS118" s="94"/>
      <c r="CT118" s="20">
        <f t="shared" si="95"/>
        <v>0</v>
      </c>
      <c r="CU118" s="94"/>
      <c r="CV118" s="20">
        <f t="shared" si="96"/>
        <v>0</v>
      </c>
      <c r="CW118" s="94"/>
      <c r="CX118" s="20">
        <f t="shared" si="109"/>
        <v>0</v>
      </c>
      <c r="CY118" s="94"/>
      <c r="CZ118" s="20">
        <f t="shared" si="110"/>
        <v>0</v>
      </c>
      <c r="DA118" s="94"/>
      <c r="DB118" s="20">
        <f t="shared" si="97"/>
        <v>0</v>
      </c>
      <c r="DC118" s="94"/>
      <c r="DD118" s="20">
        <f t="shared" si="111"/>
        <v>0</v>
      </c>
      <c r="DE118" s="94"/>
      <c r="DF118" s="20">
        <f t="shared" si="112"/>
        <v>0</v>
      </c>
      <c r="DG118" s="94"/>
      <c r="DH118" s="20">
        <f t="shared" si="98"/>
        <v>0</v>
      </c>
      <c r="DI118" s="94"/>
      <c r="DJ118" s="20">
        <f t="shared" si="113"/>
        <v>0</v>
      </c>
      <c r="DK118" s="94"/>
      <c r="DL118" s="20">
        <f t="shared" si="114"/>
        <v>0</v>
      </c>
      <c r="DM118" s="94">
        <v>1</v>
      </c>
      <c r="DN118" s="20">
        <f t="shared" si="115"/>
        <v>6</v>
      </c>
      <c r="DO118" s="94"/>
      <c r="DP118" s="20">
        <f t="shared" si="99"/>
        <v>0</v>
      </c>
      <c r="DQ118" s="94"/>
      <c r="DR118" s="20">
        <f t="shared" si="100"/>
        <v>0</v>
      </c>
      <c r="DS118" s="20">
        <f t="shared" si="101"/>
        <v>22</v>
      </c>
      <c r="DT118" s="20">
        <f t="shared" si="102"/>
        <v>22</v>
      </c>
      <c r="DU118" s="20">
        <f t="shared" si="103"/>
        <v>22</v>
      </c>
      <c r="DV118" s="7"/>
      <c r="DW118" s="54"/>
      <c r="DX118" s="20"/>
      <c r="DY118" s="91"/>
      <c r="DZ118" s="91"/>
      <c r="EA118" s="7"/>
      <c r="EB118" s="7"/>
      <c r="EC118" s="7"/>
      <c r="ED118" s="7"/>
      <c r="EE118" s="7"/>
      <c r="EF118" s="7"/>
      <c r="EG118" s="7"/>
      <c r="EH118" s="7">
        <f>SUM(L118+BY118)</f>
        <v>18</v>
      </c>
      <c r="EI118" s="7">
        <f>SUM(M118+BZ118)</f>
        <v>18</v>
      </c>
      <c r="EJ118" s="7">
        <f>SUM(N118+CA118)</f>
        <v>6</v>
      </c>
      <c r="EM118" s="189">
        <f>O118+CB118</f>
        <v>6</v>
      </c>
      <c r="EN118" s="203">
        <f>P118+CC118</f>
        <v>0</v>
      </c>
      <c r="EO118" s="189">
        <f>Q118+CD118</f>
        <v>0</v>
      </c>
      <c r="EP118" s="203">
        <f>R118+CE118</f>
        <v>12</v>
      </c>
      <c r="EQ118" s="189">
        <f>S118+CF118</f>
        <v>12</v>
      </c>
      <c r="ER118" s="203">
        <f>T118+CG118</f>
        <v>0</v>
      </c>
      <c r="ES118" s="189">
        <f>U118+CH118</f>
        <v>0</v>
      </c>
      <c r="ET118" s="203">
        <f>V118+CI118</f>
        <v>0</v>
      </c>
      <c r="EU118" s="189">
        <f>W118+CJ118</f>
        <v>0</v>
      </c>
      <c r="EV118" s="190">
        <f>X118+CK118</f>
        <v>4</v>
      </c>
      <c r="EW118" s="190">
        <f>Y118+CL118</f>
        <v>0</v>
      </c>
      <c r="EX118" s="204">
        <f>Z118+CM118</f>
        <v>0</v>
      </c>
      <c r="EY118" s="189">
        <f>AA118+CN118</f>
        <v>0</v>
      </c>
      <c r="EZ118" s="203">
        <f>AB118+CO118</f>
        <v>0</v>
      </c>
      <c r="FA118" s="189">
        <f>AC118+CP118</f>
        <v>0</v>
      </c>
      <c r="FB118" s="203">
        <f>AD118+CQ118</f>
        <v>0</v>
      </c>
      <c r="FC118" s="189">
        <f>AE118+CR118</f>
        <v>0</v>
      </c>
      <c r="FD118" s="203">
        <f>AF118+CS118</f>
        <v>0</v>
      </c>
      <c r="FE118" s="189">
        <f>AG118+CT118</f>
        <v>0</v>
      </c>
      <c r="FF118" s="204">
        <f>AH118+CU118</f>
        <v>0</v>
      </c>
      <c r="FG118" s="190">
        <f>AI118+CV118</f>
        <v>0</v>
      </c>
      <c r="FH118" s="204">
        <f>AJ118+CW118</f>
        <v>0</v>
      </c>
      <c r="FI118" s="189">
        <f>AK118+CX118</f>
        <v>0</v>
      </c>
      <c r="FJ118" s="204">
        <f>AL118+CY118</f>
        <v>0</v>
      </c>
      <c r="FK118" s="190">
        <f>AM118+CZ118</f>
        <v>0</v>
      </c>
      <c r="FL118" s="204">
        <f>AN118+DA118</f>
        <v>0</v>
      </c>
      <c r="FM118" s="189">
        <f>AO118+DB118</f>
        <v>0</v>
      </c>
      <c r="FN118" s="204">
        <f>AP118+DC118</f>
        <v>0</v>
      </c>
      <c r="FO118" s="190">
        <f>AQ118+DD118</f>
        <v>0</v>
      </c>
      <c r="FP118" s="204">
        <f>AR118+DE118</f>
        <v>0</v>
      </c>
      <c r="FQ118" s="190">
        <f>AS118+DF118</f>
        <v>0</v>
      </c>
      <c r="FR118" s="204">
        <f>AT118+DG118</f>
        <v>0</v>
      </c>
      <c r="FS118" s="190">
        <f>AU118+DH118</f>
        <v>0</v>
      </c>
      <c r="FT118" s="204">
        <f>AV118+DI118</f>
        <v>0</v>
      </c>
      <c r="FU118" s="189">
        <f>AW118+DJ118</f>
        <v>0</v>
      </c>
      <c r="FV118" s="204">
        <f>AX118+DK118</f>
        <v>0</v>
      </c>
      <c r="FW118" s="190">
        <f>AY118+DL118</f>
        <v>0</v>
      </c>
      <c r="FX118" s="204">
        <f>AZ118+DM118</f>
        <v>2</v>
      </c>
      <c r="FY118" s="189">
        <f>BA118+DN118</f>
        <v>8</v>
      </c>
      <c r="FZ118" s="203">
        <f>BB118+DO118</f>
        <v>0</v>
      </c>
      <c r="GA118" s="189">
        <f>BC118+DP118</f>
        <v>0</v>
      </c>
      <c r="GB118" s="203">
        <f>BD118+DQ118</f>
        <v>0</v>
      </c>
      <c r="GC118" s="189">
        <f>BE118+DR118</f>
        <v>0</v>
      </c>
      <c r="GD118" s="204">
        <f>BF118+DS118</f>
        <v>30</v>
      </c>
      <c r="GE118" s="190">
        <f>BG118+DT118</f>
        <v>30</v>
      </c>
      <c r="GF118" s="190">
        <f>BH118+DU118</f>
        <v>30</v>
      </c>
      <c r="GG118" s="7"/>
      <c r="GH118" s="54"/>
      <c r="GK118" s="3">
        <v>550</v>
      </c>
      <c r="GL118" s="161"/>
      <c r="GM118" s="19"/>
      <c r="GN118" s="48"/>
      <c r="GO118" s="23"/>
      <c r="GP118" s="70"/>
      <c r="GQ118" s="7"/>
      <c r="GR118" s="83"/>
    </row>
    <row r="119" spans="1:200" ht="24.95" customHeight="1" outlineLevel="2" thickBot="1" x14ac:dyDescent="0.4">
      <c r="A119" s="156" t="s">
        <v>49</v>
      </c>
      <c r="B119" s="20" t="s">
        <v>65</v>
      </c>
      <c r="C119" s="98" t="s">
        <v>62</v>
      </c>
      <c r="D119" s="98" t="s">
        <v>63</v>
      </c>
      <c r="E119" s="98" t="s">
        <v>64</v>
      </c>
      <c r="F119" s="92">
        <v>76</v>
      </c>
      <c r="G119" s="99">
        <v>1</v>
      </c>
      <c r="H119" s="99">
        <v>22</v>
      </c>
      <c r="I119" s="99">
        <v>1</v>
      </c>
      <c r="J119" s="99">
        <v>1</v>
      </c>
      <c r="K119" s="99">
        <f t="shared" si="69"/>
        <v>2</v>
      </c>
      <c r="L119" s="25">
        <v>4</v>
      </c>
      <c r="M119" s="93">
        <f>SUM(N119+P119+R119+T119+V119)</f>
        <v>4</v>
      </c>
      <c r="N119" s="30"/>
      <c r="O119" s="20">
        <f t="shared" si="70"/>
        <v>0</v>
      </c>
      <c r="P119" s="30"/>
      <c r="Q119" s="20">
        <f>J119*P119</f>
        <v>0</v>
      </c>
      <c r="R119" s="30">
        <v>4</v>
      </c>
      <c r="S119" s="20">
        <f t="shared" si="71"/>
        <v>4</v>
      </c>
      <c r="T119" s="30"/>
      <c r="U119" s="20">
        <f t="shared" si="72"/>
        <v>0</v>
      </c>
      <c r="V119" s="94"/>
      <c r="W119" s="20">
        <f t="shared" si="104"/>
        <v>0</v>
      </c>
      <c r="X119" s="20">
        <v>2</v>
      </c>
      <c r="Y119" s="20">
        <v>0</v>
      </c>
      <c r="Z119" s="94"/>
      <c r="AA119" s="20">
        <f t="shared" si="73"/>
        <v>0</v>
      </c>
      <c r="AB119" s="94"/>
      <c r="AC119" s="20">
        <f t="shared" si="74"/>
        <v>0</v>
      </c>
      <c r="AD119" s="94"/>
      <c r="AE119" s="24">
        <f t="shared" si="75"/>
        <v>0</v>
      </c>
      <c r="AF119" s="94"/>
      <c r="AG119" s="20">
        <f t="shared" si="76"/>
        <v>0</v>
      </c>
      <c r="AH119" s="94"/>
      <c r="AI119" s="20">
        <f t="shared" si="77"/>
        <v>0</v>
      </c>
      <c r="AJ119" s="94"/>
      <c r="AK119" s="20">
        <f t="shared" si="78"/>
        <v>0</v>
      </c>
      <c r="AL119" s="94"/>
      <c r="AM119" s="20">
        <f t="shared" si="79"/>
        <v>0</v>
      </c>
      <c r="AN119" s="94"/>
      <c r="AO119" s="20">
        <f t="shared" si="80"/>
        <v>0</v>
      </c>
      <c r="AP119" s="94"/>
      <c r="AQ119" s="20">
        <f t="shared" si="81"/>
        <v>0</v>
      </c>
      <c r="AR119" s="94"/>
      <c r="AS119" s="20">
        <f>AR119*J119*2</f>
        <v>0</v>
      </c>
      <c r="AT119" s="94"/>
      <c r="AU119" s="20">
        <f t="shared" si="34"/>
        <v>0</v>
      </c>
      <c r="AV119" s="94"/>
      <c r="AW119" s="20">
        <f t="shared" si="82"/>
        <v>0</v>
      </c>
      <c r="AX119" s="94"/>
      <c r="AY119" s="20">
        <f t="shared" si="83"/>
        <v>0</v>
      </c>
      <c r="AZ119" s="94">
        <v>1</v>
      </c>
      <c r="BA119" s="20">
        <v>2</v>
      </c>
      <c r="BB119" s="94"/>
      <c r="BC119" s="20">
        <f t="shared" si="84"/>
        <v>0</v>
      </c>
      <c r="BD119" s="94"/>
      <c r="BE119" s="20">
        <f t="shared" si="85"/>
        <v>0</v>
      </c>
      <c r="BF119" s="20">
        <f t="shared" si="86"/>
        <v>8</v>
      </c>
      <c r="BG119" s="20">
        <f t="shared" si="87"/>
        <v>8</v>
      </c>
      <c r="BH119" s="20">
        <f t="shared" si="88"/>
        <v>8</v>
      </c>
      <c r="BI119" s="46">
        <f t="shared" si="47"/>
        <v>8</v>
      </c>
      <c r="BJ119" s="7"/>
      <c r="BK119" s="7"/>
      <c r="BN119" s="156" t="s">
        <v>49</v>
      </c>
      <c r="BO119" s="20" t="s">
        <v>61</v>
      </c>
      <c r="BP119" s="98" t="s">
        <v>62</v>
      </c>
      <c r="BQ119" s="98" t="s">
        <v>63</v>
      </c>
      <c r="BR119" s="98" t="s">
        <v>64</v>
      </c>
      <c r="BS119" s="92">
        <v>10</v>
      </c>
      <c r="BT119" s="99">
        <v>2</v>
      </c>
      <c r="BU119" s="99">
        <v>25</v>
      </c>
      <c r="BV119" s="99">
        <v>1</v>
      </c>
      <c r="BW119" s="99">
        <v>1</v>
      </c>
      <c r="BX119" s="99">
        <f t="shared" si="105"/>
        <v>2</v>
      </c>
      <c r="BY119" s="25">
        <v>14</v>
      </c>
      <c r="BZ119" s="93">
        <f t="shared" si="89"/>
        <v>14</v>
      </c>
      <c r="CA119" s="30">
        <v>6</v>
      </c>
      <c r="CB119" s="20">
        <f t="shared" si="90"/>
        <v>6</v>
      </c>
      <c r="CC119" s="30"/>
      <c r="CD119" s="20">
        <f t="shared" si="91"/>
        <v>0</v>
      </c>
      <c r="CE119" s="30">
        <v>8</v>
      </c>
      <c r="CF119" s="20">
        <f t="shared" si="92"/>
        <v>8</v>
      </c>
      <c r="CG119" s="30"/>
      <c r="CH119" s="20">
        <f t="shared" si="93"/>
        <v>0</v>
      </c>
      <c r="CI119" s="94"/>
      <c r="CJ119" s="20">
        <f t="shared" si="106"/>
        <v>0</v>
      </c>
      <c r="CK119" s="20">
        <v>2</v>
      </c>
      <c r="CL119" s="20">
        <v>0</v>
      </c>
      <c r="CM119" s="94"/>
      <c r="CN119" s="20">
        <f t="shared" si="107"/>
        <v>0</v>
      </c>
      <c r="CO119" s="94"/>
      <c r="CP119" s="20">
        <f t="shared" si="94"/>
        <v>0</v>
      </c>
      <c r="CQ119" s="94"/>
      <c r="CR119" s="24">
        <f t="shared" si="108"/>
        <v>0</v>
      </c>
      <c r="CS119" s="94"/>
      <c r="CT119" s="20">
        <f t="shared" si="95"/>
        <v>0</v>
      </c>
      <c r="CU119" s="94"/>
      <c r="CV119" s="20">
        <f t="shared" si="96"/>
        <v>0</v>
      </c>
      <c r="CW119" s="94"/>
      <c r="CX119" s="20">
        <f t="shared" si="109"/>
        <v>0</v>
      </c>
      <c r="CY119" s="94"/>
      <c r="CZ119" s="20">
        <f t="shared" si="110"/>
        <v>0</v>
      </c>
      <c r="DA119" s="94"/>
      <c r="DB119" s="20">
        <f t="shared" si="97"/>
        <v>0</v>
      </c>
      <c r="DC119" s="94"/>
      <c r="DD119" s="20">
        <f t="shared" si="111"/>
        <v>0</v>
      </c>
      <c r="DE119" s="94"/>
      <c r="DF119" s="20">
        <f t="shared" si="112"/>
        <v>0</v>
      </c>
      <c r="DG119" s="94"/>
      <c r="DH119" s="20">
        <f t="shared" si="98"/>
        <v>0</v>
      </c>
      <c r="DI119" s="94"/>
      <c r="DJ119" s="20">
        <f t="shared" si="113"/>
        <v>0</v>
      </c>
      <c r="DK119" s="94"/>
      <c r="DL119" s="20">
        <f t="shared" si="114"/>
        <v>0</v>
      </c>
      <c r="DM119" s="94">
        <v>1</v>
      </c>
      <c r="DN119" s="20">
        <f t="shared" si="115"/>
        <v>6</v>
      </c>
      <c r="DO119" s="94"/>
      <c r="DP119" s="20">
        <f t="shared" si="99"/>
        <v>0</v>
      </c>
      <c r="DQ119" s="94"/>
      <c r="DR119" s="20">
        <f t="shared" si="100"/>
        <v>0</v>
      </c>
      <c r="DS119" s="20">
        <f t="shared" si="101"/>
        <v>22</v>
      </c>
      <c r="DT119" s="20">
        <f t="shared" si="102"/>
        <v>22</v>
      </c>
      <c r="DU119" s="20">
        <f t="shared" si="103"/>
        <v>22</v>
      </c>
      <c r="DV119" s="7"/>
      <c r="DW119" s="54"/>
      <c r="DX119" s="20"/>
      <c r="DY119" s="98"/>
      <c r="DZ119" s="98"/>
      <c r="EA119" s="7"/>
      <c r="EB119" s="7"/>
      <c r="EC119" s="7"/>
      <c r="ED119" s="7"/>
      <c r="EE119" s="7"/>
      <c r="EF119" s="7"/>
      <c r="EG119" s="7"/>
      <c r="EH119" s="7">
        <f>SUM(L119+BY119)</f>
        <v>18</v>
      </c>
      <c r="EI119" s="7">
        <f>SUM(M119+BZ119)</f>
        <v>18</v>
      </c>
      <c r="EJ119" s="7">
        <f>SUM(N119+CA119)</f>
        <v>6</v>
      </c>
      <c r="EM119" s="189">
        <f>O119+CB119</f>
        <v>6</v>
      </c>
      <c r="EN119" s="203">
        <f>P119+CC119</f>
        <v>0</v>
      </c>
      <c r="EO119" s="189">
        <f>Q119+CD119</f>
        <v>0</v>
      </c>
      <c r="EP119" s="203">
        <f>R119+CE119</f>
        <v>12</v>
      </c>
      <c r="EQ119" s="189">
        <f>S119+CF119</f>
        <v>12</v>
      </c>
      <c r="ER119" s="203">
        <f>T119+CG119</f>
        <v>0</v>
      </c>
      <c r="ES119" s="189">
        <f>U119+CH119</f>
        <v>0</v>
      </c>
      <c r="ET119" s="203">
        <f>V119+CI119</f>
        <v>0</v>
      </c>
      <c r="EU119" s="189">
        <f>W119+CJ119</f>
        <v>0</v>
      </c>
      <c r="EV119" s="190">
        <f>X119+CK119</f>
        <v>4</v>
      </c>
      <c r="EW119" s="190">
        <f>Y119+CL119</f>
        <v>0</v>
      </c>
      <c r="EX119" s="204">
        <f>Z119+CM119</f>
        <v>0</v>
      </c>
      <c r="EY119" s="189">
        <f>AA119+CN119</f>
        <v>0</v>
      </c>
      <c r="EZ119" s="203">
        <f>AB119+CO119</f>
        <v>0</v>
      </c>
      <c r="FA119" s="189">
        <f>AC119+CP119</f>
        <v>0</v>
      </c>
      <c r="FB119" s="203">
        <f>AD119+CQ119</f>
        <v>0</v>
      </c>
      <c r="FC119" s="189">
        <f>AE119+CR119</f>
        <v>0</v>
      </c>
      <c r="FD119" s="203">
        <f>AF119+CS119</f>
        <v>0</v>
      </c>
      <c r="FE119" s="189">
        <f>AG119+CT119</f>
        <v>0</v>
      </c>
      <c r="FF119" s="204">
        <f>AH119+CU119</f>
        <v>0</v>
      </c>
      <c r="FG119" s="190">
        <f>AI119+CV119</f>
        <v>0</v>
      </c>
      <c r="FH119" s="204">
        <f>AJ119+CW119</f>
        <v>0</v>
      </c>
      <c r="FI119" s="189">
        <f>AK119+CX119</f>
        <v>0</v>
      </c>
      <c r="FJ119" s="204">
        <f>AL119+CY119</f>
        <v>0</v>
      </c>
      <c r="FK119" s="190">
        <f>AM119+CZ119</f>
        <v>0</v>
      </c>
      <c r="FL119" s="204">
        <f>AN119+DA119</f>
        <v>0</v>
      </c>
      <c r="FM119" s="189">
        <f>AO119+DB119</f>
        <v>0</v>
      </c>
      <c r="FN119" s="204">
        <f>AP119+DC119</f>
        <v>0</v>
      </c>
      <c r="FO119" s="190">
        <f>AQ119+DD119</f>
        <v>0</v>
      </c>
      <c r="FP119" s="204">
        <f>AR119+DE119</f>
        <v>0</v>
      </c>
      <c r="FQ119" s="190">
        <f>AS119+DF119</f>
        <v>0</v>
      </c>
      <c r="FR119" s="204">
        <f>AT119+DG119</f>
        <v>0</v>
      </c>
      <c r="FS119" s="190">
        <f>AU119+DH119</f>
        <v>0</v>
      </c>
      <c r="FT119" s="204">
        <f>AV119+DI119</f>
        <v>0</v>
      </c>
      <c r="FU119" s="189">
        <f>AW119+DJ119</f>
        <v>0</v>
      </c>
      <c r="FV119" s="204">
        <f>AX119+DK119</f>
        <v>0</v>
      </c>
      <c r="FW119" s="190">
        <f>AY119+DL119</f>
        <v>0</v>
      </c>
      <c r="FX119" s="204">
        <f>AZ119+DM119</f>
        <v>2</v>
      </c>
      <c r="FY119" s="189">
        <f>BA119+DN119</f>
        <v>8</v>
      </c>
      <c r="FZ119" s="203">
        <f>BB119+DO119</f>
        <v>0</v>
      </c>
      <c r="GA119" s="189">
        <f>BC119+DP119</f>
        <v>0</v>
      </c>
      <c r="GB119" s="203">
        <f>BD119+DQ119</f>
        <v>0</v>
      </c>
      <c r="GC119" s="189">
        <f>BE119+DR119</f>
        <v>0</v>
      </c>
      <c r="GD119" s="204">
        <f>BF119+DS119</f>
        <v>30</v>
      </c>
      <c r="GE119" s="190">
        <f>BG119+DT119</f>
        <v>30</v>
      </c>
      <c r="GF119" s="190">
        <f>BH119+DU119</f>
        <v>30</v>
      </c>
      <c r="GG119" s="7"/>
      <c r="GH119" s="54"/>
      <c r="GK119" s="3">
        <v>550</v>
      </c>
      <c r="GL119" s="161"/>
      <c r="GM119" s="19"/>
      <c r="GN119" s="1"/>
      <c r="GO119" s="23"/>
      <c r="GP119" s="70"/>
      <c r="GQ119" s="7"/>
      <c r="GR119" s="83"/>
    </row>
    <row r="120" spans="1:200" ht="24.95" customHeight="1" outlineLevel="2" thickBot="1" x14ac:dyDescent="0.4">
      <c r="A120" s="156" t="s">
        <v>49</v>
      </c>
      <c r="B120" s="20" t="s">
        <v>66</v>
      </c>
      <c r="C120" s="91" t="s">
        <v>62</v>
      </c>
      <c r="D120" s="91" t="s">
        <v>63</v>
      </c>
      <c r="E120" s="91" t="s">
        <v>64</v>
      </c>
      <c r="F120" s="92">
        <v>51</v>
      </c>
      <c r="G120" s="92">
        <v>1</v>
      </c>
      <c r="H120" s="92">
        <v>24</v>
      </c>
      <c r="I120" s="92">
        <v>1</v>
      </c>
      <c r="J120" s="92">
        <v>1</v>
      </c>
      <c r="K120" s="92">
        <f t="shared" si="69"/>
        <v>2</v>
      </c>
      <c r="L120" s="25">
        <v>8</v>
      </c>
      <c r="M120" s="93">
        <f t="shared" ref="M120:M127" si="116">SUM(N120+P120+R120+T120+V120)</f>
        <v>8</v>
      </c>
      <c r="N120" s="30">
        <v>4</v>
      </c>
      <c r="O120" s="20">
        <f t="shared" si="70"/>
        <v>4</v>
      </c>
      <c r="P120" s="30"/>
      <c r="Q120" s="20">
        <f t="shared" ref="Q120:Q127" si="117">J120*P120</f>
        <v>0</v>
      </c>
      <c r="R120" s="30">
        <v>2</v>
      </c>
      <c r="S120" s="20">
        <f t="shared" si="71"/>
        <v>2</v>
      </c>
      <c r="T120" s="30">
        <v>2</v>
      </c>
      <c r="U120" s="20">
        <f t="shared" si="72"/>
        <v>4</v>
      </c>
      <c r="V120" s="94"/>
      <c r="W120" s="20">
        <f t="shared" si="104"/>
        <v>0</v>
      </c>
      <c r="X120" s="20">
        <v>0</v>
      </c>
      <c r="Y120" s="20">
        <v>0</v>
      </c>
      <c r="Z120" s="94"/>
      <c r="AA120" s="20">
        <f t="shared" si="73"/>
        <v>0</v>
      </c>
      <c r="AB120" s="94"/>
      <c r="AC120" s="20">
        <f t="shared" si="74"/>
        <v>0</v>
      </c>
      <c r="AD120" s="94"/>
      <c r="AE120" s="24">
        <f t="shared" si="75"/>
        <v>0</v>
      </c>
      <c r="AF120" s="94"/>
      <c r="AG120" s="20">
        <f t="shared" si="76"/>
        <v>0</v>
      </c>
      <c r="AH120" s="94"/>
      <c r="AI120" s="20">
        <f t="shared" si="77"/>
        <v>0</v>
      </c>
      <c r="AJ120" s="94"/>
      <c r="AK120" s="20">
        <f t="shared" si="78"/>
        <v>0</v>
      </c>
      <c r="AL120" s="94"/>
      <c r="AM120" s="20">
        <f t="shared" si="79"/>
        <v>0</v>
      </c>
      <c r="AN120" s="94"/>
      <c r="AO120" s="20">
        <f t="shared" si="80"/>
        <v>0</v>
      </c>
      <c r="AP120" s="94"/>
      <c r="AQ120" s="20">
        <f t="shared" si="81"/>
        <v>0</v>
      </c>
      <c r="AR120" s="94"/>
      <c r="AS120" s="20">
        <f>AR120*K120*6</f>
        <v>0</v>
      </c>
      <c r="AT120" s="94"/>
      <c r="AU120" s="20">
        <f t="shared" ref="AU120:AU127" si="118">AT120*H120/3</f>
        <v>0</v>
      </c>
      <c r="AV120" s="94"/>
      <c r="AW120" s="20">
        <f t="shared" si="82"/>
        <v>0</v>
      </c>
      <c r="AX120" s="94"/>
      <c r="AY120" s="20">
        <f t="shared" si="83"/>
        <v>0</v>
      </c>
      <c r="AZ120" s="94"/>
      <c r="BA120" s="20">
        <f>SUM(AZ120*J120*4)</f>
        <v>0</v>
      </c>
      <c r="BB120" s="94"/>
      <c r="BC120" s="20">
        <f t="shared" si="84"/>
        <v>0</v>
      </c>
      <c r="BD120" s="94"/>
      <c r="BE120" s="20">
        <f t="shared" si="85"/>
        <v>0</v>
      </c>
      <c r="BF120" s="20">
        <f t="shared" si="86"/>
        <v>10</v>
      </c>
      <c r="BG120" s="20">
        <f t="shared" si="87"/>
        <v>10</v>
      </c>
      <c r="BH120" s="20">
        <f t="shared" si="88"/>
        <v>10</v>
      </c>
      <c r="BI120" s="46">
        <f t="shared" si="47"/>
        <v>10</v>
      </c>
      <c r="BJ120" s="7"/>
      <c r="BK120" s="7"/>
      <c r="BN120" s="156" t="s">
        <v>49</v>
      </c>
      <c r="BO120" s="20" t="s">
        <v>61</v>
      </c>
      <c r="BP120" s="91" t="s">
        <v>62</v>
      </c>
      <c r="BQ120" s="91" t="s">
        <v>63</v>
      </c>
      <c r="BR120" s="91" t="s">
        <v>64</v>
      </c>
      <c r="BS120" s="92">
        <v>20</v>
      </c>
      <c r="BT120" s="92">
        <v>2</v>
      </c>
      <c r="BU120" s="92">
        <v>25</v>
      </c>
      <c r="BV120" s="92">
        <v>1</v>
      </c>
      <c r="BW120" s="92">
        <v>1</v>
      </c>
      <c r="BX120" s="92">
        <f t="shared" si="105"/>
        <v>2</v>
      </c>
      <c r="BY120" s="25">
        <v>14</v>
      </c>
      <c r="BZ120" s="93">
        <f t="shared" si="89"/>
        <v>14</v>
      </c>
      <c r="CA120" s="30">
        <v>6</v>
      </c>
      <c r="CB120" s="20">
        <f t="shared" si="90"/>
        <v>6</v>
      </c>
      <c r="CC120" s="30"/>
      <c r="CD120" s="20">
        <f t="shared" si="91"/>
        <v>0</v>
      </c>
      <c r="CE120" s="30">
        <v>8</v>
      </c>
      <c r="CF120" s="20">
        <f t="shared" si="92"/>
        <v>8</v>
      </c>
      <c r="CG120" s="30"/>
      <c r="CH120" s="20">
        <f t="shared" si="93"/>
        <v>0</v>
      </c>
      <c r="CI120" s="94"/>
      <c r="CJ120" s="20">
        <f t="shared" si="106"/>
        <v>0</v>
      </c>
      <c r="CK120" s="20">
        <v>2</v>
      </c>
      <c r="CL120" s="20">
        <v>0</v>
      </c>
      <c r="CM120" s="94"/>
      <c r="CN120" s="20">
        <f t="shared" si="107"/>
        <v>0</v>
      </c>
      <c r="CO120" s="94"/>
      <c r="CP120" s="20">
        <f t="shared" si="94"/>
        <v>0</v>
      </c>
      <c r="CQ120" s="94"/>
      <c r="CR120" s="24">
        <f t="shared" si="108"/>
        <v>0</v>
      </c>
      <c r="CS120" s="94"/>
      <c r="CT120" s="20">
        <f t="shared" si="95"/>
        <v>0</v>
      </c>
      <c r="CU120" s="94"/>
      <c r="CV120" s="20">
        <f t="shared" si="96"/>
        <v>0</v>
      </c>
      <c r="CW120" s="94"/>
      <c r="CX120" s="20">
        <f t="shared" si="109"/>
        <v>0</v>
      </c>
      <c r="CY120" s="94"/>
      <c r="CZ120" s="20">
        <f t="shared" si="110"/>
        <v>0</v>
      </c>
      <c r="DA120" s="94"/>
      <c r="DB120" s="20">
        <f t="shared" si="97"/>
        <v>0</v>
      </c>
      <c r="DC120" s="94"/>
      <c r="DD120" s="20">
        <f t="shared" si="111"/>
        <v>0</v>
      </c>
      <c r="DE120" s="94"/>
      <c r="DF120" s="20">
        <f t="shared" si="112"/>
        <v>0</v>
      </c>
      <c r="DG120" s="94"/>
      <c r="DH120" s="20">
        <f t="shared" si="98"/>
        <v>0</v>
      </c>
      <c r="DI120" s="94"/>
      <c r="DJ120" s="20">
        <f t="shared" si="113"/>
        <v>0</v>
      </c>
      <c r="DK120" s="94"/>
      <c r="DL120" s="20">
        <f t="shared" si="114"/>
        <v>0</v>
      </c>
      <c r="DM120" s="94">
        <v>1</v>
      </c>
      <c r="DN120" s="20">
        <f t="shared" si="115"/>
        <v>6</v>
      </c>
      <c r="DO120" s="94"/>
      <c r="DP120" s="20">
        <f t="shared" si="99"/>
        <v>0</v>
      </c>
      <c r="DQ120" s="94"/>
      <c r="DR120" s="20">
        <f t="shared" si="100"/>
        <v>0</v>
      </c>
      <c r="DS120" s="20">
        <f t="shared" si="101"/>
        <v>22</v>
      </c>
      <c r="DT120" s="20">
        <f t="shared" si="102"/>
        <v>22</v>
      </c>
      <c r="DU120" s="20">
        <f t="shared" si="103"/>
        <v>22</v>
      </c>
      <c r="DV120" s="7"/>
      <c r="DW120" s="54"/>
      <c r="DX120" s="20"/>
      <c r="DY120" s="91"/>
      <c r="DZ120" s="91"/>
      <c r="EA120" s="7"/>
      <c r="EB120" s="7"/>
      <c r="EC120" s="7"/>
      <c r="ED120" s="7"/>
      <c r="EE120" s="7"/>
      <c r="EF120" s="7"/>
      <c r="EG120" s="7"/>
      <c r="EH120" s="7">
        <f>SUM(L120+BY120)</f>
        <v>22</v>
      </c>
      <c r="EI120" s="7">
        <f>SUM(M120+BZ120)</f>
        <v>22</v>
      </c>
      <c r="EJ120" s="7">
        <f>SUM(N120+CA120)</f>
        <v>10</v>
      </c>
      <c r="EM120" s="189">
        <f>O120+CB120</f>
        <v>10</v>
      </c>
      <c r="EN120" s="203">
        <f>P120+CC120</f>
        <v>0</v>
      </c>
      <c r="EO120" s="189">
        <f>Q120+CD120</f>
        <v>0</v>
      </c>
      <c r="EP120" s="203">
        <f>R120+CE120</f>
        <v>10</v>
      </c>
      <c r="EQ120" s="189">
        <f>S120+CF120</f>
        <v>10</v>
      </c>
      <c r="ER120" s="203">
        <f>T120+CG120</f>
        <v>2</v>
      </c>
      <c r="ES120" s="189">
        <f>U120+CH120</f>
        <v>4</v>
      </c>
      <c r="ET120" s="203">
        <f>V120+CI120</f>
        <v>0</v>
      </c>
      <c r="EU120" s="189">
        <f>W120+CJ120</f>
        <v>0</v>
      </c>
      <c r="EV120" s="190">
        <f>X120+CK120</f>
        <v>2</v>
      </c>
      <c r="EW120" s="190">
        <f>Y120+CL120</f>
        <v>0</v>
      </c>
      <c r="EX120" s="204">
        <f>Z120+CM120</f>
        <v>0</v>
      </c>
      <c r="EY120" s="189">
        <f>AA120+CN120</f>
        <v>0</v>
      </c>
      <c r="EZ120" s="203">
        <f>AB120+CO120</f>
        <v>0</v>
      </c>
      <c r="FA120" s="189">
        <f>AC120+CP120</f>
        <v>0</v>
      </c>
      <c r="FB120" s="203">
        <f>AD120+CQ120</f>
        <v>0</v>
      </c>
      <c r="FC120" s="189">
        <f>AE120+CR120</f>
        <v>0</v>
      </c>
      <c r="FD120" s="203">
        <f>AF120+CS120</f>
        <v>0</v>
      </c>
      <c r="FE120" s="189">
        <f>AG120+CT120</f>
        <v>0</v>
      </c>
      <c r="FF120" s="204">
        <f>AH120+CU120</f>
        <v>0</v>
      </c>
      <c r="FG120" s="190">
        <f>AI120+CV120</f>
        <v>0</v>
      </c>
      <c r="FH120" s="204">
        <f>AJ120+CW120</f>
        <v>0</v>
      </c>
      <c r="FI120" s="189">
        <f>AK120+CX120</f>
        <v>0</v>
      </c>
      <c r="FJ120" s="204">
        <f>AL120+CY120</f>
        <v>0</v>
      </c>
      <c r="FK120" s="190">
        <f>AM120+CZ120</f>
        <v>0</v>
      </c>
      <c r="FL120" s="204">
        <f>AN120+DA120</f>
        <v>0</v>
      </c>
      <c r="FM120" s="189">
        <f>AO120+DB120</f>
        <v>0</v>
      </c>
      <c r="FN120" s="204">
        <f>AP120+DC120</f>
        <v>0</v>
      </c>
      <c r="FO120" s="190">
        <f>AQ120+DD120</f>
        <v>0</v>
      </c>
      <c r="FP120" s="204">
        <f>AR120+DE120</f>
        <v>0</v>
      </c>
      <c r="FQ120" s="190">
        <f>AS120+DF120</f>
        <v>0</v>
      </c>
      <c r="FR120" s="204">
        <f>AT120+DG120</f>
        <v>0</v>
      </c>
      <c r="FS120" s="190">
        <f>AU120+DH120</f>
        <v>0</v>
      </c>
      <c r="FT120" s="204">
        <f>AV120+DI120</f>
        <v>0</v>
      </c>
      <c r="FU120" s="189">
        <f>AW120+DJ120</f>
        <v>0</v>
      </c>
      <c r="FV120" s="204">
        <f>AX120+DK120</f>
        <v>0</v>
      </c>
      <c r="FW120" s="190">
        <f>AY120+DL120</f>
        <v>0</v>
      </c>
      <c r="FX120" s="204">
        <f>AZ120+DM120</f>
        <v>1</v>
      </c>
      <c r="FY120" s="189">
        <f>BA120+DN120</f>
        <v>6</v>
      </c>
      <c r="FZ120" s="203">
        <f>BB120+DO120</f>
        <v>0</v>
      </c>
      <c r="GA120" s="189">
        <f>BC120+DP120</f>
        <v>0</v>
      </c>
      <c r="GB120" s="203">
        <f>BD120+DQ120</f>
        <v>0</v>
      </c>
      <c r="GC120" s="189">
        <f>BE120+DR120</f>
        <v>0</v>
      </c>
      <c r="GD120" s="204">
        <f>BF120+DS120</f>
        <v>32</v>
      </c>
      <c r="GE120" s="190">
        <f>BG120+DT120</f>
        <v>32</v>
      </c>
      <c r="GF120" s="190">
        <f>BH120+DU120</f>
        <v>32</v>
      </c>
      <c r="GG120" s="7"/>
      <c r="GH120" s="54"/>
      <c r="GK120" s="3">
        <v>550</v>
      </c>
      <c r="GL120" s="161"/>
      <c r="GM120" s="19"/>
      <c r="GN120" s="1"/>
      <c r="GO120" s="23"/>
      <c r="GP120" s="70"/>
      <c r="GQ120" s="7"/>
      <c r="GR120" s="83"/>
    </row>
    <row r="121" spans="1:200" ht="24.95" customHeight="1" outlineLevel="2" thickBot="1" x14ac:dyDescent="0.4">
      <c r="A121" s="156" t="s">
        <v>49</v>
      </c>
      <c r="B121" s="11" t="s">
        <v>66</v>
      </c>
      <c r="C121" s="18" t="s">
        <v>62</v>
      </c>
      <c r="D121" s="21" t="s">
        <v>63</v>
      </c>
      <c r="E121" s="21" t="s">
        <v>64</v>
      </c>
      <c r="F121" s="21">
        <v>74</v>
      </c>
      <c r="G121" s="21">
        <v>1</v>
      </c>
      <c r="H121" s="21">
        <v>22</v>
      </c>
      <c r="I121" s="21">
        <v>1</v>
      </c>
      <c r="J121" s="21">
        <v>1</v>
      </c>
      <c r="K121" s="21">
        <f t="shared" si="69"/>
        <v>2</v>
      </c>
      <c r="L121" s="29">
        <v>8</v>
      </c>
      <c r="M121" s="93">
        <f t="shared" si="116"/>
        <v>8</v>
      </c>
      <c r="N121" s="30">
        <v>4</v>
      </c>
      <c r="O121" s="20">
        <f t="shared" si="70"/>
        <v>4</v>
      </c>
      <c r="P121" s="30"/>
      <c r="Q121" s="20">
        <f t="shared" si="117"/>
        <v>0</v>
      </c>
      <c r="R121" s="30">
        <v>2</v>
      </c>
      <c r="S121" s="20">
        <f t="shared" si="71"/>
        <v>2</v>
      </c>
      <c r="T121" s="30">
        <v>2</v>
      </c>
      <c r="U121" s="20">
        <f t="shared" si="72"/>
        <v>4</v>
      </c>
      <c r="V121" s="94"/>
      <c r="W121" s="20">
        <f t="shared" si="104"/>
        <v>0</v>
      </c>
      <c r="X121" s="20">
        <v>0</v>
      </c>
      <c r="Y121" s="20">
        <v>0</v>
      </c>
      <c r="Z121" s="94"/>
      <c r="AA121" s="20">
        <f t="shared" si="73"/>
        <v>0</v>
      </c>
      <c r="AB121" s="94"/>
      <c r="AC121" s="20">
        <f t="shared" si="74"/>
        <v>0</v>
      </c>
      <c r="AD121" s="94"/>
      <c r="AE121" s="24">
        <f t="shared" si="75"/>
        <v>0</v>
      </c>
      <c r="AF121" s="94"/>
      <c r="AG121" s="20">
        <f t="shared" si="76"/>
        <v>0</v>
      </c>
      <c r="AH121" s="94"/>
      <c r="AI121" s="20">
        <f t="shared" si="77"/>
        <v>0</v>
      </c>
      <c r="AJ121" s="94"/>
      <c r="AK121" s="20">
        <f t="shared" si="78"/>
        <v>0</v>
      </c>
      <c r="AL121" s="94"/>
      <c r="AM121" s="20">
        <f t="shared" si="79"/>
        <v>0</v>
      </c>
      <c r="AN121" s="94"/>
      <c r="AO121" s="20">
        <f t="shared" si="80"/>
        <v>0</v>
      </c>
      <c r="AP121" s="94"/>
      <c r="AQ121" s="20">
        <f t="shared" si="81"/>
        <v>0</v>
      </c>
      <c r="AR121" s="94"/>
      <c r="AS121" s="20">
        <f>AR121*K121*6</f>
        <v>0</v>
      </c>
      <c r="AT121" s="94"/>
      <c r="AU121" s="20">
        <f t="shared" si="118"/>
        <v>0</v>
      </c>
      <c r="AV121" s="94"/>
      <c r="AW121" s="20">
        <f t="shared" si="82"/>
        <v>0</v>
      </c>
      <c r="AX121" s="94"/>
      <c r="AY121" s="20">
        <f t="shared" si="83"/>
        <v>0</v>
      </c>
      <c r="AZ121" s="94"/>
      <c r="BA121" s="20">
        <f>SUM(AZ121*J121*4)</f>
        <v>0</v>
      </c>
      <c r="BB121" s="94"/>
      <c r="BC121" s="20">
        <f t="shared" si="84"/>
        <v>0</v>
      </c>
      <c r="BD121" s="94"/>
      <c r="BE121" s="20">
        <f t="shared" si="85"/>
        <v>0</v>
      </c>
      <c r="BF121" s="20">
        <f t="shared" si="86"/>
        <v>10</v>
      </c>
      <c r="BG121" s="20">
        <f t="shared" si="87"/>
        <v>10</v>
      </c>
      <c r="BH121" s="20">
        <f t="shared" si="88"/>
        <v>10</v>
      </c>
      <c r="BI121" s="46">
        <f t="shared" si="47"/>
        <v>10</v>
      </c>
      <c r="BJ121" s="7"/>
      <c r="BK121" s="7"/>
      <c r="BN121" s="156" t="s">
        <v>49</v>
      </c>
      <c r="BO121" s="11" t="s">
        <v>61</v>
      </c>
      <c r="BP121" s="18" t="s">
        <v>62</v>
      </c>
      <c r="BQ121" s="21" t="s">
        <v>63</v>
      </c>
      <c r="BR121" s="21" t="s">
        <v>64</v>
      </c>
      <c r="BS121" s="21">
        <v>36</v>
      </c>
      <c r="BT121" s="21">
        <v>2</v>
      </c>
      <c r="BU121" s="21">
        <v>26</v>
      </c>
      <c r="BV121" s="21">
        <v>1</v>
      </c>
      <c r="BW121" s="21">
        <v>1</v>
      </c>
      <c r="BX121" s="21">
        <f t="shared" si="105"/>
        <v>2</v>
      </c>
      <c r="BY121" s="29">
        <v>14</v>
      </c>
      <c r="BZ121" s="93">
        <f t="shared" si="89"/>
        <v>14</v>
      </c>
      <c r="CA121" s="30">
        <v>6</v>
      </c>
      <c r="CB121" s="20">
        <f t="shared" si="90"/>
        <v>6</v>
      </c>
      <c r="CC121" s="30"/>
      <c r="CD121" s="20">
        <f t="shared" si="91"/>
        <v>0</v>
      </c>
      <c r="CE121" s="30">
        <v>8</v>
      </c>
      <c r="CF121" s="20">
        <f t="shared" si="92"/>
        <v>8</v>
      </c>
      <c r="CG121" s="30"/>
      <c r="CH121" s="20">
        <f t="shared" si="93"/>
        <v>0</v>
      </c>
      <c r="CI121" s="94"/>
      <c r="CJ121" s="20">
        <f t="shared" si="106"/>
        <v>0</v>
      </c>
      <c r="CK121" s="20">
        <v>2</v>
      </c>
      <c r="CL121" s="20">
        <v>0</v>
      </c>
      <c r="CM121" s="94"/>
      <c r="CN121" s="20">
        <f t="shared" si="107"/>
        <v>0</v>
      </c>
      <c r="CO121" s="94"/>
      <c r="CP121" s="20">
        <f t="shared" si="94"/>
        <v>0</v>
      </c>
      <c r="CQ121" s="94"/>
      <c r="CR121" s="24">
        <f t="shared" si="108"/>
        <v>0</v>
      </c>
      <c r="CS121" s="94"/>
      <c r="CT121" s="20">
        <f t="shared" si="95"/>
        <v>0</v>
      </c>
      <c r="CU121" s="94"/>
      <c r="CV121" s="20">
        <f t="shared" si="96"/>
        <v>0</v>
      </c>
      <c r="CW121" s="94"/>
      <c r="CX121" s="20">
        <f t="shared" si="109"/>
        <v>0</v>
      </c>
      <c r="CY121" s="94"/>
      <c r="CZ121" s="20">
        <f t="shared" si="110"/>
        <v>0</v>
      </c>
      <c r="DA121" s="94"/>
      <c r="DB121" s="20">
        <f t="shared" si="97"/>
        <v>0</v>
      </c>
      <c r="DC121" s="94"/>
      <c r="DD121" s="20">
        <f t="shared" si="111"/>
        <v>0</v>
      </c>
      <c r="DE121" s="94"/>
      <c r="DF121" s="20">
        <f t="shared" si="112"/>
        <v>0</v>
      </c>
      <c r="DG121" s="94"/>
      <c r="DH121" s="20">
        <f t="shared" si="98"/>
        <v>0</v>
      </c>
      <c r="DI121" s="94"/>
      <c r="DJ121" s="20">
        <f t="shared" si="113"/>
        <v>0</v>
      </c>
      <c r="DK121" s="94"/>
      <c r="DL121" s="20">
        <f t="shared" si="114"/>
        <v>0</v>
      </c>
      <c r="DM121" s="94">
        <v>1</v>
      </c>
      <c r="DN121" s="20">
        <f t="shared" si="115"/>
        <v>6</v>
      </c>
      <c r="DO121" s="94"/>
      <c r="DP121" s="20">
        <f t="shared" si="99"/>
        <v>0</v>
      </c>
      <c r="DQ121" s="94"/>
      <c r="DR121" s="20">
        <f t="shared" si="100"/>
        <v>0</v>
      </c>
      <c r="DS121" s="20">
        <f t="shared" si="101"/>
        <v>22</v>
      </c>
      <c r="DT121" s="20">
        <f t="shared" si="102"/>
        <v>22</v>
      </c>
      <c r="DU121" s="20">
        <f t="shared" si="103"/>
        <v>22</v>
      </c>
      <c r="DV121" s="7"/>
      <c r="DW121" s="54"/>
      <c r="DX121" s="11"/>
      <c r="DY121" s="18"/>
      <c r="DZ121" s="21"/>
      <c r="EA121" s="7"/>
      <c r="EB121" s="7"/>
      <c r="EC121" s="7"/>
      <c r="ED121" s="7"/>
      <c r="EE121" s="7"/>
      <c r="EF121" s="7"/>
      <c r="EG121" s="7"/>
      <c r="EH121" s="7">
        <f>SUM(L121+BY121)</f>
        <v>22</v>
      </c>
      <c r="EI121" s="7">
        <f>SUM(M121+BZ121)</f>
        <v>22</v>
      </c>
      <c r="EJ121" s="7">
        <f>SUM(N121+CA121)</f>
        <v>10</v>
      </c>
      <c r="EM121" s="189">
        <f>O121+CB121</f>
        <v>10</v>
      </c>
      <c r="EN121" s="203">
        <f>P121+CC121</f>
        <v>0</v>
      </c>
      <c r="EO121" s="189">
        <f>Q121+CD121</f>
        <v>0</v>
      </c>
      <c r="EP121" s="203">
        <f>R121+CE121</f>
        <v>10</v>
      </c>
      <c r="EQ121" s="189">
        <f>S121+CF121</f>
        <v>10</v>
      </c>
      <c r="ER121" s="203">
        <f>T121+CG121</f>
        <v>2</v>
      </c>
      <c r="ES121" s="189">
        <f>U121+CH121</f>
        <v>4</v>
      </c>
      <c r="ET121" s="203">
        <f>V121+CI121</f>
        <v>0</v>
      </c>
      <c r="EU121" s="189">
        <f>W121+CJ121</f>
        <v>0</v>
      </c>
      <c r="EV121" s="190">
        <f>X121+CK121</f>
        <v>2</v>
      </c>
      <c r="EW121" s="190">
        <f>Y121+CL121</f>
        <v>0</v>
      </c>
      <c r="EX121" s="204">
        <f>Z121+CM121</f>
        <v>0</v>
      </c>
      <c r="EY121" s="189">
        <f>AA121+CN121</f>
        <v>0</v>
      </c>
      <c r="EZ121" s="203">
        <f>AB121+CO121</f>
        <v>0</v>
      </c>
      <c r="FA121" s="189">
        <f>AC121+CP121</f>
        <v>0</v>
      </c>
      <c r="FB121" s="203">
        <f>AD121+CQ121</f>
        <v>0</v>
      </c>
      <c r="FC121" s="189">
        <f>AE121+CR121</f>
        <v>0</v>
      </c>
      <c r="FD121" s="203">
        <f>AF121+CS121</f>
        <v>0</v>
      </c>
      <c r="FE121" s="189">
        <f>AG121+CT121</f>
        <v>0</v>
      </c>
      <c r="FF121" s="204">
        <f>AH121+CU121</f>
        <v>0</v>
      </c>
      <c r="FG121" s="190">
        <f>AI121+CV121</f>
        <v>0</v>
      </c>
      <c r="FH121" s="204">
        <f>AJ121+CW121</f>
        <v>0</v>
      </c>
      <c r="FI121" s="189">
        <f>AK121+CX121</f>
        <v>0</v>
      </c>
      <c r="FJ121" s="204">
        <f>AL121+CY121</f>
        <v>0</v>
      </c>
      <c r="FK121" s="190">
        <f>AM121+CZ121</f>
        <v>0</v>
      </c>
      <c r="FL121" s="204">
        <f>AN121+DA121</f>
        <v>0</v>
      </c>
      <c r="FM121" s="189">
        <f>AO121+DB121</f>
        <v>0</v>
      </c>
      <c r="FN121" s="204">
        <f>AP121+DC121</f>
        <v>0</v>
      </c>
      <c r="FO121" s="190">
        <f>AQ121+DD121</f>
        <v>0</v>
      </c>
      <c r="FP121" s="204">
        <f>AR121+DE121</f>
        <v>0</v>
      </c>
      <c r="FQ121" s="190">
        <f>AS121+DF121</f>
        <v>0</v>
      </c>
      <c r="FR121" s="204">
        <f>AT121+DG121</f>
        <v>0</v>
      </c>
      <c r="FS121" s="190">
        <f>AU121+DH121</f>
        <v>0</v>
      </c>
      <c r="FT121" s="204">
        <f>AV121+DI121</f>
        <v>0</v>
      </c>
      <c r="FU121" s="189">
        <f>AW121+DJ121</f>
        <v>0</v>
      </c>
      <c r="FV121" s="204">
        <f>AX121+DK121</f>
        <v>0</v>
      </c>
      <c r="FW121" s="190">
        <f>AY121+DL121</f>
        <v>0</v>
      </c>
      <c r="FX121" s="204">
        <f>AZ121+DM121</f>
        <v>1</v>
      </c>
      <c r="FY121" s="189">
        <f>BA121+DN121</f>
        <v>6</v>
      </c>
      <c r="FZ121" s="203">
        <f>BB121+DO121</f>
        <v>0</v>
      </c>
      <c r="GA121" s="189">
        <f>BC121+DP121</f>
        <v>0</v>
      </c>
      <c r="GB121" s="203">
        <f>BD121+DQ121</f>
        <v>0</v>
      </c>
      <c r="GC121" s="189">
        <f>BE121+DR121</f>
        <v>0</v>
      </c>
      <c r="GD121" s="204">
        <f>BF121+DS121</f>
        <v>32</v>
      </c>
      <c r="GE121" s="190">
        <f>BG121+DT121</f>
        <v>32</v>
      </c>
      <c r="GF121" s="190">
        <f>BH121+DU121</f>
        <v>32</v>
      </c>
      <c r="GG121" s="7"/>
      <c r="GH121" s="54"/>
      <c r="GK121" s="3">
        <v>550</v>
      </c>
      <c r="GL121" s="161"/>
      <c r="GM121" s="19"/>
      <c r="GN121" s="1"/>
      <c r="GO121" s="23"/>
      <c r="GP121" s="70"/>
      <c r="GQ121" s="7"/>
      <c r="GR121" s="83"/>
    </row>
    <row r="122" spans="1:200" ht="24.95" customHeight="1" outlineLevel="2" thickBot="1" x14ac:dyDescent="0.4">
      <c r="A122" s="156" t="s">
        <v>49</v>
      </c>
      <c r="B122" s="168" t="s">
        <v>163</v>
      </c>
      <c r="C122" s="169" t="s">
        <v>164</v>
      </c>
      <c r="D122" s="170"/>
      <c r="E122" s="170" t="s">
        <v>149</v>
      </c>
      <c r="F122" s="170"/>
      <c r="G122" s="170">
        <v>1</v>
      </c>
      <c r="H122" s="170"/>
      <c r="I122" s="170"/>
      <c r="J122" s="170"/>
      <c r="K122" s="170"/>
      <c r="L122" s="171">
        <v>0</v>
      </c>
      <c r="M122" s="172">
        <f t="shared" si="116"/>
        <v>0</v>
      </c>
      <c r="N122" s="172">
        <v>0</v>
      </c>
      <c r="O122" s="167">
        <f t="shared" si="70"/>
        <v>0</v>
      </c>
      <c r="P122" s="172">
        <v>0</v>
      </c>
      <c r="Q122" s="167">
        <f t="shared" si="117"/>
        <v>0</v>
      </c>
      <c r="R122" s="172"/>
      <c r="S122" s="167">
        <f t="shared" si="71"/>
        <v>0</v>
      </c>
      <c r="T122" s="172"/>
      <c r="U122" s="167">
        <f t="shared" si="72"/>
        <v>0</v>
      </c>
      <c r="V122" s="173"/>
      <c r="W122" s="167">
        <f t="shared" si="104"/>
        <v>0</v>
      </c>
      <c r="X122" s="167">
        <v>0</v>
      </c>
      <c r="Y122" s="167">
        <f>SUM(L122*5/100*J122)</f>
        <v>0</v>
      </c>
      <c r="Z122" s="173"/>
      <c r="AA122" s="167"/>
      <c r="AB122" s="173"/>
      <c r="AC122" s="167">
        <f t="shared" si="74"/>
        <v>0</v>
      </c>
      <c r="AD122" s="173"/>
      <c r="AE122" s="174">
        <f t="shared" si="75"/>
        <v>0</v>
      </c>
      <c r="AF122" s="173"/>
      <c r="AG122" s="167">
        <f t="shared" si="76"/>
        <v>0</v>
      </c>
      <c r="AH122" s="173"/>
      <c r="AI122" s="167">
        <f t="shared" si="77"/>
        <v>0</v>
      </c>
      <c r="AJ122" s="173"/>
      <c r="AK122" s="167">
        <f t="shared" si="78"/>
        <v>0</v>
      </c>
      <c r="AL122" s="173"/>
      <c r="AM122" s="167">
        <f t="shared" si="79"/>
        <v>0</v>
      </c>
      <c r="AN122" s="173"/>
      <c r="AO122" s="167">
        <f t="shared" si="80"/>
        <v>0</v>
      </c>
      <c r="AP122" s="173"/>
      <c r="AQ122" s="167">
        <f t="shared" si="81"/>
        <v>0</v>
      </c>
      <c r="AR122" s="173"/>
      <c r="AS122" s="167">
        <f>SUM(AR122*J122*2)</f>
        <v>0</v>
      </c>
      <c r="AT122" s="173"/>
      <c r="AU122" s="167">
        <f t="shared" si="118"/>
        <v>0</v>
      </c>
      <c r="AV122" s="173"/>
      <c r="AW122" s="167">
        <f>SUM(AV122*H122/3)</f>
        <v>0</v>
      </c>
      <c r="AX122" s="173"/>
      <c r="AY122" s="167">
        <f>SUM(AX122*H122/3)</f>
        <v>0</v>
      </c>
      <c r="AZ122" s="173"/>
      <c r="BA122" s="167">
        <f>SUM(AZ122*K122*5*6)</f>
        <v>0</v>
      </c>
      <c r="BB122" s="173"/>
      <c r="BC122" s="167">
        <f>SUM(BB122*4*8)</f>
        <v>0</v>
      </c>
      <c r="BD122" s="173">
        <v>1</v>
      </c>
      <c r="BE122" s="167">
        <f>SUM(BD122*50)/2</f>
        <v>25</v>
      </c>
      <c r="BF122" s="167">
        <f t="shared" si="86"/>
        <v>25</v>
      </c>
      <c r="BG122" s="20">
        <f t="shared" si="87"/>
        <v>25</v>
      </c>
      <c r="BH122" s="20">
        <f t="shared" si="88"/>
        <v>0</v>
      </c>
      <c r="BI122" s="46">
        <f t="shared" si="47"/>
        <v>25</v>
      </c>
      <c r="BJ122" s="7"/>
      <c r="BK122" s="7"/>
      <c r="BN122" s="156" t="s">
        <v>49</v>
      </c>
      <c r="BO122" s="11" t="s">
        <v>61</v>
      </c>
      <c r="BP122" s="18" t="s">
        <v>62</v>
      </c>
      <c r="BQ122" s="21" t="s">
        <v>139</v>
      </c>
      <c r="BR122" s="21" t="s">
        <v>64</v>
      </c>
      <c r="BS122" s="21">
        <v>40</v>
      </c>
      <c r="BT122" s="21">
        <v>2</v>
      </c>
      <c r="BU122" s="21">
        <v>26</v>
      </c>
      <c r="BV122" s="21">
        <v>1</v>
      </c>
      <c r="BW122" s="21">
        <v>1</v>
      </c>
      <c r="BX122" s="21">
        <f t="shared" si="105"/>
        <v>2</v>
      </c>
      <c r="BY122" s="29">
        <v>14</v>
      </c>
      <c r="BZ122" s="93">
        <f t="shared" si="89"/>
        <v>14</v>
      </c>
      <c r="CA122" s="30">
        <v>6</v>
      </c>
      <c r="CB122" s="20">
        <f t="shared" si="90"/>
        <v>6</v>
      </c>
      <c r="CC122" s="30"/>
      <c r="CD122" s="20">
        <f t="shared" si="91"/>
        <v>0</v>
      </c>
      <c r="CE122" s="30">
        <v>8</v>
      </c>
      <c r="CF122" s="20">
        <f t="shared" si="92"/>
        <v>8</v>
      </c>
      <c r="CG122" s="30"/>
      <c r="CH122" s="20">
        <f t="shared" si="93"/>
        <v>0</v>
      </c>
      <c r="CI122" s="94"/>
      <c r="CJ122" s="20">
        <f t="shared" si="106"/>
        <v>0</v>
      </c>
      <c r="CK122" s="20">
        <v>2</v>
      </c>
      <c r="CL122" s="20">
        <v>0</v>
      </c>
      <c r="CM122" s="94"/>
      <c r="CN122" s="20">
        <f t="shared" si="107"/>
        <v>0</v>
      </c>
      <c r="CO122" s="94"/>
      <c r="CP122" s="20">
        <f t="shared" si="94"/>
        <v>0</v>
      </c>
      <c r="CQ122" s="94"/>
      <c r="CR122" s="24">
        <f t="shared" si="108"/>
        <v>0</v>
      </c>
      <c r="CS122" s="94"/>
      <c r="CT122" s="20">
        <f t="shared" si="95"/>
        <v>0</v>
      </c>
      <c r="CU122" s="94"/>
      <c r="CV122" s="20">
        <f t="shared" si="96"/>
        <v>0</v>
      </c>
      <c r="CW122" s="94"/>
      <c r="CX122" s="20">
        <f t="shared" si="109"/>
        <v>0</v>
      </c>
      <c r="CY122" s="94"/>
      <c r="CZ122" s="20">
        <f t="shared" si="110"/>
        <v>0</v>
      </c>
      <c r="DA122" s="94"/>
      <c r="DB122" s="20">
        <f t="shared" si="97"/>
        <v>0</v>
      </c>
      <c r="DC122" s="94"/>
      <c r="DD122" s="20">
        <f t="shared" si="111"/>
        <v>0</v>
      </c>
      <c r="DE122" s="94"/>
      <c r="DF122" s="20">
        <f t="shared" si="112"/>
        <v>0</v>
      </c>
      <c r="DG122" s="94"/>
      <c r="DH122" s="20">
        <f t="shared" si="98"/>
        <v>0</v>
      </c>
      <c r="DI122" s="94"/>
      <c r="DJ122" s="20">
        <f t="shared" si="113"/>
        <v>0</v>
      </c>
      <c r="DK122" s="94"/>
      <c r="DL122" s="20">
        <f t="shared" si="114"/>
        <v>0</v>
      </c>
      <c r="DM122" s="94">
        <v>1</v>
      </c>
      <c r="DN122" s="20">
        <f t="shared" si="115"/>
        <v>6</v>
      </c>
      <c r="DO122" s="94"/>
      <c r="DP122" s="20">
        <f t="shared" si="99"/>
        <v>0</v>
      </c>
      <c r="DQ122" s="94"/>
      <c r="DR122" s="20">
        <f t="shared" si="100"/>
        <v>0</v>
      </c>
      <c r="DS122" s="20">
        <f t="shared" si="101"/>
        <v>22</v>
      </c>
      <c r="DT122" s="20">
        <f t="shared" si="102"/>
        <v>22</v>
      </c>
      <c r="DU122" s="20">
        <f t="shared" si="103"/>
        <v>22</v>
      </c>
      <c r="DV122" s="7"/>
      <c r="DW122" s="54"/>
      <c r="DX122" s="11"/>
      <c r="DY122" s="18"/>
      <c r="DZ122" s="21"/>
      <c r="EA122" s="7"/>
      <c r="EB122" s="7"/>
      <c r="EC122" s="7"/>
      <c r="ED122" s="7"/>
      <c r="EE122" s="7"/>
      <c r="EF122" s="7"/>
      <c r="EG122" s="7"/>
      <c r="EH122" s="7">
        <f>SUM(L122+BY122)</f>
        <v>14</v>
      </c>
      <c r="EI122" s="7">
        <f>SUM(M122+BZ122)</f>
        <v>14</v>
      </c>
      <c r="EJ122" s="7">
        <f>SUM(N122+CA122)</f>
        <v>6</v>
      </c>
      <c r="EM122" s="189">
        <f>O122+CB122</f>
        <v>6</v>
      </c>
      <c r="EN122" s="203">
        <f>P122+CC122</f>
        <v>0</v>
      </c>
      <c r="EO122" s="189">
        <f>Q122+CD122</f>
        <v>0</v>
      </c>
      <c r="EP122" s="203">
        <f>R122+CE122</f>
        <v>8</v>
      </c>
      <c r="EQ122" s="189">
        <f>S122+CF122</f>
        <v>8</v>
      </c>
      <c r="ER122" s="203">
        <f>T122+CG122</f>
        <v>0</v>
      </c>
      <c r="ES122" s="189">
        <f>U122+CH122</f>
        <v>0</v>
      </c>
      <c r="ET122" s="203">
        <f>V122+CI122</f>
        <v>0</v>
      </c>
      <c r="EU122" s="189">
        <f>W122+CJ122</f>
        <v>0</v>
      </c>
      <c r="EV122" s="190">
        <f>X122+CK122</f>
        <v>2</v>
      </c>
      <c r="EW122" s="190">
        <f>Y122+CL122</f>
        <v>0</v>
      </c>
      <c r="EX122" s="204">
        <f>Z122+CM122</f>
        <v>0</v>
      </c>
      <c r="EY122" s="189">
        <f>AA122+CN122</f>
        <v>0</v>
      </c>
      <c r="EZ122" s="203">
        <f>AB122+CO122</f>
        <v>0</v>
      </c>
      <c r="FA122" s="189">
        <f>AC122+CP122</f>
        <v>0</v>
      </c>
      <c r="FB122" s="203">
        <f>AD122+CQ122</f>
        <v>0</v>
      </c>
      <c r="FC122" s="189">
        <f>AE122+CR122</f>
        <v>0</v>
      </c>
      <c r="FD122" s="203">
        <f>AF122+CS122</f>
        <v>0</v>
      </c>
      <c r="FE122" s="189">
        <f>AG122+CT122</f>
        <v>0</v>
      </c>
      <c r="FF122" s="204">
        <f>AH122+CU122</f>
        <v>0</v>
      </c>
      <c r="FG122" s="190">
        <f>AI122+CV122</f>
        <v>0</v>
      </c>
      <c r="FH122" s="204">
        <f>AJ122+CW122</f>
        <v>0</v>
      </c>
      <c r="FI122" s="189">
        <f>AK122+CX122</f>
        <v>0</v>
      </c>
      <c r="FJ122" s="204">
        <f>AL122+CY122</f>
        <v>0</v>
      </c>
      <c r="FK122" s="190">
        <f>AM122+CZ122</f>
        <v>0</v>
      </c>
      <c r="FL122" s="204">
        <f>AN122+DA122</f>
        <v>0</v>
      </c>
      <c r="FM122" s="189">
        <f>AO122+DB122</f>
        <v>0</v>
      </c>
      <c r="FN122" s="204">
        <f>AP122+DC122</f>
        <v>0</v>
      </c>
      <c r="FO122" s="190">
        <f>AQ122+DD122</f>
        <v>0</v>
      </c>
      <c r="FP122" s="204">
        <f>AR122+DE122</f>
        <v>0</v>
      </c>
      <c r="FQ122" s="190">
        <f>AS122+DF122</f>
        <v>0</v>
      </c>
      <c r="FR122" s="204">
        <f>AT122+DG122</f>
        <v>0</v>
      </c>
      <c r="FS122" s="190">
        <f>AU122+DH122</f>
        <v>0</v>
      </c>
      <c r="FT122" s="204">
        <f>AV122+DI122</f>
        <v>0</v>
      </c>
      <c r="FU122" s="189">
        <f>AW122+DJ122</f>
        <v>0</v>
      </c>
      <c r="FV122" s="204">
        <f>AX122+DK122</f>
        <v>0</v>
      </c>
      <c r="FW122" s="190">
        <f>AY122+DL122</f>
        <v>0</v>
      </c>
      <c r="FX122" s="204">
        <f>AZ122+DM122</f>
        <v>1</v>
      </c>
      <c r="FY122" s="189">
        <f>BA122+DN122</f>
        <v>6</v>
      </c>
      <c r="FZ122" s="203">
        <f>BB122+DO122</f>
        <v>0</v>
      </c>
      <c r="GA122" s="189">
        <f>BC122+DP122</f>
        <v>0</v>
      </c>
      <c r="GB122" s="203">
        <f>BD122+DQ122</f>
        <v>1</v>
      </c>
      <c r="GC122" s="189">
        <f>BE122+DR122</f>
        <v>25</v>
      </c>
      <c r="GD122" s="204">
        <f>BF122+DS122</f>
        <v>47</v>
      </c>
      <c r="GE122" s="190">
        <f>BG122+DT122</f>
        <v>47</v>
      </c>
      <c r="GF122" s="190">
        <f>BH122+DU122</f>
        <v>22</v>
      </c>
      <c r="GG122" s="7"/>
      <c r="GH122" s="54"/>
      <c r="GK122" s="3">
        <v>550</v>
      </c>
      <c r="GL122" s="161"/>
      <c r="GM122" s="19"/>
      <c r="GN122" s="1"/>
      <c r="GO122" s="23"/>
      <c r="GP122" s="70"/>
      <c r="GQ122" s="7"/>
      <c r="GR122" s="83"/>
    </row>
    <row r="123" spans="1:200" ht="24.95" customHeight="1" outlineLevel="2" thickBot="1" x14ac:dyDescent="0.4">
      <c r="A123" s="156" t="s">
        <v>49</v>
      </c>
      <c r="B123" s="168" t="s">
        <v>88</v>
      </c>
      <c r="C123" s="169" t="s">
        <v>68</v>
      </c>
      <c r="D123" s="170" t="s">
        <v>69</v>
      </c>
      <c r="E123" s="170" t="s">
        <v>103</v>
      </c>
      <c r="F123" s="170" t="s">
        <v>137</v>
      </c>
      <c r="G123" s="170">
        <v>1</v>
      </c>
      <c r="H123" s="170">
        <v>29</v>
      </c>
      <c r="I123" s="170">
        <v>1</v>
      </c>
      <c r="J123" s="170">
        <v>1</v>
      </c>
      <c r="K123" s="170">
        <f>SUM(J123)*2</f>
        <v>2</v>
      </c>
      <c r="L123" s="171">
        <v>40</v>
      </c>
      <c r="M123" s="172">
        <f>SUM(N123+P123+R123+T123+V123)</f>
        <v>0</v>
      </c>
      <c r="N123" s="172"/>
      <c r="O123" s="167"/>
      <c r="P123" s="172"/>
      <c r="Q123" s="167"/>
      <c r="R123" s="172"/>
      <c r="S123" s="167"/>
      <c r="T123" s="172"/>
      <c r="U123" s="167"/>
      <c r="V123" s="173"/>
      <c r="W123" s="167"/>
      <c r="X123" s="167"/>
      <c r="Y123" s="167">
        <f>SUM(L123*5/100*J123)</f>
        <v>2</v>
      </c>
      <c r="Z123" s="173"/>
      <c r="AA123" s="167"/>
      <c r="AB123" s="173"/>
      <c r="AC123" s="167"/>
      <c r="AD123" s="173"/>
      <c r="AE123" s="174"/>
      <c r="AF123" s="173"/>
      <c r="AG123" s="167"/>
      <c r="AH123" s="173"/>
      <c r="AI123" s="167"/>
      <c r="AJ123" s="173"/>
      <c r="AK123" s="167"/>
      <c r="AL123" s="173"/>
      <c r="AM123" s="167"/>
      <c r="AN123" s="173"/>
      <c r="AO123" s="167"/>
      <c r="AP123" s="173"/>
      <c r="AQ123" s="167"/>
      <c r="AR123" s="173">
        <v>1</v>
      </c>
      <c r="AS123" s="167"/>
      <c r="AT123" s="173"/>
      <c r="AU123" s="167">
        <f t="shared" si="118"/>
        <v>0</v>
      </c>
      <c r="AV123" s="173"/>
      <c r="AW123" s="167"/>
      <c r="AX123" s="173"/>
      <c r="AY123" s="167"/>
      <c r="AZ123" s="173"/>
      <c r="BA123" s="167"/>
      <c r="BB123" s="173"/>
      <c r="BC123" s="167"/>
      <c r="BD123" s="173"/>
      <c r="BE123" s="167"/>
      <c r="BF123" s="167">
        <f t="shared" si="86"/>
        <v>2</v>
      </c>
      <c r="BG123" s="20">
        <f t="shared" si="87"/>
        <v>2</v>
      </c>
      <c r="BH123" s="20">
        <f t="shared" si="88"/>
        <v>0</v>
      </c>
      <c r="BI123" s="46">
        <f t="shared" si="47"/>
        <v>2</v>
      </c>
      <c r="BJ123" s="7"/>
      <c r="BK123" s="7"/>
      <c r="BN123" s="156" t="s">
        <v>49</v>
      </c>
      <c r="BO123" s="11" t="s">
        <v>140</v>
      </c>
      <c r="BP123" s="18" t="s">
        <v>62</v>
      </c>
      <c r="BQ123" s="21" t="s">
        <v>139</v>
      </c>
      <c r="BR123" s="21" t="s">
        <v>64</v>
      </c>
      <c r="BS123" s="21">
        <v>14</v>
      </c>
      <c r="BT123" s="21">
        <v>2</v>
      </c>
      <c r="BU123" s="21">
        <v>27</v>
      </c>
      <c r="BV123" s="21">
        <v>1</v>
      </c>
      <c r="BW123" s="21">
        <v>1</v>
      </c>
      <c r="BX123" s="21">
        <f t="shared" si="105"/>
        <v>2</v>
      </c>
      <c r="BY123" s="29">
        <v>14</v>
      </c>
      <c r="BZ123" s="93">
        <f t="shared" si="89"/>
        <v>14</v>
      </c>
      <c r="CA123" s="30">
        <v>6</v>
      </c>
      <c r="CB123" s="20">
        <f t="shared" ref="CB123:CB132" si="119">SUM(CA123)*BV123</f>
        <v>6</v>
      </c>
      <c r="CC123" s="30"/>
      <c r="CD123" s="20">
        <f t="shared" si="91"/>
        <v>0</v>
      </c>
      <c r="CE123" s="30">
        <v>8</v>
      </c>
      <c r="CF123" s="20">
        <f t="shared" ref="CF123:CF132" si="120">SUM(CE123)*BW123</f>
        <v>8</v>
      </c>
      <c r="CG123" s="30"/>
      <c r="CH123" s="20">
        <f t="shared" ref="CH123:CH132" si="121">SUM(CG123)*BX123</f>
        <v>0</v>
      </c>
      <c r="CI123" s="94"/>
      <c r="CJ123" s="20">
        <f t="shared" ref="CJ123:CJ130" si="122">SUM(CI123)*BW123*5</f>
        <v>0</v>
      </c>
      <c r="CK123" s="20">
        <v>2</v>
      </c>
      <c r="CL123" s="20">
        <v>0</v>
      </c>
      <c r="CM123" s="94"/>
      <c r="CN123" s="20">
        <f>SUM(CM123)*1</f>
        <v>0</v>
      </c>
      <c r="CO123" s="94"/>
      <c r="CP123" s="20">
        <f t="shared" si="94"/>
        <v>0</v>
      </c>
      <c r="CQ123" s="94"/>
      <c r="CR123" s="24">
        <f t="shared" ref="CR123:CR130" si="123">SUM(CQ123*BU123*(30+4))</f>
        <v>0</v>
      </c>
      <c r="CS123" s="94"/>
      <c r="CT123" s="20">
        <f t="shared" ref="CT123:CT130" si="124">SUM(CS123*BU123*3)</f>
        <v>0</v>
      </c>
      <c r="CU123" s="94"/>
      <c r="CV123" s="20">
        <f t="shared" ref="CV123:CV130" si="125">SUM(CU123*BU123/3)</f>
        <v>0</v>
      </c>
      <c r="CW123" s="94"/>
      <c r="CX123" s="20">
        <f t="shared" ref="CX123:CX130" si="126">SUM(CW123*BU123*2/3)</f>
        <v>0</v>
      </c>
      <c r="CY123" s="94"/>
      <c r="CZ123" s="20">
        <f>SUM(CY123*BU123)</f>
        <v>0</v>
      </c>
      <c r="DA123" s="94"/>
      <c r="DB123" s="20">
        <f>SUM(DA123*BW123)</f>
        <v>0</v>
      </c>
      <c r="DC123" s="94"/>
      <c r="DD123" s="20">
        <f t="shared" ref="DD123:DD129" si="127">SUM(DC123*BU123*2)</f>
        <v>0</v>
      </c>
      <c r="DE123" s="94"/>
      <c r="DF123" s="20">
        <f t="shared" si="112"/>
        <v>0</v>
      </c>
      <c r="DG123" s="94"/>
      <c r="DH123" s="20">
        <f t="shared" si="98"/>
        <v>0</v>
      </c>
      <c r="DI123" s="94"/>
      <c r="DJ123" s="20">
        <f t="shared" si="113"/>
        <v>0</v>
      </c>
      <c r="DK123" s="94"/>
      <c r="DL123" s="20">
        <f t="shared" si="114"/>
        <v>0</v>
      </c>
      <c r="DM123" s="94">
        <v>1</v>
      </c>
      <c r="DN123" s="20">
        <f>SUM(DM123*BW123*2*6)</f>
        <v>12</v>
      </c>
      <c r="DO123" s="94"/>
      <c r="DP123" s="20">
        <f t="shared" si="99"/>
        <v>0</v>
      </c>
      <c r="DQ123" s="94"/>
      <c r="DR123" s="20">
        <f t="shared" si="100"/>
        <v>0</v>
      </c>
      <c r="DS123" s="20">
        <f t="shared" si="101"/>
        <v>28</v>
      </c>
      <c r="DT123" s="20">
        <f t="shared" si="102"/>
        <v>28</v>
      </c>
      <c r="DU123" s="20">
        <f t="shared" si="103"/>
        <v>28</v>
      </c>
      <c r="DV123" s="7"/>
      <c r="DW123" s="54"/>
      <c r="DX123" s="11"/>
      <c r="DY123" s="18"/>
      <c r="DZ123" s="21"/>
      <c r="EA123" s="7"/>
      <c r="EB123" s="7"/>
      <c r="EC123" s="7"/>
      <c r="ED123" s="7"/>
      <c r="EE123" s="7"/>
      <c r="EF123" s="7"/>
      <c r="EG123" s="7"/>
      <c r="EH123" s="7">
        <f>SUM(L123+BY123)</f>
        <v>54</v>
      </c>
      <c r="EI123" s="7">
        <f>SUM(M123+BZ123)</f>
        <v>14</v>
      </c>
      <c r="EJ123" s="7">
        <f>SUM(N123+CA123)</f>
        <v>6</v>
      </c>
      <c r="EM123" s="189">
        <f>O123+CB123</f>
        <v>6</v>
      </c>
      <c r="EN123" s="203">
        <f>P123+CC123</f>
        <v>0</v>
      </c>
      <c r="EO123" s="189">
        <f>Q123+CD123</f>
        <v>0</v>
      </c>
      <c r="EP123" s="203">
        <f>R123+CE123</f>
        <v>8</v>
      </c>
      <c r="EQ123" s="189">
        <f>S123+CF123</f>
        <v>8</v>
      </c>
      <c r="ER123" s="203">
        <f>T123+CG123</f>
        <v>0</v>
      </c>
      <c r="ES123" s="189">
        <f>U123+CH123</f>
        <v>0</v>
      </c>
      <c r="ET123" s="203">
        <f>V123+CI123</f>
        <v>0</v>
      </c>
      <c r="EU123" s="189">
        <f>W123+CJ123</f>
        <v>0</v>
      </c>
      <c r="EV123" s="190">
        <f>X123+CK123</f>
        <v>2</v>
      </c>
      <c r="EW123" s="190">
        <f>Y123+CL123</f>
        <v>2</v>
      </c>
      <c r="EX123" s="204">
        <f>Z123+CM123</f>
        <v>0</v>
      </c>
      <c r="EY123" s="189">
        <f>AA123+CN123</f>
        <v>0</v>
      </c>
      <c r="EZ123" s="203">
        <f>AB123+CO123</f>
        <v>0</v>
      </c>
      <c r="FA123" s="189">
        <f>AC123+CP123</f>
        <v>0</v>
      </c>
      <c r="FB123" s="203">
        <f>AD123+CQ123</f>
        <v>0</v>
      </c>
      <c r="FC123" s="189">
        <f>AE123+CR123</f>
        <v>0</v>
      </c>
      <c r="FD123" s="203">
        <f>AF123+CS123</f>
        <v>0</v>
      </c>
      <c r="FE123" s="189">
        <f>AG123+CT123</f>
        <v>0</v>
      </c>
      <c r="FF123" s="204">
        <f>AH123+CU123</f>
        <v>0</v>
      </c>
      <c r="FG123" s="190">
        <f>AI123+CV123</f>
        <v>0</v>
      </c>
      <c r="FH123" s="204">
        <f>AJ123+CW123</f>
        <v>0</v>
      </c>
      <c r="FI123" s="189">
        <f>AK123+CX123</f>
        <v>0</v>
      </c>
      <c r="FJ123" s="204">
        <f>AL123+CY123</f>
        <v>0</v>
      </c>
      <c r="FK123" s="190">
        <f>AM123+CZ123</f>
        <v>0</v>
      </c>
      <c r="FL123" s="204">
        <f>AN123+DA123</f>
        <v>0</v>
      </c>
      <c r="FM123" s="189">
        <f>AO123+DB123</f>
        <v>0</v>
      </c>
      <c r="FN123" s="204">
        <f>AP123+DC123</f>
        <v>0</v>
      </c>
      <c r="FO123" s="190">
        <f>AQ123+DD123</f>
        <v>0</v>
      </c>
      <c r="FP123" s="204">
        <f>AR123+DE123</f>
        <v>1</v>
      </c>
      <c r="FQ123" s="190">
        <f>AS123+DF123</f>
        <v>0</v>
      </c>
      <c r="FR123" s="204">
        <f>AT123+DG123</f>
        <v>0</v>
      </c>
      <c r="FS123" s="190">
        <f>AU123+DH123</f>
        <v>0</v>
      </c>
      <c r="FT123" s="204">
        <f>AV123+DI123</f>
        <v>0</v>
      </c>
      <c r="FU123" s="189">
        <f>AW123+DJ123</f>
        <v>0</v>
      </c>
      <c r="FV123" s="204">
        <f>AX123+DK123</f>
        <v>0</v>
      </c>
      <c r="FW123" s="190">
        <f>AY123+DL123</f>
        <v>0</v>
      </c>
      <c r="FX123" s="204">
        <f>AZ123+DM123</f>
        <v>1</v>
      </c>
      <c r="FY123" s="189">
        <f>BA123+DN123</f>
        <v>12</v>
      </c>
      <c r="FZ123" s="203">
        <f>BB123+DO123</f>
        <v>0</v>
      </c>
      <c r="GA123" s="189">
        <f>BC123+DP123</f>
        <v>0</v>
      </c>
      <c r="GB123" s="203">
        <f>BD123+DQ123</f>
        <v>0</v>
      </c>
      <c r="GC123" s="189">
        <f>BE123+DR123</f>
        <v>0</v>
      </c>
      <c r="GD123" s="204">
        <f>BF123+DS123</f>
        <v>30</v>
      </c>
      <c r="GE123" s="190">
        <f>BG123+DT123</f>
        <v>30</v>
      </c>
      <c r="GF123" s="190">
        <f>BH123+DU123</f>
        <v>28</v>
      </c>
      <c r="GG123" s="7"/>
      <c r="GH123" s="54"/>
      <c r="GK123" s="3">
        <v>550</v>
      </c>
      <c r="GL123" s="161"/>
      <c r="GM123" s="19"/>
      <c r="GN123" s="1"/>
      <c r="GO123" s="23"/>
      <c r="GP123" s="70"/>
      <c r="GQ123" s="7"/>
      <c r="GR123" s="83"/>
    </row>
    <row r="124" spans="1:200" ht="24.95" customHeight="1" outlineLevel="2" thickBot="1" x14ac:dyDescent="0.4">
      <c r="A124" s="156" t="s">
        <v>49</v>
      </c>
      <c r="B124" s="168" t="s">
        <v>180</v>
      </c>
      <c r="C124" s="169" t="s">
        <v>62</v>
      </c>
      <c r="D124" s="170" t="s">
        <v>63</v>
      </c>
      <c r="E124" s="170" t="s">
        <v>64</v>
      </c>
      <c r="F124" s="170" t="s">
        <v>181</v>
      </c>
      <c r="G124" s="170">
        <v>1</v>
      </c>
      <c r="H124" s="170">
        <v>6</v>
      </c>
      <c r="I124" s="170">
        <v>1</v>
      </c>
      <c r="J124" s="170">
        <v>1</v>
      </c>
      <c r="K124" s="170">
        <v>1</v>
      </c>
      <c r="L124" s="171">
        <v>22</v>
      </c>
      <c r="M124" s="172">
        <f>SUM(N124+P124+R124+T124+V124)</f>
        <v>22</v>
      </c>
      <c r="N124" s="172">
        <v>6</v>
      </c>
      <c r="O124" s="167">
        <f>SUM(N124)*I124</f>
        <v>6</v>
      </c>
      <c r="P124" s="172">
        <v>2</v>
      </c>
      <c r="Q124" s="167">
        <f>J124*P124</f>
        <v>2</v>
      </c>
      <c r="R124" s="172">
        <v>14</v>
      </c>
      <c r="S124" s="167">
        <f>SUM(R124)*J124</f>
        <v>14</v>
      </c>
      <c r="T124" s="172"/>
      <c r="U124" s="167">
        <f>SUM(T124)*K124</f>
        <v>0</v>
      </c>
      <c r="V124" s="173"/>
      <c r="W124" s="167">
        <f>SUM(V124)*J124*5</f>
        <v>0</v>
      </c>
      <c r="X124" s="167">
        <v>2</v>
      </c>
      <c r="Y124" s="167">
        <v>0</v>
      </c>
      <c r="Z124" s="173"/>
      <c r="AA124" s="167">
        <f>SUM(Z124)*1</f>
        <v>0</v>
      </c>
      <c r="AB124" s="173"/>
      <c r="AC124" s="167">
        <f>SUM(AB124)*3*H124/5</f>
        <v>0</v>
      </c>
      <c r="AD124" s="173"/>
      <c r="AE124" s="174">
        <f>SUM(AD124*H124*(30+4))</f>
        <v>0</v>
      </c>
      <c r="AF124" s="173"/>
      <c r="AG124" s="167">
        <f>SUM(AF124*H124*3)</f>
        <v>0</v>
      </c>
      <c r="AH124" s="173"/>
      <c r="AI124" s="167">
        <f>SUM(AH124*H124/3)</f>
        <v>0</v>
      </c>
      <c r="AJ124" s="173"/>
      <c r="AK124" s="167">
        <f>SUM(AJ124*H124*2/3)</f>
        <v>0</v>
      </c>
      <c r="AL124" s="173"/>
      <c r="AM124" s="167">
        <f>SUM(AL124*H124)</f>
        <v>0</v>
      </c>
      <c r="AN124" s="173"/>
      <c r="AO124" s="167">
        <f>SUM(AN124*J124)</f>
        <v>0</v>
      </c>
      <c r="AP124" s="173"/>
      <c r="AQ124" s="167">
        <f>SUM(AP124*H124*2)</f>
        <v>0</v>
      </c>
      <c r="AR124" s="173"/>
      <c r="AS124" s="167">
        <f>AR124*K124*6</f>
        <v>0</v>
      </c>
      <c r="AT124" s="173"/>
      <c r="AU124" s="167">
        <f t="shared" si="118"/>
        <v>0</v>
      </c>
      <c r="AV124" s="173"/>
      <c r="AW124" s="167">
        <f>AV124*K124*6</f>
        <v>0</v>
      </c>
      <c r="AX124" s="173"/>
      <c r="AY124" s="167">
        <f>AX124*K124*8</f>
        <v>0</v>
      </c>
      <c r="AZ124" s="173">
        <v>1</v>
      </c>
      <c r="BA124" s="167">
        <f>SUM(AZ124*J124*6)</f>
        <v>6</v>
      </c>
      <c r="BB124" s="173"/>
      <c r="BC124" s="167">
        <f>SUM(BB124*K124*4*6)</f>
        <v>0</v>
      </c>
      <c r="BD124" s="173"/>
      <c r="BE124" s="167">
        <f>SUM(BD124*50)</f>
        <v>0</v>
      </c>
      <c r="BF124" s="167">
        <f t="shared" si="86"/>
        <v>30</v>
      </c>
      <c r="BG124" s="20">
        <f t="shared" si="87"/>
        <v>30</v>
      </c>
      <c r="BH124" s="20">
        <f t="shared" si="88"/>
        <v>30</v>
      </c>
      <c r="BI124" s="46">
        <f t="shared" si="47"/>
        <v>30</v>
      </c>
      <c r="BJ124" s="7"/>
      <c r="BK124" s="7"/>
      <c r="BN124" s="156" t="s">
        <v>49</v>
      </c>
      <c r="BO124" s="11" t="s">
        <v>140</v>
      </c>
      <c r="BP124" s="18" t="s">
        <v>62</v>
      </c>
      <c r="BQ124" s="21" t="s">
        <v>139</v>
      </c>
      <c r="BR124" s="21" t="s">
        <v>64</v>
      </c>
      <c r="BS124" s="21">
        <v>28</v>
      </c>
      <c r="BT124" s="21">
        <v>2</v>
      </c>
      <c r="BU124" s="21">
        <v>27</v>
      </c>
      <c r="BV124" s="21">
        <v>1</v>
      </c>
      <c r="BW124" s="21">
        <v>1</v>
      </c>
      <c r="BX124" s="21">
        <f t="shared" si="105"/>
        <v>2</v>
      </c>
      <c r="BY124" s="29">
        <v>14</v>
      </c>
      <c r="BZ124" s="93">
        <f t="shared" si="89"/>
        <v>14</v>
      </c>
      <c r="CA124" s="30">
        <v>6</v>
      </c>
      <c r="CB124" s="20">
        <f t="shared" si="119"/>
        <v>6</v>
      </c>
      <c r="CC124" s="30"/>
      <c r="CD124" s="20">
        <f t="shared" si="91"/>
        <v>0</v>
      </c>
      <c r="CE124" s="30">
        <v>8</v>
      </c>
      <c r="CF124" s="20">
        <f t="shared" si="120"/>
        <v>8</v>
      </c>
      <c r="CG124" s="30"/>
      <c r="CH124" s="20">
        <f t="shared" si="121"/>
        <v>0</v>
      </c>
      <c r="CI124" s="94"/>
      <c r="CJ124" s="20">
        <f t="shared" si="122"/>
        <v>0</v>
      </c>
      <c r="CK124" s="20">
        <v>2</v>
      </c>
      <c r="CL124" s="20">
        <v>0</v>
      </c>
      <c r="CM124" s="94"/>
      <c r="CN124" s="20">
        <f>SUM(CM124)*1</f>
        <v>0</v>
      </c>
      <c r="CO124" s="94"/>
      <c r="CP124" s="20">
        <f t="shared" si="94"/>
        <v>0</v>
      </c>
      <c r="CQ124" s="94"/>
      <c r="CR124" s="24">
        <f t="shared" si="123"/>
        <v>0</v>
      </c>
      <c r="CS124" s="94"/>
      <c r="CT124" s="20">
        <f t="shared" si="124"/>
        <v>0</v>
      </c>
      <c r="CU124" s="94"/>
      <c r="CV124" s="20">
        <f t="shared" si="125"/>
        <v>0</v>
      </c>
      <c r="CW124" s="94"/>
      <c r="CX124" s="20">
        <f t="shared" si="126"/>
        <v>0</v>
      </c>
      <c r="CY124" s="94"/>
      <c r="CZ124" s="20">
        <f>SUM(CY124*BU124)</f>
        <v>0</v>
      </c>
      <c r="DA124" s="94"/>
      <c r="DB124" s="20">
        <f>SUM(DA124*BW124)</f>
        <v>0</v>
      </c>
      <c r="DC124" s="94"/>
      <c r="DD124" s="20">
        <f t="shared" si="127"/>
        <v>0</v>
      </c>
      <c r="DE124" s="94"/>
      <c r="DF124" s="20">
        <f t="shared" si="112"/>
        <v>0</v>
      </c>
      <c r="DG124" s="94"/>
      <c r="DH124" s="20">
        <f t="shared" si="98"/>
        <v>0</v>
      </c>
      <c r="DI124" s="94"/>
      <c r="DJ124" s="20">
        <f t="shared" si="113"/>
        <v>0</v>
      </c>
      <c r="DK124" s="94"/>
      <c r="DL124" s="20">
        <f>DK124*BX124*8</f>
        <v>0</v>
      </c>
      <c r="DM124" s="94">
        <v>1</v>
      </c>
      <c r="DN124" s="20">
        <f>SUM(DM124*BW124*2*6)</f>
        <v>12</v>
      </c>
      <c r="DO124" s="94"/>
      <c r="DP124" s="20">
        <f t="shared" si="99"/>
        <v>0</v>
      </c>
      <c r="DQ124" s="94"/>
      <c r="DR124" s="20">
        <f>SUM(DQ124*50)</f>
        <v>0</v>
      </c>
      <c r="DS124" s="20">
        <f t="shared" si="101"/>
        <v>28</v>
      </c>
      <c r="DT124" s="20">
        <f t="shared" si="102"/>
        <v>28</v>
      </c>
      <c r="DU124" s="20">
        <f t="shared" si="103"/>
        <v>28</v>
      </c>
      <c r="DV124" s="7"/>
      <c r="DW124" s="54"/>
      <c r="DX124" s="11"/>
      <c r="DY124" s="18"/>
      <c r="DZ124" s="21"/>
      <c r="EA124" s="7"/>
      <c r="EB124" s="7"/>
      <c r="EC124" s="7"/>
      <c r="ED124" s="7"/>
      <c r="EE124" s="7"/>
      <c r="EF124" s="7"/>
      <c r="EG124" s="7"/>
      <c r="EH124" s="7">
        <f>SUM(L124+BY124)</f>
        <v>36</v>
      </c>
      <c r="EI124" s="7">
        <f>SUM(M124+BZ124)</f>
        <v>36</v>
      </c>
      <c r="EJ124" s="7">
        <f>SUM(N124+CA124)</f>
        <v>12</v>
      </c>
      <c r="EM124" s="189">
        <f>O124+CB124</f>
        <v>12</v>
      </c>
      <c r="EN124" s="203">
        <f>P124+CC124</f>
        <v>2</v>
      </c>
      <c r="EO124" s="189">
        <f>Q124+CD124</f>
        <v>2</v>
      </c>
      <c r="EP124" s="203">
        <f>R124+CE124</f>
        <v>22</v>
      </c>
      <c r="EQ124" s="189">
        <f>S124+CF124</f>
        <v>22</v>
      </c>
      <c r="ER124" s="203">
        <f>T124+CG124</f>
        <v>0</v>
      </c>
      <c r="ES124" s="189">
        <f>U124+CH124</f>
        <v>0</v>
      </c>
      <c r="ET124" s="203">
        <f>V124+CI124</f>
        <v>0</v>
      </c>
      <c r="EU124" s="189">
        <f>W124+CJ124</f>
        <v>0</v>
      </c>
      <c r="EV124" s="190">
        <f>X124+CK124</f>
        <v>4</v>
      </c>
      <c r="EW124" s="190">
        <f>Y124+CL124</f>
        <v>0</v>
      </c>
      <c r="EX124" s="204">
        <f>Z124+CM124</f>
        <v>0</v>
      </c>
      <c r="EY124" s="189">
        <f>AA124+CN124</f>
        <v>0</v>
      </c>
      <c r="EZ124" s="203">
        <f>AB124+CO124</f>
        <v>0</v>
      </c>
      <c r="FA124" s="189">
        <f>AC124+CP124</f>
        <v>0</v>
      </c>
      <c r="FB124" s="203">
        <f>AD124+CQ124</f>
        <v>0</v>
      </c>
      <c r="FC124" s="189">
        <f>AE124+CR124</f>
        <v>0</v>
      </c>
      <c r="FD124" s="203">
        <f>AF124+CS124</f>
        <v>0</v>
      </c>
      <c r="FE124" s="189">
        <f>AG124+CT124</f>
        <v>0</v>
      </c>
      <c r="FF124" s="204">
        <f>AH124+CU124</f>
        <v>0</v>
      </c>
      <c r="FG124" s="190">
        <f>AI124+CV124</f>
        <v>0</v>
      </c>
      <c r="FH124" s="204">
        <f>AJ124+CW124</f>
        <v>0</v>
      </c>
      <c r="FI124" s="189">
        <f>AK124+CX124</f>
        <v>0</v>
      </c>
      <c r="FJ124" s="204">
        <f>AL124+CY124</f>
        <v>0</v>
      </c>
      <c r="FK124" s="190">
        <f>AM124+CZ124</f>
        <v>0</v>
      </c>
      <c r="FL124" s="204">
        <f>AN124+DA124</f>
        <v>0</v>
      </c>
      <c r="FM124" s="189">
        <f>AO124+DB124</f>
        <v>0</v>
      </c>
      <c r="FN124" s="204">
        <f>AP124+DC124</f>
        <v>0</v>
      </c>
      <c r="FO124" s="190">
        <f>AQ124+DD124</f>
        <v>0</v>
      </c>
      <c r="FP124" s="204">
        <f>AR124+DE124</f>
        <v>0</v>
      </c>
      <c r="FQ124" s="190">
        <f>AS124+DF124</f>
        <v>0</v>
      </c>
      <c r="FR124" s="204">
        <f>AT124+DG124</f>
        <v>0</v>
      </c>
      <c r="FS124" s="190">
        <f>AU124+DH124</f>
        <v>0</v>
      </c>
      <c r="FT124" s="204">
        <f>AV124+DI124</f>
        <v>0</v>
      </c>
      <c r="FU124" s="189">
        <f>AW124+DJ124</f>
        <v>0</v>
      </c>
      <c r="FV124" s="204">
        <f>AX124+DK124</f>
        <v>0</v>
      </c>
      <c r="FW124" s="190">
        <f>AY124+DL124</f>
        <v>0</v>
      </c>
      <c r="FX124" s="204">
        <f>AZ124+DM124</f>
        <v>2</v>
      </c>
      <c r="FY124" s="189">
        <f>BA124+DN124</f>
        <v>18</v>
      </c>
      <c r="FZ124" s="203">
        <f>BB124+DO124</f>
        <v>0</v>
      </c>
      <c r="GA124" s="189">
        <f>BC124+DP124</f>
        <v>0</v>
      </c>
      <c r="GB124" s="203">
        <f>BD124+DQ124</f>
        <v>0</v>
      </c>
      <c r="GC124" s="189">
        <f>BE124+DR124</f>
        <v>0</v>
      </c>
      <c r="GD124" s="204">
        <f>BF124+DS124</f>
        <v>58</v>
      </c>
      <c r="GE124" s="190">
        <f>BG124+DT124</f>
        <v>58</v>
      </c>
      <c r="GF124" s="190">
        <f>BH124+DU124</f>
        <v>58</v>
      </c>
      <c r="GG124" s="7"/>
      <c r="GH124" s="54"/>
      <c r="GK124" s="3">
        <v>550</v>
      </c>
      <c r="GL124" s="161"/>
      <c r="GM124" s="19"/>
      <c r="GN124" s="1"/>
      <c r="GO124" s="23"/>
      <c r="GP124" s="70"/>
      <c r="GQ124" s="7"/>
      <c r="GR124" s="83"/>
    </row>
    <row r="125" spans="1:200" ht="24.95" customHeight="1" outlineLevel="2" thickBot="1" x14ac:dyDescent="0.4">
      <c r="A125" s="156" t="s">
        <v>49</v>
      </c>
      <c r="B125" s="11" t="s">
        <v>72</v>
      </c>
      <c r="C125" s="18" t="s">
        <v>68</v>
      </c>
      <c r="D125" s="21" t="s">
        <v>69</v>
      </c>
      <c r="E125" s="21" t="s">
        <v>103</v>
      </c>
      <c r="F125" s="21" t="s">
        <v>107</v>
      </c>
      <c r="G125" s="21">
        <v>3</v>
      </c>
      <c r="H125" s="21">
        <v>58</v>
      </c>
      <c r="I125" s="21">
        <v>1</v>
      </c>
      <c r="J125" s="21">
        <v>2</v>
      </c>
      <c r="K125" s="21">
        <f>SUM(J125)*2</f>
        <v>4</v>
      </c>
      <c r="L125" s="11">
        <v>40</v>
      </c>
      <c r="M125" s="93">
        <f>SUM(N125+P125+R125+T125+V125)</f>
        <v>10</v>
      </c>
      <c r="N125" s="30">
        <v>10</v>
      </c>
      <c r="O125" s="20"/>
      <c r="P125" s="30"/>
      <c r="Q125" s="20"/>
      <c r="R125" s="30"/>
      <c r="S125" s="20"/>
      <c r="T125" s="30"/>
      <c r="U125" s="20"/>
      <c r="V125" s="94"/>
      <c r="W125" s="20"/>
      <c r="X125" s="20"/>
      <c r="Y125" s="20">
        <f>SUM(L125*5/100*J125)</f>
        <v>4</v>
      </c>
      <c r="Z125" s="94"/>
      <c r="AA125" s="20"/>
      <c r="AB125" s="94"/>
      <c r="AC125" s="20"/>
      <c r="AD125" s="94"/>
      <c r="AE125" s="24"/>
      <c r="AF125" s="94"/>
      <c r="AG125" s="20"/>
      <c r="AH125" s="94"/>
      <c r="AI125" s="20"/>
      <c r="AJ125" s="94"/>
      <c r="AK125" s="20"/>
      <c r="AL125" s="94"/>
      <c r="AM125" s="20"/>
      <c r="AN125" s="94"/>
      <c r="AO125" s="20"/>
      <c r="AP125" s="94"/>
      <c r="AQ125" s="20"/>
      <c r="AR125" s="94"/>
      <c r="AS125" s="20"/>
      <c r="AT125" s="94"/>
      <c r="AU125" s="20">
        <f t="shared" si="118"/>
        <v>0</v>
      </c>
      <c r="AV125" s="94"/>
      <c r="AW125" s="20"/>
      <c r="AX125" s="94"/>
      <c r="AY125" s="20"/>
      <c r="AZ125" s="94"/>
      <c r="BA125" s="20"/>
      <c r="BB125" s="94"/>
      <c r="BC125" s="20"/>
      <c r="BD125" s="94"/>
      <c r="BE125" s="20"/>
      <c r="BF125" s="20"/>
      <c r="BG125" s="20">
        <f t="shared" si="87"/>
        <v>4</v>
      </c>
      <c r="BH125" s="20">
        <f t="shared" si="88"/>
        <v>0</v>
      </c>
      <c r="BI125" s="46">
        <f t="shared" si="47"/>
        <v>4</v>
      </c>
      <c r="BJ125" s="7"/>
      <c r="BK125" s="7"/>
      <c r="BN125" s="156" t="s">
        <v>49</v>
      </c>
      <c r="BO125" s="34" t="s">
        <v>78</v>
      </c>
      <c r="BP125" s="86" t="s">
        <v>79</v>
      </c>
      <c r="BQ125" s="86" t="s">
        <v>80</v>
      </c>
      <c r="BR125" s="86" t="s">
        <v>81</v>
      </c>
      <c r="BS125" s="86" t="s">
        <v>133</v>
      </c>
      <c r="BT125" s="87" t="s">
        <v>132</v>
      </c>
      <c r="BU125" s="87">
        <v>65</v>
      </c>
      <c r="BV125" s="110">
        <v>1</v>
      </c>
      <c r="BW125" s="111">
        <v>3</v>
      </c>
      <c r="BX125" s="110">
        <f>SUM(BW125)*2</f>
        <v>6</v>
      </c>
      <c r="BY125" s="88">
        <v>2</v>
      </c>
      <c r="BZ125" s="93">
        <f t="shared" si="89"/>
        <v>2</v>
      </c>
      <c r="CA125" s="30">
        <v>2</v>
      </c>
      <c r="CB125" s="20">
        <f t="shared" si="119"/>
        <v>2</v>
      </c>
      <c r="CC125" s="30"/>
      <c r="CD125" s="20">
        <f t="shared" si="91"/>
        <v>0</v>
      </c>
      <c r="CE125" s="30"/>
      <c r="CF125" s="20">
        <f t="shared" si="120"/>
        <v>0</v>
      </c>
      <c r="CG125" s="30"/>
      <c r="CH125" s="20">
        <f t="shared" si="121"/>
        <v>0</v>
      </c>
      <c r="CI125" s="94"/>
      <c r="CJ125" s="20">
        <f t="shared" si="122"/>
        <v>0</v>
      </c>
      <c r="CK125" s="20">
        <f>SUM(BW125*DK125*2+BX125*DM125*2)</f>
        <v>0</v>
      </c>
      <c r="CL125" s="20">
        <f>SUM(BY125*15/100*BW125)</f>
        <v>0.89999999999999991</v>
      </c>
      <c r="CM125" s="94"/>
      <c r="CN125" s="20"/>
      <c r="CO125" s="94"/>
      <c r="CP125" s="20">
        <f t="shared" si="94"/>
        <v>0</v>
      </c>
      <c r="CQ125" s="94"/>
      <c r="CR125" s="24">
        <f t="shared" si="123"/>
        <v>0</v>
      </c>
      <c r="CS125" s="94"/>
      <c r="CT125" s="20">
        <f t="shared" si="124"/>
        <v>0</v>
      </c>
      <c r="CU125" s="94"/>
      <c r="CV125" s="20">
        <f t="shared" si="125"/>
        <v>0</v>
      </c>
      <c r="CW125" s="94"/>
      <c r="CX125" s="20">
        <f t="shared" si="126"/>
        <v>0</v>
      </c>
      <c r="CY125" s="94"/>
      <c r="CZ125" s="20">
        <f>SUM(CY125*BU125)*2</f>
        <v>0</v>
      </c>
      <c r="DA125" s="94"/>
      <c r="DB125" s="20">
        <f>SUM(DA125*BW125)</f>
        <v>0</v>
      </c>
      <c r="DC125" s="94"/>
      <c r="DD125" s="20">
        <f t="shared" si="127"/>
        <v>0</v>
      </c>
      <c r="DE125" s="94"/>
      <c r="DF125" s="20">
        <f>BW125*DE125*6</f>
        <v>0</v>
      </c>
      <c r="DG125" s="94"/>
      <c r="DH125" s="20">
        <f t="shared" si="98"/>
        <v>0</v>
      </c>
      <c r="DI125" s="94"/>
      <c r="DJ125" s="20">
        <f>SUM(DI125*BU125/3)</f>
        <v>0</v>
      </c>
      <c r="DK125" s="94"/>
      <c r="DL125" s="20">
        <f>SUM(DK125*BU125/3)</f>
        <v>0</v>
      </c>
      <c r="DM125" s="94"/>
      <c r="DN125" s="20">
        <f t="shared" ref="DN125:DN130" si="128">SUM(DM125*BX125*5*6)</f>
        <v>0</v>
      </c>
      <c r="DO125" s="94"/>
      <c r="DP125" s="20">
        <f t="shared" si="99"/>
        <v>0</v>
      </c>
      <c r="DQ125" s="94"/>
      <c r="DR125" s="20">
        <f>SUM(DQ125*50)</f>
        <v>0</v>
      </c>
      <c r="DS125" s="20">
        <f t="shared" si="101"/>
        <v>2.9</v>
      </c>
      <c r="DT125" s="20">
        <f t="shared" si="102"/>
        <v>2.9</v>
      </c>
      <c r="DU125" s="20">
        <f t="shared" si="103"/>
        <v>2</v>
      </c>
      <c r="DV125" s="7"/>
      <c r="DW125" s="54"/>
      <c r="DX125" s="11"/>
      <c r="DY125" s="18"/>
      <c r="DZ125" s="21"/>
      <c r="EA125" s="8"/>
      <c r="EB125" s="8"/>
      <c r="EC125" s="8"/>
      <c r="ED125" s="8"/>
      <c r="EE125" s="8"/>
      <c r="EF125" s="8"/>
      <c r="EG125" s="8"/>
      <c r="EH125" s="7">
        <f>SUM(L125+BY125)</f>
        <v>42</v>
      </c>
      <c r="EI125" s="7">
        <f>SUM(M125+BZ125)</f>
        <v>12</v>
      </c>
      <c r="EJ125" s="7">
        <f>SUM(N125+CA125)</f>
        <v>12</v>
      </c>
      <c r="EM125" s="189">
        <f>O125+CB125</f>
        <v>2</v>
      </c>
      <c r="EN125" s="203">
        <f>P125+CC125</f>
        <v>0</v>
      </c>
      <c r="EO125" s="189">
        <f>Q125+CD125</f>
        <v>0</v>
      </c>
      <c r="EP125" s="203">
        <f>R125+CE125</f>
        <v>0</v>
      </c>
      <c r="EQ125" s="189">
        <f>S125+CF125</f>
        <v>0</v>
      </c>
      <c r="ER125" s="203">
        <f>T125+CG125</f>
        <v>0</v>
      </c>
      <c r="ES125" s="189">
        <f>U125+CH125</f>
        <v>0</v>
      </c>
      <c r="ET125" s="203">
        <f>V125+CI125</f>
        <v>0</v>
      </c>
      <c r="EU125" s="189">
        <f>W125+CJ125</f>
        <v>0</v>
      </c>
      <c r="EV125" s="190">
        <f>X125+CK125</f>
        <v>0</v>
      </c>
      <c r="EW125" s="190">
        <f>Y125+CL125</f>
        <v>4.9000000000000004</v>
      </c>
      <c r="EX125" s="204">
        <f>Z125+CM125</f>
        <v>0</v>
      </c>
      <c r="EY125" s="189">
        <f>AA125+CN125</f>
        <v>0</v>
      </c>
      <c r="EZ125" s="203">
        <f>AB125+CO125</f>
        <v>0</v>
      </c>
      <c r="FA125" s="189">
        <f>AC125+CP125</f>
        <v>0</v>
      </c>
      <c r="FB125" s="203">
        <f>AD125+CQ125</f>
        <v>0</v>
      </c>
      <c r="FC125" s="189">
        <f>AE125+CR125</f>
        <v>0</v>
      </c>
      <c r="FD125" s="203">
        <f>AF125+CS125</f>
        <v>0</v>
      </c>
      <c r="FE125" s="189">
        <f>AG125+CT125</f>
        <v>0</v>
      </c>
      <c r="FF125" s="204">
        <f>AH125+CU125</f>
        <v>0</v>
      </c>
      <c r="FG125" s="190">
        <f>AI125+CV125</f>
        <v>0</v>
      </c>
      <c r="FH125" s="204">
        <f>AJ125+CW125</f>
        <v>0</v>
      </c>
      <c r="FI125" s="189">
        <f>AK125+CX125</f>
        <v>0</v>
      </c>
      <c r="FJ125" s="204">
        <f>AL125+CY125</f>
        <v>0</v>
      </c>
      <c r="FK125" s="190">
        <f>AM125+CZ125</f>
        <v>0</v>
      </c>
      <c r="FL125" s="204">
        <f>AN125+DA125</f>
        <v>0</v>
      </c>
      <c r="FM125" s="189">
        <f>AO125+DB125</f>
        <v>0</v>
      </c>
      <c r="FN125" s="204">
        <f>AP125+DC125</f>
        <v>0</v>
      </c>
      <c r="FO125" s="190">
        <f>AQ125+DD125</f>
        <v>0</v>
      </c>
      <c r="FP125" s="204">
        <f>AR125+DE125</f>
        <v>0</v>
      </c>
      <c r="FQ125" s="190">
        <f>AS125+DF125</f>
        <v>0</v>
      </c>
      <c r="FR125" s="204">
        <f>AT125+DG125</f>
        <v>0</v>
      </c>
      <c r="FS125" s="190">
        <f>AU125+DH125</f>
        <v>0</v>
      </c>
      <c r="FT125" s="204">
        <f>AV125+DI125</f>
        <v>0</v>
      </c>
      <c r="FU125" s="189">
        <f>AW125+DJ125</f>
        <v>0</v>
      </c>
      <c r="FV125" s="204">
        <f>AX125+DK125</f>
        <v>0</v>
      </c>
      <c r="FW125" s="190">
        <f>AY125+DL125</f>
        <v>0</v>
      </c>
      <c r="FX125" s="204">
        <f>AZ125+DM125</f>
        <v>0</v>
      </c>
      <c r="FY125" s="189">
        <f>BA125+DN125</f>
        <v>0</v>
      </c>
      <c r="FZ125" s="203">
        <f>BB125+DO125</f>
        <v>0</v>
      </c>
      <c r="GA125" s="189">
        <f>BC125+DP125</f>
        <v>0</v>
      </c>
      <c r="GB125" s="203">
        <f>BD125+DQ125</f>
        <v>0</v>
      </c>
      <c r="GC125" s="189">
        <f>BE125+DR125</f>
        <v>0</v>
      </c>
      <c r="GD125" s="204">
        <f>BF125+DS125</f>
        <v>2.9</v>
      </c>
      <c r="GE125" s="190">
        <f>BG125+DT125</f>
        <v>6.9</v>
      </c>
      <c r="GF125" s="190">
        <f>BH125+DU125</f>
        <v>2</v>
      </c>
      <c r="GG125" s="8"/>
      <c r="GH125" s="123"/>
      <c r="GK125" s="3">
        <v>550</v>
      </c>
      <c r="GL125" s="161"/>
      <c r="GM125" s="19"/>
      <c r="GN125" s="1"/>
      <c r="GO125" s="23"/>
      <c r="GP125" s="70"/>
      <c r="GQ125" s="7"/>
      <c r="GR125" s="83"/>
    </row>
    <row r="126" spans="1:200" ht="24.95" customHeight="1" outlineLevel="2" thickBot="1" x14ac:dyDescent="0.4">
      <c r="A126" s="156" t="s">
        <v>49</v>
      </c>
      <c r="B126" s="11"/>
      <c r="C126" s="18"/>
      <c r="D126" s="21"/>
      <c r="E126" s="21"/>
      <c r="F126" s="21"/>
      <c r="G126" s="21"/>
      <c r="H126" s="21"/>
      <c r="I126" s="21"/>
      <c r="J126" s="21"/>
      <c r="K126" s="21"/>
      <c r="L126" s="11"/>
      <c r="M126" s="93"/>
      <c r="N126" s="30"/>
      <c r="O126" s="20"/>
      <c r="P126" s="30"/>
      <c r="Q126" s="20"/>
      <c r="R126" s="30"/>
      <c r="S126" s="20"/>
      <c r="T126" s="30"/>
      <c r="U126" s="20"/>
      <c r="V126" s="94"/>
      <c r="W126" s="20"/>
      <c r="X126" s="20"/>
      <c r="Y126" s="20"/>
      <c r="Z126" s="94"/>
      <c r="AA126" s="20"/>
      <c r="AB126" s="94"/>
      <c r="AC126" s="20"/>
      <c r="AD126" s="94"/>
      <c r="AE126" s="24"/>
      <c r="AF126" s="94"/>
      <c r="AG126" s="20"/>
      <c r="AH126" s="94"/>
      <c r="AI126" s="20"/>
      <c r="AJ126" s="94"/>
      <c r="AK126" s="20"/>
      <c r="AL126" s="94"/>
      <c r="AM126" s="20"/>
      <c r="AN126" s="94"/>
      <c r="AO126" s="20"/>
      <c r="AP126" s="94"/>
      <c r="AQ126" s="20"/>
      <c r="AR126" s="94"/>
      <c r="AS126" s="20"/>
      <c r="AT126" s="94"/>
      <c r="AU126" s="20">
        <f t="shared" si="118"/>
        <v>0</v>
      </c>
      <c r="AV126" s="94"/>
      <c r="AW126" s="20"/>
      <c r="AX126" s="94"/>
      <c r="AY126" s="20"/>
      <c r="AZ126" s="94"/>
      <c r="BA126" s="20"/>
      <c r="BB126" s="94"/>
      <c r="BC126" s="20"/>
      <c r="BD126" s="94"/>
      <c r="BE126" s="20"/>
      <c r="BF126" s="20"/>
      <c r="BG126" s="20">
        <f t="shared" si="87"/>
        <v>0</v>
      </c>
      <c r="BH126" s="20">
        <f t="shared" si="88"/>
        <v>0</v>
      </c>
      <c r="BI126" s="46">
        <f t="shared" si="47"/>
        <v>0</v>
      </c>
      <c r="BJ126" s="7"/>
      <c r="BK126" s="7"/>
      <c r="BN126" s="156" t="s">
        <v>49</v>
      </c>
      <c r="BO126" s="20" t="s">
        <v>78</v>
      </c>
      <c r="BP126" s="98" t="s">
        <v>123</v>
      </c>
      <c r="BQ126" s="98" t="s">
        <v>85</v>
      </c>
      <c r="BR126" s="98" t="s">
        <v>81</v>
      </c>
      <c r="BS126" s="91" t="s">
        <v>124</v>
      </c>
      <c r="BT126" s="99" t="s">
        <v>132</v>
      </c>
      <c r="BU126" s="99">
        <v>83</v>
      </c>
      <c r="BV126" s="99">
        <v>1</v>
      </c>
      <c r="BW126" s="99">
        <v>3</v>
      </c>
      <c r="BX126" s="99">
        <f>SUM(BW126)*2</f>
        <v>6</v>
      </c>
      <c r="BY126" s="25">
        <v>2</v>
      </c>
      <c r="BZ126" s="93">
        <f t="shared" si="89"/>
        <v>2</v>
      </c>
      <c r="CA126" s="30">
        <v>2</v>
      </c>
      <c r="CB126" s="20">
        <f t="shared" si="119"/>
        <v>2</v>
      </c>
      <c r="CC126" s="30"/>
      <c r="CD126" s="20">
        <f t="shared" si="91"/>
        <v>0</v>
      </c>
      <c r="CE126" s="30"/>
      <c r="CF126" s="20">
        <f t="shared" si="120"/>
        <v>0</v>
      </c>
      <c r="CG126" s="30"/>
      <c r="CH126" s="20">
        <f t="shared" si="121"/>
        <v>0</v>
      </c>
      <c r="CI126" s="94"/>
      <c r="CJ126" s="20">
        <f t="shared" si="122"/>
        <v>0</v>
      </c>
      <c r="CK126" s="20">
        <f>SUM(BW126*DK126*2+BX126*DM126*2)</f>
        <v>0</v>
      </c>
      <c r="CL126" s="20">
        <f>SUM(BY126*15/100*BW126)</f>
        <v>0.89999999999999991</v>
      </c>
      <c r="CM126" s="94"/>
      <c r="CN126" s="20"/>
      <c r="CO126" s="94"/>
      <c r="CP126" s="20">
        <f t="shared" si="94"/>
        <v>0</v>
      </c>
      <c r="CQ126" s="94"/>
      <c r="CR126" s="24">
        <f t="shared" si="123"/>
        <v>0</v>
      </c>
      <c r="CS126" s="94"/>
      <c r="CT126" s="20">
        <f t="shared" si="124"/>
        <v>0</v>
      </c>
      <c r="CU126" s="94"/>
      <c r="CV126" s="20">
        <f t="shared" si="125"/>
        <v>0</v>
      </c>
      <c r="CW126" s="94"/>
      <c r="CX126" s="20">
        <f t="shared" si="126"/>
        <v>0</v>
      </c>
      <c r="CY126" s="94"/>
      <c r="CZ126" s="20">
        <f>SUM(CY126*BU126*2)</f>
        <v>0</v>
      </c>
      <c r="DA126" s="94"/>
      <c r="DB126" s="20">
        <f>SUM(DA126*BW126*2)</f>
        <v>0</v>
      </c>
      <c r="DC126" s="94"/>
      <c r="DD126" s="20">
        <f t="shared" si="127"/>
        <v>0</v>
      </c>
      <c r="DE126" s="94"/>
      <c r="DF126" s="20">
        <f>DE126*BW126*6</f>
        <v>0</v>
      </c>
      <c r="DG126" s="94"/>
      <c r="DH126" s="20">
        <f t="shared" si="98"/>
        <v>0</v>
      </c>
      <c r="DI126" s="94"/>
      <c r="DJ126" s="20">
        <f>SUM(BW126*DI126*6)</f>
        <v>0</v>
      </c>
      <c r="DK126" s="94"/>
      <c r="DL126" s="20">
        <f>SUM(DK126*BU126/3)</f>
        <v>0</v>
      </c>
      <c r="DM126" s="94"/>
      <c r="DN126" s="20">
        <f t="shared" si="128"/>
        <v>0</v>
      </c>
      <c r="DO126" s="94"/>
      <c r="DP126" s="20">
        <f t="shared" si="99"/>
        <v>0</v>
      </c>
      <c r="DQ126" s="94"/>
      <c r="DR126" s="20">
        <f>SUM(DQ126*50)</f>
        <v>0</v>
      </c>
      <c r="DS126" s="20">
        <f t="shared" si="101"/>
        <v>2.9</v>
      </c>
      <c r="DT126" s="20">
        <f t="shared" si="102"/>
        <v>2.9</v>
      </c>
      <c r="DU126" s="20">
        <f t="shared" si="103"/>
        <v>2</v>
      </c>
      <c r="DV126" s="7"/>
      <c r="DW126" s="54"/>
      <c r="DX126" s="11"/>
      <c r="DY126" s="18"/>
      <c r="DZ126" s="21"/>
      <c r="EA126" s="8"/>
      <c r="EB126" s="8"/>
      <c r="EC126" s="8"/>
      <c r="ED126" s="8"/>
      <c r="EE126" s="8"/>
      <c r="EF126" s="8"/>
      <c r="EG126" s="8"/>
      <c r="EH126" s="7">
        <f>SUM(L126+BY126)</f>
        <v>2</v>
      </c>
      <c r="EI126" s="7">
        <f>SUM(M126+BZ126)</f>
        <v>2</v>
      </c>
      <c r="EJ126" s="7">
        <f>SUM(N126+CA126)</f>
        <v>2</v>
      </c>
      <c r="EM126" s="189">
        <f>O126+CB126</f>
        <v>2</v>
      </c>
      <c r="EN126" s="203">
        <f>P126+CC126</f>
        <v>0</v>
      </c>
      <c r="EO126" s="189">
        <f>Q126+CD126</f>
        <v>0</v>
      </c>
      <c r="EP126" s="203">
        <f>R126+CE126</f>
        <v>0</v>
      </c>
      <c r="EQ126" s="189">
        <f>S126+CF126</f>
        <v>0</v>
      </c>
      <c r="ER126" s="203">
        <f>T126+CG126</f>
        <v>0</v>
      </c>
      <c r="ES126" s="189">
        <f>U126+CH126</f>
        <v>0</v>
      </c>
      <c r="ET126" s="203">
        <f>V126+CI126</f>
        <v>0</v>
      </c>
      <c r="EU126" s="189">
        <f>W126+CJ126</f>
        <v>0</v>
      </c>
      <c r="EV126" s="190">
        <f>X126+CK126</f>
        <v>0</v>
      </c>
      <c r="EW126" s="190">
        <f>Y126+CL126</f>
        <v>0.89999999999999991</v>
      </c>
      <c r="EX126" s="204">
        <f>Z126+CM126</f>
        <v>0</v>
      </c>
      <c r="EY126" s="189">
        <f>AA126+CN126</f>
        <v>0</v>
      </c>
      <c r="EZ126" s="203">
        <f>AB126+CO126</f>
        <v>0</v>
      </c>
      <c r="FA126" s="189">
        <f>AC126+CP126</f>
        <v>0</v>
      </c>
      <c r="FB126" s="203">
        <f>AD126+CQ126</f>
        <v>0</v>
      </c>
      <c r="FC126" s="189">
        <f>AE126+CR126</f>
        <v>0</v>
      </c>
      <c r="FD126" s="203">
        <f>AF126+CS126</f>
        <v>0</v>
      </c>
      <c r="FE126" s="189">
        <f>AG126+CT126</f>
        <v>0</v>
      </c>
      <c r="FF126" s="204">
        <f>AH126+CU126</f>
        <v>0</v>
      </c>
      <c r="FG126" s="190">
        <f>AI126+CV126</f>
        <v>0</v>
      </c>
      <c r="FH126" s="204">
        <f>AJ126+CW126</f>
        <v>0</v>
      </c>
      <c r="FI126" s="189">
        <f>AK126+CX126</f>
        <v>0</v>
      </c>
      <c r="FJ126" s="204">
        <f>AL126+CY126</f>
        <v>0</v>
      </c>
      <c r="FK126" s="190">
        <f>AM126+CZ126</f>
        <v>0</v>
      </c>
      <c r="FL126" s="204">
        <f>AN126+DA126</f>
        <v>0</v>
      </c>
      <c r="FM126" s="189">
        <f>AO126+DB126</f>
        <v>0</v>
      </c>
      <c r="FN126" s="204">
        <f>AP126+DC126</f>
        <v>0</v>
      </c>
      <c r="FO126" s="190">
        <f>AQ126+DD126</f>
        <v>0</v>
      </c>
      <c r="FP126" s="204">
        <f>AR126+DE126</f>
        <v>0</v>
      </c>
      <c r="FQ126" s="190">
        <f>AS126+DF126</f>
        <v>0</v>
      </c>
      <c r="FR126" s="204">
        <f>AT126+DG126</f>
        <v>0</v>
      </c>
      <c r="FS126" s="190">
        <f>AU126+DH126</f>
        <v>0</v>
      </c>
      <c r="FT126" s="204">
        <f>AV126+DI126</f>
        <v>0</v>
      </c>
      <c r="FU126" s="189">
        <f>AW126+DJ126</f>
        <v>0</v>
      </c>
      <c r="FV126" s="204">
        <f>AX126+DK126</f>
        <v>0</v>
      </c>
      <c r="FW126" s="190">
        <f>AY126+DL126</f>
        <v>0</v>
      </c>
      <c r="FX126" s="204">
        <f>AZ126+DM126</f>
        <v>0</v>
      </c>
      <c r="FY126" s="189">
        <f>BA126+DN126</f>
        <v>0</v>
      </c>
      <c r="FZ126" s="203">
        <f>BB126+DO126</f>
        <v>0</v>
      </c>
      <c r="GA126" s="189">
        <f>BC126+DP126</f>
        <v>0</v>
      </c>
      <c r="GB126" s="203">
        <f>BD126+DQ126</f>
        <v>0</v>
      </c>
      <c r="GC126" s="189">
        <f>BE126+DR126</f>
        <v>0</v>
      </c>
      <c r="GD126" s="204">
        <f>BF126+DS126</f>
        <v>2.9</v>
      </c>
      <c r="GE126" s="190">
        <f>BG126+DT126</f>
        <v>2.9</v>
      </c>
      <c r="GF126" s="190">
        <f>BH126+DU126</f>
        <v>2</v>
      </c>
      <c r="GG126" s="8"/>
      <c r="GH126" s="123"/>
      <c r="GK126" s="3">
        <v>550</v>
      </c>
      <c r="GL126" s="161"/>
      <c r="GM126" s="19"/>
      <c r="GN126" s="1"/>
      <c r="GO126" s="42"/>
      <c r="GP126" s="72"/>
      <c r="GQ126" s="7"/>
      <c r="GR126" s="83"/>
    </row>
    <row r="127" spans="1:200" ht="24.95" customHeight="1" outlineLevel="2" thickBot="1" x14ac:dyDescent="0.4">
      <c r="A127" s="156" t="s">
        <v>49</v>
      </c>
      <c r="B127" s="1" t="s">
        <v>88</v>
      </c>
      <c r="C127" s="42" t="s">
        <v>68</v>
      </c>
      <c r="D127" s="23" t="s">
        <v>69</v>
      </c>
      <c r="E127" s="23" t="s">
        <v>103</v>
      </c>
      <c r="F127" s="166" t="s">
        <v>137</v>
      </c>
      <c r="G127" s="23">
        <v>1</v>
      </c>
      <c r="H127" s="23">
        <v>29</v>
      </c>
      <c r="I127" s="23">
        <v>1</v>
      </c>
      <c r="J127" s="23">
        <v>1</v>
      </c>
      <c r="K127" s="23">
        <f>SUM(J127)*2</f>
        <v>2</v>
      </c>
      <c r="L127" s="1">
        <v>40</v>
      </c>
      <c r="M127" s="162">
        <f t="shared" si="116"/>
        <v>40</v>
      </c>
      <c r="N127" s="30">
        <v>2</v>
      </c>
      <c r="O127" s="25">
        <v>2</v>
      </c>
      <c r="P127" s="30">
        <v>38</v>
      </c>
      <c r="Q127" s="25">
        <f t="shared" si="117"/>
        <v>38</v>
      </c>
      <c r="R127" s="30"/>
      <c r="S127" s="25">
        <f>SUM(R127)*J127</f>
        <v>0</v>
      </c>
      <c r="T127" s="30"/>
      <c r="U127" s="25">
        <f>SUM(T127)*K127</f>
        <v>0</v>
      </c>
      <c r="V127" s="30"/>
      <c r="W127" s="25">
        <f>SUM(V127)*J127*5</f>
        <v>0</v>
      </c>
      <c r="X127" s="163">
        <f>SUM(J127*AX127*2+K127*AZ127*2)</f>
        <v>0</v>
      </c>
      <c r="Y127" s="164">
        <f>SUM(L127*5/100*J127)</f>
        <v>2</v>
      </c>
      <c r="Z127" s="30"/>
      <c r="AA127" s="25"/>
      <c r="AB127" s="30"/>
      <c r="AC127" s="163">
        <f>SUM(AB127)*3*H127/5</f>
        <v>0</v>
      </c>
      <c r="AD127" s="30"/>
      <c r="AE127" s="165">
        <f>SUM(AD127*H127*(30+4))</f>
        <v>0</v>
      </c>
      <c r="AF127" s="30"/>
      <c r="AG127" s="25">
        <f>SUM(AF127*H127*3)</f>
        <v>0</v>
      </c>
      <c r="AH127" s="30"/>
      <c r="AI127" s="163">
        <f>SUM(AH127*H127/3)</f>
        <v>0</v>
      </c>
      <c r="AJ127" s="30"/>
      <c r="AK127" s="163">
        <f>SUM(AJ127*H127*2/3)</f>
        <v>0</v>
      </c>
      <c r="AL127" s="30"/>
      <c r="AM127" s="25">
        <f>SUM(AL127*H127)*2</f>
        <v>0</v>
      </c>
      <c r="AN127" s="30"/>
      <c r="AO127" s="25">
        <f>SUM(AN127*J127)</f>
        <v>0</v>
      </c>
      <c r="AP127" s="30"/>
      <c r="AQ127" s="163">
        <f>SUM(AP127*H127*2)</f>
        <v>0</v>
      </c>
      <c r="AR127" s="30"/>
      <c r="AS127" s="163">
        <f>AR127*J127*6</f>
        <v>0</v>
      </c>
      <c r="AT127" s="30">
        <v>1</v>
      </c>
      <c r="AU127" s="163">
        <f t="shared" si="118"/>
        <v>9.6666666666666661</v>
      </c>
      <c r="AV127" s="30"/>
      <c r="AW127" s="25">
        <f>SUM(AV127*H127/3)</f>
        <v>0</v>
      </c>
      <c r="AX127" s="30"/>
      <c r="AY127" s="163">
        <f>SUM(J127*AX127*8)</f>
        <v>0</v>
      </c>
      <c r="AZ127" s="30"/>
      <c r="BA127" s="163">
        <f>SUM(AZ127*K127*5*6)</f>
        <v>0</v>
      </c>
      <c r="BB127" s="30"/>
      <c r="BC127" s="163">
        <f>SUM(BB127*K127*4*6)</f>
        <v>0</v>
      </c>
      <c r="BD127" s="30"/>
      <c r="BE127" s="20">
        <f>SUM(BD127*50)</f>
        <v>0</v>
      </c>
      <c r="BF127" s="163">
        <f>O127+Q127+S127+U127+W127+X127+Y127+AA127+AC127+AE127+AG127+AI127+AK127+AM127+AO127+AQ127+AS127+AU127+AW127+AY127+BA127+BC127+BE127</f>
        <v>51.666666666666664</v>
      </c>
      <c r="BG127" s="20">
        <f t="shared" si="87"/>
        <v>51.666666666666664</v>
      </c>
      <c r="BH127" s="20">
        <f t="shared" si="88"/>
        <v>40</v>
      </c>
      <c r="BI127" s="46">
        <f t="shared" si="47"/>
        <v>51.666666666666664</v>
      </c>
      <c r="BJ127" s="7"/>
      <c r="BK127" s="7"/>
      <c r="BN127" s="156" t="s">
        <v>49</v>
      </c>
      <c r="BO127" s="20" t="s">
        <v>78</v>
      </c>
      <c r="BP127" s="98" t="s">
        <v>79</v>
      </c>
      <c r="BQ127" s="98" t="s">
        <v>80</v>
      </c>
      <c r="BR127" s="98" t="s">
        <v>81</v>
      </c>
      <c r="BS127" s="91" t="s">
        <v>134</v>
      </c>
      <c r="BT127" s="99">
        <v>10</v>
      </c>
      <c r="BU127" s="99">
        <v>84</v>
      </c>
      <c r="BV127" s="99">
        <v>1</v>
      </c>
      <c r="BW127" s="99">
        <v>3</v>
      </c>
      <c r="BX127" s="99">
        <f>SUM(BW127)*2</f>
        <v>6</v>
      </c>
      <c r="BY127" s="25">
        <v>10</v>
      </c>
      <c r="BZ127" s="93">
        <f t="shared" si="89"/>
        <v>10</v>
      </c>
      <c r="CA127" s="30">
        <v>6</v>
      </c>
      <c r="CB127" s="20">
        <f t="shared" si="119"/>
        <v>6</v>
      </c>
      <c r="CC127" s="30">
        <v>4</v>
      </c>
      <c r="CD127" s="20">
        <f>BW127*CC127</f>
        <v>12</v>
      </c>
      <c r="CE127" s="30"/>
      <c r="CF127" s="20">
        <f t="shared" si="120"/>
        <v>0</v>
      </c>
      <c r="CG127" s="30"/>
      <c r="CH127" s="20">
        <f t="shared" si="121"/>
        <v>0</v>
      </c>
      <c r="CI127" s="94"/>
      <c r="CJ127" s="20">
        <f t="shared" si="122"/>
        <v>0</v>
      </c>
      <c r="CK127" s="20">
        <f>SUM(BW127*DK127*2+BX127*DM127*2)</f>
        <v>0</v>
      </c>
      <c r="CL127" s="20">
        <f>SUM(BY127*15/100*BW127)</f>
        <v>4.5</v>
      </c>
      <c r="CM127" s="94"/>
      <c r="CN127" s="20"/>
      <c r="CO127" s="94"/>
      <c r="CP127" s="20">
        <f t="shared" si="94"/>
        <v>0</v>
      </c>
      <c r="CQ127" s="94"/>
      <c r="CR127" s="24">
        <f t="shared" si="123"/>
        <v>0</v>
      </c>
      <c r="CS127" s="94"/>
      <c r="CT127" s="20">
        <f t="shared" si="124"/>
        <v>0</v>
      </c>
      <c r="CU127" s="94"/>
      <c r="CV127" s="20">
        <f t="shared" si="125"/>
        <v>0</v>
      </c>
      <c r="CW127" s="94"/>
      <c r="CX127" s="20">
        <f t="shared" si="126"/>
        <v>0</v>
      </c>
      <c r="CY127" s="94"/>
      <c r="CZ127" s="20">
        <f>SUM(CY127*BU127)</f>
        <v>0</v>
      </c>
      <c r="DA127" s="94"/>
      <c r="DB127" s="20">
        <f>SUM(DA127*BW127)</f>
        <v>0</v>
      </c>
      <c r="DC127" s="94"/>
      <c r="DD127" s="20">
        <f t="shared" si="127"/>
        <v>0</v>
      </c>
      <c r="DE127" s="94">
        <v>1</v>
      </c>
      <c r="DF127" s="20">
        <f>DE127*BW127*6</f>
        <v>18</v>
      </c>
      <c r="DG127" s="94"/>
      <c r="DH127" s="20">
        <f t="shared" si="98"/>
        <v>0</v>
      </c>
      <c r="DI127" s="94"/>
      <c r="DJ127" s="20">
        <f>SUM(DI127*6*BW127)</f>
        <v>0</v>
      </c>
      <c r="DK127" s="94"/>
      <c r="DL127" s="20">
        <f>DK127*BW127*8</f>
        <v>0</v>
      </c>
      <c r="DM127" s="94"/>
      <c r="DN127" s="20">
        <f t="shared" si="128"/>
        <v>0</v>
      </c>
      <c r="DO127" s="94"/>
      <c r="DP127" s="20">
        <f t="shared" si="99"/>
        <v>0</v>
      </c>
      <c r="DQ127" s="94"/>
      <c r="DR127" s="20">
        <f>SUM(DQ127*50)</f>
        <v>0</v>
      </c>
      <c r="DS127" s="20">
        <f t="shared" si="101"/>
        <v>40.5</v>
      </c>
      <c r="DT127" s="20">
        <f t="shared" si="102"/>
        <v>40.5</v>
      </c>
      <c r="DU127" s="20">
        <f t="shared" si="103"/>
        <v>36</v>
      </c>
      <c r="DV127" s="7"/>
      <c r="DW127" s="54"/>
      <c r="DX127" s="11"/>
      <c r="DY127" s="18"/>
      <c r="DZ127" s="21"/>
      <c r="EA127" s="8"/>
      <c r="EB127" s="8"/>
      <c r="EC127" s="8"/>
      <c r="ED127" s="8"/>
      <c r="EE127" s="8"/>
      <c r="EF127" s="8"/>
      <c r="EG127" s="8"/>
      <c r="EH127" s="7">
        <f>SUM(L127+BY127)</f>
        <v>50</v>
      </c>
      <c r="EI127" s="7">
        <f>SUM(M127+BZ127)</f>
        <v>50</v>
      </c>
      <c r="EJ127" s="7">
        <f>SUM(N127+CA127)</f>
        <v>8</v>
      </c>
      <c r="EM127" s="189">
        <f>O127+CB127</f>
        <v>8</v>
      </c>
      <c r="EN127" s="203">
        <f>P127+CC127</f>
        <v>42</v>
      </c>
      <c r="EO127" s="189">
        <f>Q127+CD127</f>
        <v>50</v>
      </c>
      <c r="EP127" s="203">
        <f>R127+CE127</f>
        <v>0</v>
      </c>
      <c r="EQ127" s="189">
        <f>S127+CF127</f>
        <v>0</v>
      </c>
      <c r="ER127" s="203">
        <f>T127+CG127</f>
        <v>0</v>
      </c>
      <c r="ES127" s="189">
        <f>U127+CH127</f>
        <v>0</v>
      </c>
      <c r="ET127" s="203">
        <f>V127+CI127</f>
        <v>0</v>
      </c>
      <c r="EU127" s="189">
        <f>W127+CJ127</f>
        <v>0</v>
      </c>
      <c r="EV127" s="190">
        <f>X127+CK127</f>
        <v>0</v>
      </c>
      <c r="EW127" s="190">
        <f>Y127+CL127</f>
        <v>6.5</v>
      </c>
      <c r="EX127" s="204">
        <f>Z127+CM127</f>
        <v>0</v>
      </c>
      <c r="EY127" s="189">
        <f>AA127+CN127</f>
        <v>0</v>
      </c>
      <c r="EZ127" s="203">
        <f>AB127+CO127</f>
        <v>0</v>
      </c>
      <c r="FA127" s="189">
        <f>AC127+CP127</f>
        <v>0</v>
      </c>
      <c r="FB127" s="203">
        <f>AD127+CQ127</f>
        <v>0</v>
      </c>
      <c r="FC127" s="189">
        <f>AE127+CR127</f>
        <v>0</v>
      </c>
      <c r="FD127" s="203">
        <f>AF127+CS127</f>
        <v>0</v>
      </c>
      <c r="FE127" s="189">
        <f>AG127+CT127</f>
        <v>0</v>
      </c>
      <c r="FF127" s="204">
        <f>AH127+CU127</f>
        <v>0</v>
      </c>
      <c r="FG127" s="190">
        <f>AI127+CV127</f>
        <v>0</v>
      </c>
      <c r="FH127" s="204">
        <f>AJ127+CW127</f>
        <v>0</v>
      </c>
      <c r="FI127" s="189">
        <f>AK127+CX127</f>
        <v>0</v>
      </c>
      <c r="FJ127" s="204">
        <f>AL127+CY127</f>
        <v>0</v>
      </c>
      <c r="FK127" s="190">
        <f>AM127+CZ127</f>
        <v>0</v>
      </c>
      <c r="FL127" s="204">
        <f>AN127+DA127</f>
        <v>0</v>
      </c>
      <c r="FM127" s="189">
        <f>AO127+DB127</f>
        <v>0</v>
      </c>
      <c r="FN127" s="204">
        <f>AP127+DC127</f>
        <v>0</v>
      </c>
      <c r="FO127" s="190">
        <f>AQ127+DD127</f>
        <v>0</v>
      </c>
      <c r="FP127" s="204">
        <f>AR127+DE127</f>
        <v>1</v>
      </c>
      <c r="FQ127" s="190">
        <f>AS127+DF127</f>
        <v>18</v>
      </c>
      <c r="FR127" s="204">
        <f>AT127+DG127</f>
        <v>1</v>
      </c>
      <c r="FS127" s="190">
        <f>AU127+DH127</f>
        <v>9.6666666666666661</v>
      </c>
      <c r="FT127" s="204">
        <f>AV127+DI127</f>
        <v>0</v>
      </c>
      <c r="FU127" s="189">
        <f>AW127+DJ127</f>
        <v>0</v>
      </c>
      <c r="FV127" s="204">
        <f>AX127+DK127</f>
        <v>0</v>
      </c>
      <c r="FW127" s="190">
        <f>AY127+DL127</f>
        <v>0</v>
      </c>
      <c r="FX127" s="204">
        <f>AZ127+DM127</f>
        <v>0</v>
      </c>
      <c r="FY127" s="189">
        <f>BA127+DN127</f>
        <v>0</v>
      </c>
      <c r="FZ127" s="203">
        <f>BB127+DO127</f>
        <v>0</v>
      </c>
      <c r="GA127" s="189">
        <f>BC127+DP127</f>
        <v>0</v>
      </c>
      <c r="GB127" s="203">
        <f>BD127+DQ127</f>
        <v>0</v>
      </c>
      <c r="GC127" s="189">
        <f>BE127+DR127</f>
        <v>0</v>
      </c>
      <c r="GD127" s="204">
        <f>BF127+DS127</f>
        <v>92.166666666666657</v>
      </c>
      <c r="GE127" s="190">
        <f>BG127+DT127</f>
        <v>92.166666666666657</v>
      </c>
      <c r="GF127" s="190">
        <f>BH127+DU127</f>
        <v>76</v>
      </c>
      <c r="GG127" s="8"/>
      <c r="GH127" s="123"/>
      <c r="GK127" s="3">
        <v>550</v>
      </c>
      <c r="GL127" s="161"/>
      <c r="GM127" s="19"/>
      <c r="GN127" s="1"/>
      <c r="GO127" s="23"/>
      <c r="GP127" s="70"/>
      <c r="GQ127" s="7"/>
      <c r="GR127" s="83"/>
    </row>
    <row r="128" spans="1:200" ht="24.95" customHeight="1" outlineLevel="2" thickBot="1" x14ac:dyDescent="0.4">
      <c r="A128" s="156" t="s">
        <v>49</v>
      </c>
      <c r="B128" s="11"/>
      <c r="C128" s="18"/>
      <c r="D128" s="21"/>
      <c r="E128" s="21"/>
      <c r="F128" s="21"/>
      <c r="G128" s="21"/>
      <c r="H128" s="21"/>
      <c r="I128" s="21"/>
      <c r="J128" s="21"/>
      <c r="K128" s="21"/>
      <c r="L128" s="11"/>
      <c r="M128" s="93">
        <f>SUM(N128+P128+T128+V128+AR128*2)</f>
        <v>0</v>
      </c>
      <c r="N128" s="30"/>
      <c r="O128" s="20"/>
      <c r="P128" s="30"/>
      <c r="Q128" s="20"/>
      <c r="R128" s="30"/>
      <c r="S128" s="20"/>
      <c r="T128" s="30"/>
      <c r="U128" s="20"/>
      <c r="V128" s="94"/>
      <c r="W128" s="20"/>
      <c r="X128" s="20"/>
      <c r="Y128" s="20"/>
      <c r="Z128" s="94"/>
      <c r="AA128" s="20"/>
      <c r="AB128" s="94"/>
      <c r="AC128" s="20"/>
      <c r="AD128" s="94"/>
      <c r="AE128" s="24"/>
      <c r="AF128" s="94"/>
      <c r="AG128" s="20"/>
      <c r="AH128" s="94"/>
      <c r="AI128" s="20"/>
      <c r="AJ128" s="94"/>
      <c r="AK128" s="20"/>
      <c r="AL128" s="94"/>
      <c r="AM128" s="20"/>
      <c r="AN128" s="94"/>
      <c r="AO128" s="20"/>
      <c r="AP128" s="94"/>
      <c r="AQ128" s="20"/>
      <c r="AR128" s="94"/>
      <c r="AS128" s="20"/>
      <c r="AT128" s="94"/>
      <c r="AU128" s="20"/>
      <c r="AV128" s="94"/>
      <c r="AW128" s="20"/>
      <c r="AX128" s="94"/>
      <c r="AY128" s="20"/>
      <c r="AZ128" s="94"/>
      <c r="BA128" s="20"/>
      <c r="BB128" s="94"/>
      <c r="BC128" s="20"/>
      <c r="BD128" s="94"/>
      <c r="BE128" s="20"/>
      <c r="BF128" s="20"/>
      <c r="BG128" s="20">
        <f t="shared" si="87"/>
        <v>0</v>
      </c>
      <c r="BH128" s="20">
        <f t="shared" si="88"/>
        <v>0</v>
      </c>
      <c r="BI128" s="46">
        <f t="shared" si="47"/>
        <v>0</v>
      </c>
      <c r="BJ128" s="7"/>
      <c r="BK128" s="7"/>
      <c r="BN128" s="156" t="s">
        <v>49</v>
      </c>
      <c r="BO128" s="20" t="s">
        <v>88</v>
      </c>
      <c r="BP128" s="98" t="s">
        <v>79</v>
      </c>
      <c r="BQ128" s="98" t="s">
        <v>80</v>
      </c>
      <c r="BR128" s="98" t="s">
        <v>81</v>
      </c>
      <c r="BS128" s="91" t="s">
        <v>125</v>
      </c>
      <c r="BT128" s="99">
        <v>2</v>
      </c>
      <c r="BU128" s="99">
        <v>89</v>
      </c>
      <c r="BV128" s="99"/>
      <c r="BW128" s="99">
        <v>3</v>
      </c>
      <c r="BX128" s="99">
        <f>SUM(BW128)*2</f>
        <v>6</v>
      </c>
      <c r="BY128" s="25">
        <v>16</v>
      </c>
      <c r="BZ128" s="93">
        <f>SUM(CA128+CC128+CE128+CG128+CI128)</f>
        <v>16</v>
      </c>
      <c r="CA128" s="30">
        <v>6</v>
      </c>
      <c r="CB128" s="20">
        <f t="shared" si="119"/>
        <v>0</v>
      </c>
      <c r="CC128" s="30">
        <v>8</v>
      </c>
      <c r="CD128" s="20">
        <f>BW128*CC128</f>
        <v>24</v>
      </c>
      <c r="CE128" s="30">
        <v>2</v>
      </c>
      <c r="CF128" s="20">
        <f t="shared" si="120"/>
        <v>6</v>
      </c>
      <c r="CG128" s="30"/>
      <c r="CH128" s="20">
        <f t="shared" si="121"/>
        <v>0</v>
      </c>
      <c r="CI128" s="94"/>
      <c r="CJ128" s="20">
        <f t="shared" si="122"/>
        <v>0</v>
      </c>
      <c r="CK128" s="20">
        <v>0</v>
      </c>
      <c r="CL128" s="20">
        <f>SUM(BY128*15/100*BW128)</f>
        <v>7.1999999999999993</v>
      </c>
      <c r="CM128" s="94"/>
      <c r="CN128" s="20"/>
      <c r="CO128" s="94"/>
      <c r="CP128" s="20">
        <f t="shared" si="94"/>
        <v>0</v>
      </c>
      <c r="CQ128" s="94"/>
      <c r="CR128" s="24">
        <f t="shared" si="123"/>
        <v>0</v>
      </c>
      <c r="CS128" s="94"/>
      <c r="CT128" s="20">
        <f t="shared" si="124"/>
        <v>0</v>
      </c>
      <c r="CU128" s="94">
        <v>1</v>
      </c>
      <c r="CV128" s="20">
        <f t="shared" si="125"/>
        <v>29.666666666666668</v>
      </c>
      <c r="CW128" s="94"/>
      <c r="CX128" s="20">
        <f t="shared" si="126"/>
        <v>0</v>
      </c>
      <c r="CY128" s="94"/>
      <c r="CZ128" s="20">
        <f>SUM(CY128*BU128)*2</f>
        <v>0</v>
      </c>
      <c r="DA128" s="94"/>
      <c r="DB128" s="20">
        <f>SUM(DA128*BW128)</f>
        <v>0</v>
      </c>
      <c r="DC128" s="94"/>
      <c r="DD128" s="20">
        <f t="shared" si="127"/>
        <v>0</v>
      </c>
      <c r="DE128" s="94"/>
      <c r="DF128" s="20">
        <f>SUM(BW128*DE128*6)</f>
        <v>0</v>
      </c>
      <c r="DG128" s="94"/>
      <c r="DH128" s="20">
        <f t="shared" si="98"/>
        <v>0</v>
      </c>
      <c r="DI128" s="94"/>
      <c r="DJ128" s="20">
        <f>SUM(DI128*BU128/3)</f>
        <v>0</v>
      </c>
      <c r="DK128" s="94">
        <v>1</v>
      </c>
      <c r="DL128" s="20">
        <f>SUM(BW128*DK128*8)</f>
        <v>24</v>
      </c>
      <c r="DM128" s="94"/>
      <c r="DN128" s="20">
        <f t="shared" si="128"/>
        <v>0</v>
      </c>
      <c r="DO128" s="94"/>
      <c r="DP128" s="20">
        <f t="shared" si="99"/>
        <v>0</v>
      </c>
      <c r="DQ128" s="94"/>
      <c r="DR128" s="20">
        <f>SUM(DQ128*50)</f>
        <v>0</v>
      </c>
      <c r="DS128" s="20">
        <f t="shared" si="101"/>
        <v>90.866666666666674</v>
      </c>
      <c r="DT128" s="20">
        <f t="shared" si="102"/>
        <v>90.866666666666674</v>
      </c>
      <c r="DU128" s="20">
        <f t="shared" si="103"/>
        <v>54</v>
      </c>
      <c r="DV128" s="7"/>
      <c r="DW128" s="54"/>
      <c r="DX128" s="11"/>
      <c r="DY128" s="18"/>
      <c r="DZ128" s="21"/>
      <c r="EA128" s="8"/>
      <c r="EB128" s="8"/>
      <c r="EC128" s="8"/>
      <c r="ED128" s="8"/>
      <c r="EE128" s="8"/>
      <c r="EF128" s="8"/>
      <c r="EG128" s="8"/>
      <c r="EH128" s="7">
        <f>SUM(L128+BY128)</f>
        <v>16</v>
      </c>
      <c r="EI128" s="7">
        <f>SUM(M128+BZ128)</f>
        <v>16</v>
      </c>
      <c r="EJ128" s="7">
        <f>SUM(N128+CA128)</f>
        <v>6</v>
      </c>
      <c r="EM128" s="189">
        <f>O128+CB128</f>
        <v>0</v>
      </c>
      <c r="EN128" s="203">
        <f>P128+CC128</f>
        <v>8</v>
      </c>
      <c r="EO128" s="189">
        <f>Q128+CD128</f>
        <v>24</v>
      </c>
      <c r="EP128" s="203">
        <f>R128+CE128</f>
        <v>2</v>
      </c>
      <c r="EQ128" s="189">
        <f>S128+CF128</f>
        <v>6</v>
      </c>
      <c r="ER128" s="203">
        <f>T128+CG128</f>
        <v>0</v>
      </c>
      <c r="ES128" s="189">
        <f>U128+CH128</f>
        <v>0</v>
      </c>
      <c r="ET128" s="203">
        <f>V128+CI128</f>
        <v>0</v>
      </c>
      <c r="EU128" s="189">
        <f>W128+CJ128</f>
        <v>0</v>
      </c>
      <c r="EV128" s="190">
        <f>X128+CK128</f>
        <v>0</v>
      </c>
      <c r="EW128" s="190">
        <f>Y128+CL128</f>
        <v>7.1999999999999993</v>
      </c>
      <c r="EX128" s="204">
        <f>Z128+CM128</f>
        <v>0</v>
      </c>
      <c r="EY128" s="189">
        <f>AA128+CN128</f>
        <v>0</v>
      </c>
      <c r="EZ128" s="203">
        <f>AB128+CO128</f>
        <v>0</v>
      </c>
      <c r="FA128" s="189">
        <f>AC128+CP128</f>
        <v>0</v>
      </c>
      <c r="FB128" s="203">
        <f>AD128+CQ128</f>
        <v>0</v>
      </c>
      <c r="FC128" s="189">
        <f>AE128+CR128</f>
        <v>0</v>
      </c>
      <c r="FD128" s="203">
        <f>AF128+CS128</f>
        <v>0</v>
      </c>
      <c r="FE128" s="189">
        <f>AG128+CT128</f>
        <v>0</v>
      </c>
      <c r="FF128" s="204">
        <f>AH128+CU128</f>
        <v>1</v>
      </c>
      <c r="FG128" s="190">
        <f>AI128+CV128</f>
        <v>29.666666666666668</v>
      </c>
      <c r="FH128" s="204">
        <f>AJ128+CW128</f>
        <v>0</v>
      </c>
      <c r="FI128" s="189">
        <f>AK128+CX128</f>
        <v>0</v>
      </c>
      <c r="FJ128" s="204">
        <f>AL128+CY128</f>
        <v>0</v>
      </c>
      <c r="FK128" s="190">
        <f>AM128+CZ128</f>
        <v>0</v>
      </c>
      <c r="FL128" s="204">
        <f>AN128+DA128</f>
        <v>0</v>
      </c>
      <c r="FM128" s="189">
        <f>AO128+DB128</f>
        <v>0</v>
      </c>
      <c r="FN128" s="204">
        <f>AP128+DC128</f>
        <v>0</v>
      </c>
      <c r="FO128" s="190">
        <f>AQ128+DD128</f>
        <v>0</v>
      </c>
      <c r="FP128" s="204">
        <f>AR128+DE128</f>
        <v>0</v>
      </c>
      <c r="FQ128" s="190">
        <f>AS128+DF128</f>
        <v>0</v>
      </c>
      <c r="FR128" s="204">
        <f>AT128+DG128</f>
        <v>0</v>
      </c>
      <c r="FS128" s="190">
        <f>AU128+DH128</f>
        <v>0</v>
      </c>
      <c r="FT128" s="204">
        <f>AV128+DI128</f>
        <v>0</v>
      </c>
      <c r="FU128" s="189">
        <f>AW128+DJ128</f>
        <v>0</v>
      </c>
      <c r="FV128" s="204">
        <f>AX128+DK128</f>
        <v>1</v>
      </c>
      <c r="FW128" s="190">
        <f>AY128+DL128</f>
        <v>24</v>
      </c>
      <c r="FX128" s="204">
        <f>AZ128+DM128</f>
        <v>0</v>
      </c>
      <c r="FY128" s="189">
        <f>BA128+DN128</f>
        <v>0</v>
      </c>
      <c r="FZ128" s="203">
        <f>BB128+DO128</f>
        <v>0</v>
      </c>
      <c r="GA128" s="189">
        <f>BC128+DP128</f>
        <v>0</v>
      </c>
      <c r="GB128" s="203">
        <f>BD128+DQ128</f>
        <v>0</v>
      </c>
      <c r="GC128" s="189">
        <f>BE128+DR128</f>
        <v>0</v>
      </c>
      <c r="GD128" s="204">
        <f>BF128+DS128</f>
        <v>90.866666666666674</v>
      </c>
      <c r="GE128" s="190">
        <f>BG128+DT128</f>
        <v>90.866666666666674</v>
      </c>
      <c r="GF128" s="190">
        <f>BH128+DU128</f>
        <v>54</v>
      </c>
      <c r="GG128" s="8"/>
      <c r="GH128" s="123"/>
      <c r="GK128" s="3">
        <v>550</v>
      </c>
      <c r="GL128" s="161"/>
      <c r="GM128" s="19"/>
      <c r="GN128" s="1"/>
      <c r="GO128" s="23"/>
      <c r="GP128" s="70"/>
      <c r="GQ128" s="7"/>
      <c r="GR128" s="83"/>
    </row>
    <row r="129" spans="1:200" ht="24.95" customHeight="1" outlineLevel="2" thickBot="1" x14ac:dyDescent="0.4">
      <c r="A129" s="156" t="s">
        <v>49</v>
      </c>
      <c r="B129" s="11"/>
      <c r="C129" s="18"/>
      <c r="D129" s="21"/>
      <c r="E129" s="21"/>
      <c r="F129" s="21"/>
      <c r="G129" s="21"/>
      <c r="H129" s="21"/>
      <c r="I129" s="21"/>
      <c r="J129" s="21"/>
      <c r="K129" s="21"/>
      <c r="L129" s="11"/>
      <c r="M129" s="93">
        <f>SUM(N129+P129+T129+V129+AR129*2)</f>
        <v>0</v>
      </c>
      <c r="N129" s="30"/>
      <c r="O129" s="20"/>
      <c r="P129" s="30"/>
      <c r="Q129" s="20"/>
      <c r="R129" s="30"/>
      <c r="S129" s="20"/>
      <c r="T129" s="30"/>
      <c r="U129" s="20"/>
      <c r="V129" s="94"/>
      <c r="W129" s="20"/>
      <c r="X129" s="20"/>
      <c r="Y129" s="20"/>
      <c r="Z129" s="94"/>
      <c r="AA129" s="20"/>
      <c r="AB129" s="94"/>
      <c r="AC129" s="20"/>
      <c r="AD129" s="94"/>
      <c r="AE129" s="24"/>
      <c r="AF129" s="94"/>
      <c r="AG129" s="20"/>
      <c r="AH129" s="94"/>
      <c r="AI129" s="20"/>
      <c r="AJ129" s="94"/>
      <c r="AK129" s="20"/>
      <c r="AL129" s="94"/>
      <c r="AM129" s="20"/>
      <c r="AN129" s="94"/>
      <c r="AO129" s="20"/>
      <c r="AP129" s="94"/>
      <c r="AQ129" s="20"/>
      <c r="AR129" s="94"/>
      <c r="AS129" s="20"/>
      <c r="AT129" s="94"/>
      <c r="AU129" s="20"/>
      <c r="AV129" s="94"/>
      <c r="AW129" s="20"/>
      <c r="AX129" s="94"/>
      <c r="AY129" s="20"/>
      <c r="AZ129" s="94"/>
      <c r="BA129" s="20"/>
      <c r="BB129" s="94"/>
      <c r="BC129" s="20"/>
      <c r="BD129" s="94"/>
      <c r="BE129" s="20"/>
      <c r="BF129" s="20"/>
      <c r="BG129" s="20">
        <f t="shared" si="87"/>
        <v>0</v>
      </c>
      <c r="BH129" s="20">
        <f t="shared" si="88"/>
        <v>0</v>
      </c>
      <c r="BI129" s="46">
        <f t="shared" si="47"/>
        <v>0</v>
      </c>
      <c r="BJ129" s="7"/>
      <c r="BK129" s="7"/>
      <c r="BN129" s="156" t="s">
        <v>49</v>
      </c>
      <c r="BO129" s="11" t="s">
        <v>163</v>
      </c>
      <c r="BP129" s="18" t="s">
        <v>164</v>
      </c>
      <c r="BQ129" s="21"/>
      <c r="BR129" s="21" t="s">
        <v>149</v>
      </c>
      <c r="BS129" s="21"/>
      <c r="BT129" s="21">
        <v>2</v>
      </c>
      <c r="BU129" s="21"/>
      <c r="BV129" s="21"/>
      <c r="BW129" s="21"/>
      <c r="BX129" s="21"/>
      <c r="BY129" s="11">
        <v>0</v>
      </c>
      <c r="BZ129" s="93">
        <f>SUM(CA129+CC129+CE129+CG129+CI129)</f>
        <v>0</v>
      </c>
      <c r="CA129" s="30">
        <v>0</v>
      </c>
      <c r="CB129" s="20">
        <f t="shared" si="119"/>
        <v>0</v>
      </c>
      <c r="CC129" s="30">
        <v>0</v>
      </c>
      <c r="CD129" s="20">
        <f>BW129*CC129</f>
        <v>0</v>
      </c>
      <c r="CE129" s="30"/>
      <c r="CF129" s="20">
        <f t="shared" si="120"/>
        <v>0</v>
      </c>
      <c r="CG129" s="30"/>
      <c r="CH129" s="20">
        <f t="shared" si="121"/>
        <v>0</v>
      </c>
      <c r="CI129" s="94"/>
      <c r="CJ129" s="20">
        <f t="shared" si="122"/>
        <v>0</v>
      </c>
      <c r="CK129" s="20">
        <f>SUM(BW129*DK129*2+BX129*DM129*2)</f>
        <v>0</v>
      </c>
      <c r="CL129" s="20">
        <f>SUM(BY129*5/100*BW129)</f>
        <v>0</v>
      </c>
      <c r="CM129" s="94"/>
      <c r="CN129" s="20"/>
      <c r="CO129" s="94"/>
      <c r="CP129" s="20">
        <f t="shared" si="94"/>
        <v>0</v>
      </c>
      <c r="CQ129" s="94"/>
      <c r="CR129" s="24">
        <f t="shared" si="123"/>
        <v>0</v>
      </c>
      <c r="CS129" s="94"/>
      <c r="CT129" s="20">
        <f t="shared" si="124"/>
        <v>0</v>
      </c>
      <c r="CU129" s="94"/>
      <c r="CV129" s="20">
        <f t="shared" si="125"/>
        <v>0</v>
      </c>
      <c r="CW129" s="94"/>
      <c r="CX129" s="20">
        <f t="shared" si="126"/>
        <v>0</v>
      </c>
      <c r="CY129" s="94"/>
      <c r="CZ129" s="20">
        <f>SUM(CY129*BU129)</f>
        <v>0</v>
      </c>
      <c r="DA129" s="94"/>
      <c r="DB129" s="20">
        <f>SUM(DA129*BW129)</f>
        <v>0</v>
      </c>
      <c r="DC129" s="94">
        <v>0</v>
      </c>
      <c r="DD129" s="20">
        <f t="shared" si="127"/>
        <v>0</v>
      </c>
      <c r="DE129" s="94"/>
      <c r="DF129" s="20">
        <f>SUM(DE129*BW129*2)</f>
        <v>0</v>
      </c>
      <c r="DG129" s="94"/>
      <c r="DH129" s="20">
        <f t="shared" si="98"/>
        <v>0</v>
      </c>
      <c r="DI129" s="94"/>
      <c r="DJ129" s="20">
        <f>SUM(DI129*BU129/3)</f>
        <v>0</v>
      </c>
      <c r="DK129" s="94"/>
      <c r="DL129" s="20">
        <f>SUM(DK129*BU129/3)</f>
        <v>0</v>
      </c>
      <c r="DM129" s="94"/>
      <c r="DN129" s="20">
        <f t="shared" si="128"/>
        <v>0</v>
      </c>
      <c r="DO129" s="94"/>
      <c r="DP129" s="20">
        <f t="shared" si="99"/>
        <v>0</v>
      </c>
      <c r="DQ129" s="94">
        <v>1</v>
      </c>
      <c r="DR129" s="20">
        <f>SUM(DQ129*50)/2</f>
        <v>25</v>
      </c>
      <c r="DS129" s="20">
        <f t="shared" si="101"/>
        <v>25</v>
      </c>
      <c r="DT129" s="20">
        <f t="shared" si="102"/>
        <v>25</v>
      </c>
      <c r="DU129" s="20">
        <f t="shared" si="103"/>
        <v>0</v>
      </c>
      <c r="DV129" s="7"/>
      <c r="DW129" s="54"/>
      <c r="DX129" s="11"/>
      <c r="DY129" s="18"/>
      <c r="DZ129" s="21"/>
      <c r="EA129" s="8"/>
      <c r="EB129" s="8"/>
      <c r="EC129" s="8"/>
      <c r="ED129" s="8"/>
      <c r="EE129" s="8"/>
      <c r="EF129" s="8"/>
      <c r="EG129" s="8"/>
      <c r="EH129" s="7">
        <f>SUM(L129+BY129)</f>
        <v>0</v>
      </c>
      <c r="EI129" s="7">
        <f>SUM(M129+BZ129)</f>
        <v>0</v>
      </c>
      <c r="EJ129" s="7">
        <f>SUM(N129+CA129)</f>
        <v>0</v>
      </c>
      <c r="EM129" s="189">
        <f>O129+CB129</f>
        <v>0</v>
      </c>
      <c r="EN129" s="203">
        <f>P129+CC129</f>
        <v>0</v>
      </c>
      <c r="EO129" s="189">
        <f>Q129+CD129</f>
        <v>0</v>
      </c>
      <c r="EP129" s="203">
        <f>R129+CE129</f>
        <v>0</v>
      </c>
      <c r="EQ129" s="189">
        <f>S129+CF129</f>
        <v>0</v>
      </c>
      <c r="ER129" s="203">
        <f>T129+CG129</f>
        <v>0</v>
      </c>
      <c r="ES129" s="189">
        <f>U129+CH129</f>
        <v>0</v>
      </c>
      <c r="ET129" s="203">
        <f>V129+CI129</f>
        <v>0</v>
      </c>
      <c r="EU129" s="189">
        <f>W129+CJ129</f>
        <v>0</v>
      </c>
      <c r="EV129" s="190">
        <f>X129+CK129</f>
        <v>0</v>
      </c>
      <c r="EW129" s="190">
        <f>Y129+CL129</f>
        <v>0</v>
      </c>
      <c r="EX129" s="204">
        <f>Z129+CM129</f>
        <v>0</v>
      </c>
      <c r="EY129" s="189">
        <f>AA129+CN129</f>
        <v>0</v>
      </c>
      <c r="EZ129" s="203">
        <f>AB129+CO129</f>
        <v>0</v>
      </c>
      <c r="FA129" s="189">
        <f>AC129+CP129</f>
        <v>0</v>
      </c>
      <c r="FB129" s="203">
        <f>AD129+CQ129</f>
        <v>0</v>
      </c>
      <c r="FC129" s="189">
        <f>AE129+CR129</f>
        <v>0</v>
      </c>
      <c r="FD129" s="203">
        <f>AF129+CS129</f>
        <v>0</v>
      </c>
      <c r="FE129" s="189">
        <f>AG129+CT129</f>
        <v>0</v>
      </c>
      <c r="FF129" s="204">
        <f>AH129+CU129</f>
        <v>0</v>
      </c>
      <c r="FG129" s="190">
        <f>AI129+CV129</f>
        <v>0</v>
      </c>
      <c r="FH129" s="204">
        <f>AJ129+CW129</f>
        <v>0</v>
      </c>
      <c r="FI129" s="189">
        <f>AK129+CX129</f>
        <v>0</v>
      </c>
      <c r="FJ129" s="204">
        <f>AL129+CY129</f>
        <v>0</v>
      </c>
      <c r="FK129" s="190">
        <f>AM129+CZ129</f>
        <v>0</v>
      </c>
      <c r="FL129" s="204">
        <f>AN129+DA129</f>
        <v>0</v>
      </c>
      <c r="FM129" s="189">
        <f>AO129+DB129</f>
        <v>0</v>
      </c>
      <c r="FN129" s="204">
        <f>AP129+DC129</f>
        <v>0</v>
      </c>
      <c r="FO129" s="190">
        <f>AQ129+DD129</f>
        <v>0</v>
      </c>
      <c r="FP129" s="204">
        <f>AR129+DE129</f>
        <v>0</v>
      </c>
      <c r="FQ129" s="190">
        <f>AS129+DF129</f>
        <v>0</v>
      </c>
      <c r="FR129" s="204">
        <f>AT129+DG129</f>
        <v>0</v>
      </c>
      <c r="FS129" s="190">
        <f>AU129+DH129</f>
        <v>0</v>
      </c>
      <c r="FT129" s="204">
        <f>AV129+DI129</f>
        <v>0</v>
      </c>
      <c r="FU129" s="189">
        <f>AW129+DJ129</f>
        <v>0</v>
      </c>
      <c r="FV129" s="204">
        <f>AX129+DK129</f>
        <v>0</v>
      </c>
      <c r="FW129" s="190">
        <f>AY129+DL129</f>
        <v>0</v>
      </c>
      <c r="FX129" s="204">
        <f>AZ129+DM129</f>
        <v>0</v>
      </c>
      <c r="FY129" s="189">
        <f>BA129+DN129</f>
        <v>0</v>
      </c>
      <c r="FZ129" s="203">
        <f>BB129+DO129</f>
        <v>0</v>
      </c>
      <c r="GA129" s="189">
        <f>BC129+DP129</f>
        <v>0</v>
      </c>
      <c r="GB129" s="203">
        <f>BD129+DQ129</f>
        <v>1</v>
      </c>
      <c r="GC129" s="189">
        <f>BE129+DR129</f>
        <v>25</v>
      </c>
      <c r="GD129" s="204">
        <f>BF129+DS129</f>
        <v>25</v>
      </c>
      <c r="GE129" s="190">
        <f>BG129+DT129</f>
        <v>25</v>
      </c>
      <c r="GF129" s="190">
        <f>BH129+DU129</f>
        <v>0</v>
      </c>
      <c r="GG129" s="8"/>
      <c r="GH129" s="123"/>
      <c r="GK129" s="3">
        <v>550</v>
      </c>
      <c r="GL129" s="161"/>
      <c r="GM129" s="19"/>
      <c r="GN129" s="1"/>
      <c r="GO129" s="23"/>
      <c r="GP129" s="70"/>
      <c r="GQ129" s="7"/>
      <c r="GR129" s="83"/>
    </row>
    <row r="130" spans="1:200" ht="24.95" customHeight="1" outlineLevel="2" thickBot="1" x14ac:dyDescent="0.4">
      <c r="A130" s="156" t="s">
        <v>49</v>
      </c>
      <c r="B130" s="11"/>
      <c r="C130" s="107"/>
      <c r="D130" s="21"/>
      <c r="E130" s="21"/>
      <c r="F130" s="21"/>
      <c r="G130" s="21"/>
      <c r="H130" s="21"/>
      <c r="I130" s="21"/>
      <c r="J130" s="21"/>
      <c r="K130" s="21"/>
      <c r="L130" s="11"/>
      <c r="M130" s="93">
        <f>SUM(N130+P130+T130+V130+AR130*2)</f>
        <v>0</v>
      </c>
      <c r="N130" s="30"/>
      <c r="O130" s="20"/>
      <c r="P130" s="30"/>
      <c r="Q130" s="20"/>
      <c r="R130" s="30"/>
      <c r="S130" s="20"/>
      <c r="T130" s="30"/>
      <c r="U130" s="20"/>
      <c r="V130" s="94"/>
      <c r="W130" s="20"/>
      <c r="X130" s="20"/>
      <c r="Y130" s="20"/>
      <c r="Z130" s="94"/>
      <c r="AA130" s="20"/>
      <c r="AB130" s="94"/>
      <c r="AC130" s="20"/>
      <c r="AD130" s="94"/>
      <c r="AE130" s="24"/>
      <c r="AF130" s="94"/>
      <c r="AG130" s="20"/>
      <c r="AH130" s="94"/>
      <c r="AI130" s="20"/>
      <c r="AJ130" s="94"/>
      <c r="AK130" s="20"/>
      <c r="AL130" s="94"/>
      <c r="AM130" s="20"/>
      <c r="AN130" s="94"/>
      <c r="AO130" s="20"/>
      <c r="AP130" s="94"/>
      <c r="AQ130" s="20"/>
      <c r="AR130" s="94"/>
      <c r="AS130" s="20"/>
      <c r="AT130" s="94"/>
      <c r="AU130" s="20"/>
      <c r="AV130" s="94"/>
      <c r="AW130" s="20"/>
      <c r="AX130" s="94"/>
      <c r="AY130" s="20"/>
      <c r="AZ130" s="94"/>
      <c r="BA130" s="20"/>
      <c r="BB130" s="94"/>
      <c r="BC130" s="20"/>
      <c r="BD130" s="94"/>
      <c r="BE130" s="20"/>
      <c r="BF130" s="20"/>
      <c r="BG130" s="20">
        <f t="shared" si="87"/>
        <v>0</v>
      </c>
      <c r="BH130" s="20">
        <f t="shared" si="88"/>
        <v>0</v>
      </c>
      <c r="BI130" s="46">
        <f t="shared" si="47"/>
        <v>0</v>
      </c>
      <c r="BJ130" s="7"/>
      <c r="BK130" s="7"/>
      <c r="BN130" s="156" t="s">
        <v>49</v>
      </c>
      <c r="BO130" s="11" t="s">
        <v>170</v>
      </c>
      <c r="BP130" s="107" t="s">
        <v>147</v>
      </c>
      <c r="BQ130" s="21" t="s">
        <v>151</v>
      </c>
      <c r="BR130" s="21" t="s">
        <v>149</v>
      </c>
      <c r="BS130" s="21" t="s">
        <v>171</v>
      </c>
      <c r="BT130" s="21">
        <v>8</v>
      </c>
      <c r="BU130" s="21">
        <v>1</v>
      </c>
      <c r="BV130" s="21">
        <v>1</v>
      </c>
      <c r="BW130" s="21">
        <v>1</v>
      </c>
      <c r="BX130" s="21">
        <v>1</v>
      </c>
      <c r="BY130" s="11"/>
      <c r="BZ130" s="93">
        <f>SUM(CA130+CC130+CE130+CG130+CI130)</f>
        <v>0</v>
      </c>
      <c r="CA130" s="30"/>
      <c r="CB130" s="20">
        <f t="shared" si="119"/>
        <v>0</v>
      </c>
      <c r="CC130" s="30"/>
      <c r="CD130" s="20">
        <f>CC130*BW130</f>
        <v>0</v>
      </c>
      <c r="CE130" s="30"/>
      <c r="CF130" s="20">
        <f t="shared" si="120"/>
        <v>0</v>
      </c>
      <c r="CG130" s="30"/>
      <c r="CH130" s="20">
        <f t="shared" si="121"/>
        <v>0</v>
      </c>
      <c r="CI130" s="94"/>
      <c r="CJ130" s="20">
        <f t="shared" si="122"/>
        <v>0</v>
      </c>
      <c r="CK130" s="20">
        <v>0</v>
      </c>
      <c r="CL130" s="20">
        <f>SUM(BY130*5/100*BW130)</f>
        <v>0</v>
      </c>
      <c r="CM130" s="94"/>
      <c r="CN130" s="20"/>
      <c r="CO130" s="94">
        <v>2</v>
      </c>
      <c r="CP130" s="20">
        <f>CO130*BU130</f>
        <v>2</v>
      </c>
      <c r="CQ130" s="94"/>
      <c r="CR130" s="24">
        <f t="shared" si="123"/>
        <v>0</v>
      </c>
      <c r="CS130" s="94"/>
      <c r="CT130" s="20">
        <f t="shared" si="124"/>
        <v>0</v>
      </c>
      <c r="CU130" s="94"/>
      <c r="CV130" s="20">
        <f t="shared" si="125"/>
        <v>0</v>
      </c>
      <c r="CW130" s="94"/>
      <c r="CX130" s="20">
        <f t="shared" si="126"/>
        <v>0</v>
      </c>
      <c r="CY130" s="94"/>
      <c r="CZ130" s="20">
        <f>SUM(CY130*BU130)</f>
        <v>0</v>
      </c>
      <c r="DA130" s="94"/>
      <c r="DB130" s="20">
        <f>SUM(DA130*BW130)</f>
        <v>0</v>
      </c>
      <c r="DC130" s="94"/>
      <c r="DD130" s="20">
        <f>DC130*BU130/3</f>
        <v>0</v>
      </c>
      <c r="DE130" s="94"/>
      <c r="DF130" s="20">
        <f>SUM(DE130*BW130*2)</f>
        <v>0</v>
      </c>
      <c r="DG130" s="94"/>
      <c r="DH130" s="20">
        <f t="shared" si="98"/>
        <v>0</v>
      </c>
      <c r="DI130" s="94"/>
      <c r="DJ130" s="20">
        <f>SUM(DI130*BU130/3)</f>
        <v>0</v>
      </c>
      <c r="DK130" s="94"/>
      <c r="DL130" s="20">
        <f>SUM(DK130*BU130/3)</f>
        <v>0</v>
      </c>
      <c r="DM130" s="94"/>
      <c r="DN130" s="20">
        <f t="shared" si="128"/>
        <v>0</v>
      </c>
      <c r="DO130" s="94"/>
      <c r="DP130" s="20">
        <f>SUM(DO130*BX130*5*4)</f>
        <v>0</v>
      </c>
      <c r="DQ130" s="94"/>
      <c r="DR130" s="20">
        <f>SUM(DQ130*50)/2</f>
        <v>0</v>
      </c>
      <c r="DS130" s="20">
        <f t="shared" si="101"/>
        <v>2</v>
      </c>
      <c r="DT130" s="20">
        <f t="shared" si="102"/>
        <v>2</v>
      </c>
      <c r="DU130" s="20">
        <f t="shared" si="103"/>
        <v>0</v>
      </c>
      <c r="DV130" s="7"/>
      <c r="DW130" s="54"/>
      <c r="DX130" s="11"/>
      <c r="DY130" s="107"/>
      <c r="DZ130" s="21"/>
      <c r="EA130" s="7"/>
      <c r="EB130" s="7"/>
      <c r="EC130" s="7"/>
      <c r="ED130" s="7"/>
      <c r="EE130" s="7"/>
      <c r="EF130" s="7"/>
      <c r="EG130" s="7"/>
      <c r="EH130" s="7">
        <f>SUM(L130+BY130)</f>
        <v>0</v>
      </c>
      <c r="EI130" s="7">
        <f>SUM(M130+BZ130)</f>
        <v>0</v>
      </c>
      <c r="EJ130" s="7">
        <f>SUM(N130+CA130)</f>
        <v>0</v>
      </c>
      <c r="EM130" s="189">
        <f>O130+CB130</f>
        <v>0</v>
      </c>
      <c r="EN130" s="203">
        <f>P130+CC130</f>
        <v>0</v>
      </c>
      <c r="EO130" s="189">
        <f>Q130+CD130</f>
        <v>0</v>
      </c>
      <c r="EP130" s="203">
        <f>R130+CE130</f>
        <v>0</v>
      </c>
      <c r="EQ130" s="189">
        <f>S130+CF130</f>
        <v>0</v>
      </c>
      <c r="ER130" s="203">
        <f>T130+CG130</f>
        <v>0</v>
      </c>
      <c r="ES130" s="189">
        <f>U130+CH130</f>
        <v>0</v>
      </c>
      <c r="ET130" s="203">
        <f>V130+CI130</f>
        <v>0</v>
      </c>
      <c r="EU130" s="189">
        <f>W130+CJ130</f>
        <v>0</v>
      </c>
      <c r="EV130" s="190">
        <f>X130+CK130</f>
        <v>0</v>
      </c>
      <c r="EW130" s="190">
        <f>Y130+CL130</f>
        <v>0</v>
      </c>
      <c r="EX130" s="204">
        <f>Z130+CM130</f>
        <v>0</v>
      </c>
      <c r="EY130" s="189">
        <f>AA130+CN130</f>
        <v>0</v>
      </c>
      <c r="EZ130" s="203">
        <f>AB130+CO130</f>
        <v>2</v>
      </c>
      <c r="FA130" s="189">
        <f>AC130+CP130</f>
        <v>2</v>
      </c>
      <c r="FB130" s="203">
        <f>AD130+CQ130</f>
        <v>0</v>
      </c>
      <c r="FC130" s="189">
        <f>AE130+CR130</f>
        <v>0</v>
      </c>
      <c r="FD130" s="203">
        <f>AF130+CS130</f>
        <v>0</v>
      </c>
      <c r="FE130" s="189">
        <f>AG130+CT130</f>
        <v>0</v>
      </c>
      <c r="FF130" s="204">
        <f>AH130+CU130</f>
        <v>0</v>
      </c>
      <c r="FG130" s="190">
        <f>AI130+CV130</f>
        <v>0</v>
      </c>
      <c r="FH130" s="204">
        <f>AJ130+CW130</f>
        <v>0</v>
      </c>
      <c r="FI130" s="189">
        <f>AK130+CX130</f>
        <v>0</v>
      </c>
      <c r="FJ130" s="204">
        <f>AL130+CY130</f>
        <v>0</v>
      </c>
      <c r="FK130" s="190">
        <f>AM130+CZ130</f>
        <v>0</v>
      </c>
      <c r="FL130" s="204">
        <f>AN130+DA130</f>
        <v>0</v>
      </c>
      <c r="FM130" s="189">
        <f>AO130+DB130</f>
        <v>0</v>
      </c>
      <c r="FN130" s="204">
        <f>AP130+DC130</f>
        <v>0</v>
      </c>
      <c r="FO130" s="190">
        <f>AQ130+DD130</f>
        <v>0</v>
      </c>
      <c r="FP130" s="204">
        <f>AR130+DE130</f>
        <v>0</v>
      </c>
      <c r="FQ130" s="190">
        <f>AS130+DF130</f>
        <v>0</v>
      </c>
      <c r="FR130" s="204">
        <f>AT130+DG130</f>
        <v>0</v>
      </c>
      <c r="FS130" s="190">
        <f>AU130+DH130</f>
        <v>0</v>
      </c>
      <c r="FT130" s="204">
        <f>AV130+DI130</f>
        <v>0</v>
      </c>
      <c r="FU130" s="189">
        <f>AW130+DJ130</f>
        <v>0</v>
      </c>
      <c r="FV130" s="204">
        <f>AX130+DK130</f>
        <v>0</v>
      </c>
      <c r="FW130" s="190">
        <f>AY130+DL130</f>
        <v>0</v>
      </c>
      <c r="FX130" s="204">
        <f>AZ130+DM130</f>
        <v>0</v>
      </c>
      <c r="FY130" s="189">
        <f>BA130+DN130</f>
        <v>0</v>
      </c>
      <c r="FZ130" s="203">
        <f>BB130+DO130</f>
        <v>0</v>
      </c>
      <c r="GA130" s="189">
        <f>BC130+DP130</f>
        <v>0</v>
      </c>
      <c r="GB130" s="203">
        <f>BD130+DQ130</f>
        <v>0</v>
      </c>
      <c r="GC130" s="189">
        <f>BE130+DR130</f>
        <v>0</v>
      </c>
      <c r="GD130" s="204">
        <f>BF130+DS130</f>
        <v>2</v>
      </c>
      <c r="GE130" s="190">
        <f>BG130+DT130</f>
        <v>2</v>
      </c>
      <c r="GF130" s="190">
        <f>BH130+DU130</f>
        <v>0</v>
      </c>
      <c r="GG130" s="7"/>
      <c r="GH130" s="54"/>
      <c r="GK130" s="3">
        <v>550</v>
      </c>
      <c r="GL130" s="161"/>
      <c r="GM130" s="19"/>
      <c r="GN130" s="1"/>
      <c r="GO130" s="23"/>
      <c r="GP130" s="70"/>
      <c r="GQ130" s="7"/>
      <c r="GR130" s="83"/>
    </row>
    <row r="131" spans="1:200" ht="24.95" customHeight="1" outlineLevel="2" thickBot="1" x14ac:dyDescent="0.4">
      <c r="A131" s="185"/>
      <c r="B131" s="11"/>
      <c r="C131" s="18"/>
      <c r="D131" s="21"/>
      <c r="E131" s="21"/>
      <c r="F131" s="21"/>
      <c r="G131" s="21"/>
      <c r="H131" s="21"/>
      <c r="I131" s="21"/>
      <c r="J131" s="21"/>
      <c r="K131" s="21"/>
      <c r="L131" s="11"/>
      <c r="M131" s="93"/>
      <c r="N131" s="30"/>
      <c r="O131" s="20"/>
      <c r="P131" s="30"/>
      <c r="Q131" s="20"/>
      <c r="R131" s="30"/>
      <c r="S131" s="20"/>
      <c r="T131" s="30"/>
      <c r="U131" s="20"/>
      <c r="V131" s="94"/>
      <c r="W131" s="20"/>
      <c r="X131" s="20"/>
      <c r="Y131" s="20"/>
      <c r="Z131" s="94"/>
      <c r="AA131" s="20"/>
      <c r="AB131" s="94"/>
      <c r="AC131" s="20"/>
      <c r="AD131" s="94"/>
      <c r="AE131" s="24"/>
      <c r="AF131" s="94"/>
      <c r="AG131" s="20"/>
      <c r="AH131" s="94"/>
      <c r="AI131" s="20"/>
      <c r="AJ131" s="94"/>
      <c r="AK131" s="20"/>
      <c r="AL131" s="94"/>
      <c r="AM131" s="20"/>
      <c r="AN131" s="94"/>
      <c r="AO131" s="20"/>
      <c r="AP131" s="94"/>
      <c r="AQ131" s="20"/>
      <c r="AR131" s="94"/>
      <c r="AS131" s="20"/>
      <c r="AT131" s="94"/>
      <c r="AU131" s="20"/>
      <c r="AV131" s="94"/>
      <c r="AW131" s="20"/>
      <c r="AX131" s="94"/>
      <c r="AY131" s="20"/>
      <c r="AZ131" s="94"/>
      <c r="BA131" s="20"/>
      <c r="BB131" s="94"/>
      <c r="BC131" s="20"/>
      <c r="BD131" s="94"/>
      <c r="BE131" s="20"/>
      <c r="BF131" s="20"/>
      <c r="BG131" s="20"/>
      <c r="BH131" s="20"/>
      <c r="BI131" s="46">
        <f t="shared" si="47"/>
        <v>0</v>
      </c>
      <c r="BJ131" s="7"/>
      <c r="BK131" s="7"/>
      <c r="BN131" s="156" t="s">
        <v>49</v>
      </c>
      <c r="BO131" s="11" t="s">
        <v>66</v>
      </c>
      <c r="BP131" s="18" t="s">
        <v>62</v>
      </c>
      <c r="BQ131" s="21" t="s">
        <v>63</v>
      </c>
      <c r="BR131" s="21" t="s">
        <v>64</v>
      </c>
      <c r="BS131" s="21">
        <v>26</v>
      </c>
      <c r="BT131" s="21">
        <v>2</v>
      </c>
      <c r="BU131" s="21">
        <v>24</v>
      </c>
      <c r="BV131" s="21">
        <v>1</v>
      </c>
      <c r="BW131" s="21">
        <v>1</v>
      </c>
      <c r="BX131" s="21">
        <f>BW131*2</f>
        <v>2</v>
      </c>
      <c r="BY131" s="11">
        <v>8</v>
      </c>
      <c r="BZ131" s="93">
        <f>SUM(CA131+CC131+CE131+CG131+CI131)</f>
        <v>8</v>
      </c>
      <c r="CA131" s="30">
        <v>4</v>
      </c>
      <c r="CB131" s="20">
        <f t="shared" si="119"/>
        <v>4</v>
      </c>
      <c r="CC131" s="30"/>
      <c r="CD131" s="20">
        <f>BW131*CC131</f>
        <v>0</v>
      </c>
      <c r="CE131" s="30">
        <v>2</v>
      </c>
      <c r="CF131" s="20">
        <f t="shared" si="120"/>
        <v>2</v>
      </c>
      <c r="CG131" s="30">
        <v>2</v>
      </c>
      <c r="CH131" s="20">
        <f t="shared" si="121"/>
        <v>4</v>
      </c>
      <c r="CI131" s="94"/>
      <c r="CJ131" s="20"/>
      <c r="CK131" s="20"/>
      <c r="CL131" s="20"/>
      <c r="CM131" s="94"/>
      <c r="CN131" s="20"/>
      <c r="CO131" s="94"/>
      <c r="CP131" s="20"/>
      <c r="CQ131" s="94"/>
      <c r="CR131" s="24"/>
      <c r="CS131" s="94"/>
      <c r="CT131" s="20"/>
      <c r="CU131" s="94"/>
      <c r="CV131" s="20"/>
      <c r="CW131" s="94"/>
      <c r="CX131" s="20"/>
      <c r="CY131" s="94"/>
      <c r="CZ131" s="20"/>
      <c r="DA131" s="94"/>
      <c r="DB131" s="20"/>
      <c r="DC131" s="94"/>
      <c r="DD131" s="20"/>
      <c r="DE131" s="94"/>
      <c r="DF131" s="20"/>
      <c r="DG131" s="94"/>
      <c r="DH131" s="20"/>
      <c r="DI131" s="94"/>
      <c r="DJ131" s="20"/>
      <c r="DK131" s="94"/>
      <c r="DL131" s="20"/>
      <c r="DM131" s="94"/>
      <c r="DN131" s="20"/>
      <c r="DO131" s="94"/>
      <c r="DP131" s="20"/>
      <c r="DQ131" s="94"/>
      <c r="DR131" s="20"/>
      <c r="DS131" s="20"/>
      <c r="DT131" s="20">
        <f t="shared" si="102"/>
        <v>10</v>
      </c>
      <c r="DU131" s="20">
        <f t="shared" si="103"/>
        <v>10</v>
      </c>
      <c r="DV131" s="7"/>
      <c r="DW131" s="54"/>
      <c r="DX131" s="11"/>
      <c r="DY131" s="18"/>
      <c r="DZ131" s="21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M131" s="189">
        <f>O131+CB131</f>
        <v>4</v>
      </c>
      <c r="EN131" s="203"/>
      <c r="EO131" s="189">
        <f>Q131+CD131</f>
        <v>0</v>
      </c>
      <c r="EP131" s="203"/>
      <c r="EQ131" s="189">
        <f>S131+CF131</f>
        <v>2</v>
      </c>
      <c r="ER131" s="203"/>
      <c r="ES131" s="189">
        <f>U131+CH131</f>
        <v>4</v>
      </c>
      <c r="ET131" s="203"/>
      <c r="EU131" s="189">
        <f>W131+CJ131</f>
        <v>0</v>
      </c>
      <c r="EV131" s="190">
        <f>X131+CK131</f>
        <v>0</v>
      </c>
      <c r="EW131" s="190">
        <f>Y131+CL131</f>
        <v>0</v>
      </c>
      <c r="EX131" s="204"/>
      <c r="EY131" s="189">
        <f>AA131+CN131</f>
        <v>0</v>
      </c>
      <c r="EZ131" s="203"/>
      <c r="FA131" s="189">
        <f>AC131+CP131</f>
        <v>0</v>
      </c>
      <c r="FB131" s="203"/>
      <c r="FC131" s="189">
        <f>AE131+CR131</f>
        <v>0</v>
      </c>
      <c r="FD131" s="203"/>
      <c r="FE131" s="189">
        <f>AG131+CT131</f>
        <v>0</v>
      </c>
      <c r="FF131" s="204"/>
      <c r="FG131" s="190">
        <f>AI131+CV131</f>
        <v>0</v>
      </c>
      <c r="FH131" s="204"/>
      <c r="FI131" s="189">
        <f>AK131+CX131</f>
        <v>0</v>
      </c>
      <c r="FJ131" s="204"/>
      <c r="FK131" s="190">
        <f>AM131+CZ131</f>
        <v>0</v>
      </c>
      <c r="FL131" s="204"/>
      <c r="FM131" s="189">
        <f>AO131+DB131</f>
        <v>0</v>
      </c>
      <c r="FN131" s="204"/>
      <c r="FO131" s="190">
        <f>AQ131+DD131</f>
        <v>0</v>
      </c>
      <c r="FP131" s="204"/>
      <c r="FQ131" s="190">
        <f>AS131+DF131</f>
        <v>0</v>
      </c>
      <c r="FR131" s="204"/>
      <c r="FS131" s="190">
        <f>AU131+DH131</f>
        <v>0</v>
      </c>
      <c r="FT131" s="204"/>
      <c r="FU131" s="189">
        <f>AW131+DJ131</f>
        <v>0</v>
      </c>
      <c r="FV131" s="204"/>
      <c r="FW131" s="190">
        <f>AY131+DL131</f>
        <v>0</v>
      </c>
      <c r="FX131" s="204"/>
      <c r="FY131" s="189">
        <f>BA131+DN131</f>
        <v>0</v>
      </c>
      <c r="FZ131" s="203"/>
      <c r="GA131" s="189">
        <f>BC131+DP131</f>
        <v>0</v>
      </c>
      <c r="GB131" s="203"/>
      <c r="GC131" s="189">
        <f>BE131+DR131</f>
        <v>0</v>
      </c>
      <c r="GD131" s="204"/>
      <c r="GE131" s="190">
        <f>BG131+DT131</f>
        <v>10</v>
      </c>
      <c r="GF131" s="190">
        <f>BH131+DU131</f>
        <v>10</v>
      </c>
      <c r="GG131" s="7"/>
      <c r="GH131" s="54"/>
      <c r="GL131" s="161"/>
      <c r="GM131" s="19"/>
      <c r="GN131" s="1"/>
      <c r="GO131" s="23"/>
      <c r="GP131" s="70"/>
      <c r="GQ131" s="7"/>
      <c r="GR131" s="83"/>
    </row>
    <row r="132" spans="1:200" ht="24.95" customHeight="1" outlineLevel="2" thickBot="1" x14ac:dyDescent="0.4">
      <c r="A132" s="185"/>
      <c r="B132" s="11"/>
      <c r="C132" s="18"/>
      <c r="D132" s="21"/>
      <c r="E132" s="21"/>
      <c r="F132" s="21"/>
      <c r="G132" s="21"/>
      <c r="H132" s="21"/>
      <c r="I132" s="21"/>
      <c r="J132" s="21"/>
      <c r="K132" s="21"/>
      <c r="L132" s="11"/>
      <c r="M132" s="93"/>
      <c r="N132" s="30"/>
      <c r="O132" s="20"/>
      <c r="P132" s="30"/>
      <c r="Q132" s="20"/>
      <c r="R132" s="30"/>
      <c r="S132" s="20"/>
      <c r="T132" s="30"/>
      <c r="U132" s="20"/>
      <c r="V132" s="94"/>
      <c r="W132" s="20"/>
      <c r="X132" s="20"/>
      <c r="Y132" s="20"/>
      <c r="Z132" s="94"/>
      <c r="AA132" s="20"/>
      <c r="AB132" s="94"/>
      <c r="AC132" s="20"/>
      <c r="AD132" s="94"/>
      <c r="AE132" s="24"/>
      <c r="AF132" s="94"/>
      <c r="AG132" s="20"/>
      <c r="AH132" s="94"/>
      <c r="AI132" s="20"/>
      <c r="AJ132" s="94"/>
      <c r="AK132" s="20"/>
      <c r="AL132" s="94"/>
      <c r="AM132" s="20"/>
      <c r="AN132" s="94"/>
      <c r="AO132" s="20"/>
      <c r="AP132" s="94"/>
      <c r="AQ132" s="20"/>
      <c r="AR132" s="94"/>
      <c r="AS132" s="20"/>
      <c r="AT132" s="94"/>
      <c r="AU132" s="20"/>
      <c r="AV132" s="94"/>
      <c r="AW132" s="20"/>
      <c r="AX132" s="94"/>
      <c r="AY132" s="20"/>
      <c r="AZ132" s="94"/>
      <c r="BA132" s="20"/>
      <c r="BB132" s="94"/>
      <c r="BC132" s="20"/>
      <c r="BD132" s="94"/>
      <c r="BE132" s="20"/>
      <c r="BF132" s="20"/>
      <c r="BG132" s="20"/>
      <c r="BH132" s="20"/>
      <c r="BI132" s="46">
        <f t="shared" si="47"/>
        <v>0</v>
      </c>
      <c r="BJ132" s="7"/>
      <c r="BK132" s="7"/>
      <c r="BN132" s="156" t="s">
        <v>49</v>
      </c>
      <c r="BO132" s="11" t="s">
        <v>66</v>
      </c>
      <c r="BP132" s="18" t="s">
        <v>62</v>
      </c>
      <c r="BQ132" s="21" t="s">
        <v>63</v>
      </c>
      <c r="BR132" s="21" t="s">
        <v>64</v>
      </c>
      <c r="BS132" s="21">
        <v>37</v>
      </c>
      <c r="BT132" s="21">
        <v>2</v>
      </c>
      <c r="BU132" s="21">
        <v>24</v>
      </c>
      <c r="BV132" s="21">
        <v>1</v>
      </c>
      <c r="BW132" s="21">
        <v>1</v>
      </c>
      <c r="BX132" s="21">
        <f>BW132*2</f>
        <v>2</v>
      </c>
      <c r="BY132" s="11">
        <v>8</v>
      </c>
      <c r="BZ132" s="93">
        <f>SUM(CA132+CC132+CE132+CG132+CI132)</f>
        <v>8</v>
      </c>
      <c r="CA132" s="30">
        <v>4</v>
      </c>
      <c r="CB132" s="20">
        <f t="shared" si="119"/>
        <v>4</v>
      </c>
      <c r="CC132" s="30"/>
      <c r="CD132" s="20">
        <f>BW132*CC132</f>
        <v>0</v>
      </c>
      <c r="CE132" s="30">
        <v>2</v>
      </c>
      <c r="CF132" s="20">
        <f t="shared" si="120"/>
        <v>2</v>
      </c>
      <c r="CG132" s="30">
        <v>2</v>
      </c>
      <c r="CH132" s="20">
        <f t="shared" si="121"/>
        <v>4</v>
      </c>
      <c r="CI132" s="94"/>
      <c r="CJ132" s="20"/>
      <c r="CK132" s="20"/>
      <c r="CL132" s="20"/>
      <c r="CM132" s="94"/>
      <c r="CN132" s="20"/>
      <c r="CO132" s="94"/>
      <c r="CP132" s="20"/>
      <c r="CQ132" s="94"/>
      <c r="CR132" s="24"/>
      <c r="CS132" s="94"/>
      <c r="CT132" s="20"/>
      <c r="CU132" s="94"/>
      <c r="CV132" s="20"/>
      <c r="CW132" s="94"/>
      <c r="CX132" s="20"/>
      <c r="CY132" s="94"/>
      <c r="CZ132" s="20"/>
      <c r="DA132" s="94"/>
      <c r="DB132" s="20"/>
      <c r="DC132" s="94"/>
      <c r="DD132" s="20"/>
      <c r="DE132" s="94"/>
      <c r="DF132" s="20"/>
      <c r="DG132" s="94"/>
      <c r="DH132" s="20"/>
      <c r="DI132" s="94"/>
      <c r="DJ132" s="20"/>
      <c r="DK132" s="94"/>
      <c r="DL132" s="20"/>
      <c r="DM132" s="94"/>
      <c r="DN132" s="20"/>
      <c r="DO132" s="94"/>
      <c r="DP132" s="20"/>
      <c r="DQ132" s="94"/>
      <c r="DR132" s="20"/>
      <c r="DS132" s="20"/>
      <c r="DT132" s="20">
        <f t="shared" si="102"/>
        <v>10</v>
      </c>
      <c r="DU132" s="20">
        <f t="shared" si="103"/>
        <v>10</v>
      </c>
      <c r="DV132" s="7"/>
      <c r="DW132" s="54"/>
      <c r="DX132" s="11"/>
      <c r="DY132" s="18"/>
      <c r="DZ132" s="21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M132" s="189">
        <f>O132+CB132</f>
        <v>4</v>
      </c>
      <c r="EN132" s="203"/>
      <c r="EO132" s="189">
        <f>Q132+CD132</f>
        <v>0</v>
      </c>
      <c r="EP132" s="203"/>
      <c r="EQ132" s="189">
        <f>S132+CF132</f>
        <v>2</v>
      </c>
      <c r="ER132" s="203"/>
      <c r="ES132" s="189">
        <f>U132+CH132</f>
        <v>4</v>
      </c>
      <c r="ET132" s="203"/>
      <c r="EU132" s="189">
        <f>W132+CJ132</f>
        <v>0</v>
      </c>
      <c r="EV132" s="190">
        <f>X132+CK132</f>
        <v>0</v>
      </c>
      <c r="EW132" s="190">
        <f>Y132+CL132</f>
        <v>0</v>
      </c>
      <c r="EX132" s="204"/>
      <c r="EY132" s="189">
        <f>AA132+CN132</f>
        <v>0</v>
      </c>
      <c r="EZ132" s="203"/>
      <c r="FA132" s="189">
        <f>AC132+CP132</f>
        <v>0</v>
      </c>
      <c r="FB132" s="203"/>
      <c r="FC132" s="189">
        <f>AE132+CR132</f>
        <v>0</v>
      </c>
      <c r="FD132" s="203"/>
      <c r="FE132" s="189">
        <f>AG132+CT132</f>
        <v>0</v>
      </c>
      <c r="FF132" s="204"/>
      <c r="FG132" s="190">
        <f>AI132+CV132</f>
        <v>0</v>
      </c>
      <c r="FH132" s="204"/>
      <c r="FI132" s="189">
        <f>AK132+CX132</f>
        <v>0</v>
      </c>
      <c r="FJ132" s="204"/>
      <c r="FK132" s="190">
        <f>AM132+CZ132</f>
        <v>0</v>
      </c>
      <c r="FL132" s="204"/>
      <c r="FM132" s="189">
        <f>AO132+DB132</f>
        <v>0</v>
      </c>
      <c r="FN132" s="204"/>
      <c r="FO132" s="190">
        <f>AQ132+DD132</f>
        <v>0</v>
      </c>
      <c r="FP132" s="204"/>
      <c r="FQ132" s="190">
        <f>AS132+DF132</f>
        <v>0</v>
      </c>
      <c r="FR132" s="204"/>
      <c r="FS132" s="190">
        <f>AU132+DH132</f>
        <v>0</v>
      </c>
      <c r="FT132" s="204"/>
      <c r="FU132" s="189">
        <f>AW132+DJ132</f>
        <v>0</v>
      </c>
      <c r="FV132" s="204"/>
      <c r="FW132" s="190">
        <f>AY132+DL132</f>
        <v>0</v>
      </c>
      <c r="FX132" s="204"/>
      <c r="FY132" s="189">
        <f>BA132+DN132</f>
        <v>0</v>
      </c>
      <c r="FZ132" s="203"/>
      <c r="GA132" s="189">
        <f>BC132+DP132</f>
        <v>0</v>
      </c>
      <c r="GB132" s="203"/>
      <c r="GC132" s="189">
        <f>BE132+DR132</f>
        <v>0</v>
      </c>
      <c r="GD132" s="204"/>
      <c r="GE132" s="190">
        <f>BG132+DT132</f>
        <v>10</v>
      </c>
      <c r="GF132" s="190">
        <f>BH132+DU132</f>
        <v>10</v>
      </c>
      <c r="GG132" s="7"/>
      <c r="GH132" s="54"/>
      <c r="GL132" s="161"/>
      <c r="GM132" s="19"/>
      <c r="GN132" s="1"/>
      <c r="GO132" s="23"/>
      <c r="GP132" s="70"/>
      <c r="GQ132" s="7"/>
      <c r="GR132" s="83"/>
    </row>
    <row r="133" spans="1:200" ht="24.95" customHeight="1" outlineLevel="2" thickBot="1" x14ac:dyDescent="0.4">
      <c r="A133" s="185"/>
      <c r="B133" s="11"/>
      <c r="C133" s="18"/>
      <c r="D133" s="21"/>
      <c r="E133" s="21"/>
      <c r="F133" s="21"/>
      <c r="G133" s="21"/>
      <c r="H133" s="21"/>
      <c r="I133" s="21"/>
      <c r="J133" s="21"/>
      <c r="K133" s="21"/>
      <c r="L133" s="11"/>
      <c r="M133" s="93"/>
      <c r="N133" s="30"/>
      <c r="O133" s="20"/>
      <c r="P133" s="30"/>
      <c r="Q133" s="20"/>
      <c r="R133" s="30"/>
      <c r="S133" s="20"/>
      <c r="T133" s="30"/>
      <c r="U133" s="20"/>
      <c r="V133" s="94"/>
      <c r="W133" s="20"/>
      <c r="X133" s="20"/>
      <c r="Y133" s="20"/>
      <c r="Z133" s="94"/>
      <c r="AA133" s="20"/>
      <c r="AB133" s="94"/>
      <c r="AC133" s="20"/>
      <c r="AD133" s="94"/>
      <c r="AE133" s="24"/>
      <c r="AF133" s="94"/>
      <c r="AG133" s="20"/>
      <c r="AH133" s="94"/>
      <c r="AI133" s="20"/>
      <c r="AJ133" s="94"/>
      <c r="AK133" s="20"/>
      <c r="AL133" s="94"/>
      <c r="AM133" s="20"/>
      <c r="AN133" s="94"/>
      <c r="AO133" s="20"/>
      <c r="AP133" s="94"/>
      <c r="AQ133" s="20"/>
      <c r="AR133" s="94"/>
      <c r="AS133" s="20"/>
      <c r="AT133" s="94"/>
      <c r="AU133" s="20"/>
      <c r="AV133" s="94"/>
      <c r="AW133" s="20"/>
      <c r="AX133" s="94"/>
      <c r="AY133" s="20"/>
      <c r="AZ133" s="94"/>
      <c r="BA133" s="20"/>
      <c r="BB133" s="94"/>
      <c r="BC133" s="20"/>
      <c r="BD133" s="94"/>
      <c r="BE133" s="20"/>
      <c r="BF133" s="20"/>
      <c r="BG133" s="20"/>
      <c r="BH133" s="20"/>
      <c r="BI133" s="46">
        <f t="shared" si="47"/>
        <v>0</v>
      </c>
      <c r="BJ133" s="7"/>
      <c r="BK133" s="7"/>
      <c r="BN133" s="156" t="s">
        <v>49</v>
      </c>
      <c r="BO133" s="11"/>
      <c r="BP133" s="18"/>
      <c r="BQ133" s="21"/>
      <c r="BR133" s="21"/>
      <c r="BS133" s="21"/>
      <c r="BT133" s="21"/>
      <c r="BU133" s="21"/>
      <c r="BV133" s="21"/>
      <c r="BW133" s="21"/>
      <c r="BX133" s="21"/>
      <c r="BY133" s="11"/>
      <c r="BZ133" s="93"/>
      <c r="CA133" s="30"/>
      <c r="CB133" s="20"/>
      <c r="CC133" s="30"/>
      <c r="CD133" s="20"/>
      <c r="CE133" s="30"/>
      <c r="CF133" s="20"/>
      <c r="CG133" s="30"/>
      <c r="CH133" s="20"/>
      <c r="CI133" s="94"/>
      <c r="CJ133" s="20"/>
      <c r="CK133" s="20"/>
      <c r="CL133" s="20"/>
      <c r="CM133" s="94"/>
      <c r="CN133" s="20"/>
      <c r="CO133" s="94"/>
      <c r="CP133" s="20"/>
      <c r="CQ133" s="94"/>
      <c r="CR133" s="24"/>
      <c r="CS133" s="94"/>
      <c r="CT133" s="20"/>
      <c r="CU133" s="94"/>
      <c r="CV133" s="20"/>
      <c r="CW133" s="94"/>
      <c r="CX133" s="20"/>
      <c r="CY133" s="94"/>
      <c r="CZ133" s="20"/>
      <c r="DA133" s="94"/>
      <c r="DB133" s="20"/>
      <c r="DC133" s="94"/>
      <c r="DD133" s="20"/>
      <c r="DE133" s="94"/>
      <c r="DF133" s="20"/>
      <c r="DG133" s="94"/>
      <c r="DH133" s="20"/>
      <c r="DI133" s="94"/>
      <c r="DJ133" s="20"/>
      <c r="DK133" s="94"/>
      <c r="DL133" s="20"/>
      <c r="DM133" s="94"/>
      <c r="DN133" s="20"/>
      <c r="DO133" s="94"/>
      <c r="DP133" s="20"/>
      <c r="DQ133" s="94"/>
      <c r="DR133" s="20"/>
      <c r="DS133" s="20"/>
      <c r="DT133" s="20">
        <f t="shared" si="102"/>
        <v>0</v>
      </c>
      <c r="DU133" s="20">
        <f t="shared" si="103"/>
        <v>0</v>
      </c>
      <c r="DV133" s="7"/>
      <c r="DW133" s="54"/>
      <c r="DX133" s="11"/>
      <c r="DY133" s="18"/>
      <c r="DZ133" s="21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M133" s="189">
        <f>O133+CB133</f>
        <v>0</v>
      </c>
      <c r="EN133" s="203"/>
      <c r="EO133" s="189">
        <f>Q133+CD133</f>
        <v>0</v>
      </c>
      <c r="EP133" s="203"/>
      <c r="EQ133" s="189">
        <f>S133+CF133</f>
        <v>0</v>
      </c>
      <c r="ER133" s="203"/>
      <c r="ES133" s="189">
        <f>U133+CH133</f>
        <v>0</v>
      </c>
      <c r="ET133" s="203"/>
      <c r="EU133" s="189">
        <f>W133+CJ133</f>
        <v>0</v>
      </c>
      <c r="EV133" s="190">
        <f>X133+CK133</f>
        <v>0</v>
      </c>
      <c r="EW133" s="190">
        <f>Y133+CL133</f>
        <v>0</v>
      </c>
      <c r="EX133" s="204"/>
      <c r="EY133" s="189">
        <f>AA133+CN133</f>
        <v>0</v>
      </c>
      <c r="EZ133" s="203"/>
      <c r="FA133" s="189">
        <f>AC133+CP133</f>
        <v>0</v>
      </c>
      <c r="FB133" s="203"/>
      <c r="FC133" s="189">
        <f>AE133+CR133</f>
        <v>0</v>
      </c>
      <c r="FD133" s="203"/>
      <c r="FE133" s="189">
        <f>AG133+CT133</f>
        <v>0</v>
      </c>
      <c r="FF133" s="204"/>
      <c r="FG133" s="190">
        <f>AI133+CV133</f>
        <v>0</v>
      </c>
      <c r="FH133" s="204"/>
      <c r="FI133" s="189">
        <f>AK133+CX133</f>
        <v>0</v>
      </c>
      <c r="FJ133" s="204"/>
      <c r="FK133" s="190">
        <f>AM133+CZ133</f>
        <v>0</v>
      </c>
      <c r="FL133" s="204"/>
      <c r="FM133" s="189">
        <f>AO133+DB133</f>
        <v>0</v>
      </c>
      <c r="FN133" s="204"/>
      <c r="FO133" s="190">
        <f>AQ133+DD133</f>
        <v>0</v>
      </c>
      <c r="FP133" s="204"/>
      <c r="FQ133" s="190">
        <f>AS133+DF133</f>
        <v>0</v>
      </c>
      <c r="FR133" s="204"/>
      <c r="FS133" s="190">
        <f>AU133+DH133</f>
        <v>0</v>
      </c>
      <c r="FT133" s="204"/>
      <c r="FU133" s="189">
        <f>AW133+DJ133</f>
        <v>0</v>
      </c>
      <c r="FV133" s="204"/>
      <c r="FW133" s="190">
        <f>AY133+DL133</f>
        <v>0</v>
      </c>
      <c r="FX133" s="204"/>
      <c r="FY133" s="189">
        <f>BA133+DN133</f>
        <v>0</v>
      </c>
      <c r="FZ133" s="203"/>
      <c r="GA133" s="189">
        <f>BC133+DP133</f>
        <v>0</v>
      </c>
      <c r="GB133" s="203"/>
      <c r="GC133" s="189">
        <f>BE133+DR133</f>
        <v>0</v>
      </c>
      <c r="GD133" s="204"/>
      <c r="GE133" s="190">
        <f>BG133+DT133</f>
        <v>0</v>
      </c>
      <c r="GF133" s="190">
        <f>BH133+DU133</f>
        <v>0</v>
      </c>
      <c r="GG133" s="7"/>
      <c r="GH133" s="54"/>
      <c r="GL133" s="161"/>
      <c r="GM133" s="19"/>
      <c r="GN133" s="1"/>
      <c r="GO133" s="23"/>
      <c r="GP133" s="70"/>
      <c r="GQ133" s="7"/>
      <c r="GR133" s="83"/>
    </row>
    <row r="134" spans="1:200" ht="24.95" customHeight="1" outlineLevel="2" thickBot="1" x14ac:dyDescent="0.4">
      <c r="A134" s="185"/>
      <c r="B134" s="11"/>
      <c r="C134" s="18"/>
      <c r="D134" s="21"/>
      <c r="E134" s="21"/>
      <c r="F134" s="21"/>
      <c r="G134" s="21"/>
      <c r="H134" s="21"/>
      <c r="I134" s="21"/>
      <c r="J134" s="21"/>
      <c r="K134" s="21"/>
      <c r="L134" s="11"/>
      <c r="M134" s="93"/>
      <c r="N134" s="30"/>
      <c r="O134" s="20"/>
      <c r="P134" s="30"/>
      <c r="Q134" s="20"/>
      <c r="R134" s="30"/>
      <c r="S134" s="20"/>
      <c r="T134" s="30"/>
      <c r="U134" s="20"/>
      <c r="V134" s="94"/>
      <c r="W134" s="20"/>
      <c r="X134" s="20"/>
      <c r="Y134" s="20"/>
      <c r="Z134" s="94"/>
      <c r="AA134" s="20"/>
      <c r="AB134" s="94"/>
      <c r="AC134" s="20"/>
      <c r="AD134" s="94"/>
      <c r="AE134" s="24"/>
      <c r="AF134" s="94"/>
      <c r="AG134" s="20"/>
      <c r="AH134" s="94"/>
      <c r="AI134" s="20"/>
      <c r="AJ134" s="94"/>
      <c r="AK134" s="20"/>
      <c r="AL134" s="94"/>
      <c r="AM134" s="20"/>
      <c r="AN134" s="94"/>
      <c r="AO134" s="20"/>
      <c r="AP134" s="94"/>
      <c r="AQ134" s="20"/>
      <c r="AR134" s="94"/>
      <c r="AS134" s="20"/>
      <c r="AT134" s="94"/>
      <c r="AU134" s="20"/>
      <c r="AV134" s="94"/>
      <c r="AW134" s="20"/>
      <c r="AX134" s="94"/>
      <c r="AY134" s="20"/>
      <c r="AZ134" s="94"/>
      <c r="BA134" s="20"/>
      <c r="BB134" s="94"/>
      <c r="BC134" s="20"/>
      <c r="BD134" s="94"/>
      <c r="BE134" s="20"/>
      <c r="BF134" s="20"/>
      <c r="BG134" s="20"/>
      <c r="BH134" s="20"/>
      <c r="BI134" s="46">
        <f t="shared" si="47"/>
        <v>0</v>
      </c>
      <c r="BJ134" s="7"/>
      <c r="BK134" s="7"/>
      <c r="BN134" s="156" t="s">
        <v>49</v>
      </c>
      <c r="BO134" s="11"/>
      <c r="BP134" s="18"/>
      <c r="BQ134" s="21"/>
      <c r="BR134" s="21"/>
      <c r="BS134" s="21"/>
      <c r="BT134" s="21"/>
      <c r="BU134" s="21"/>
      <c r="BV134" s="21"/>
      <c r="BW134" s="21"/>
      <c r="BX134" s="21"/>
      <c r="BY134" s="11"/>
      <c r="BZ134" s="93"/>
      <c r="CA134" s="30"/>
      <c r="CB134" s="20"/>
      <c r="CC134" s="30"/>
      <c r="CD134" s="20"/>
      <c r="CE134" s="30"/>
      <c r="CF134" s="20"/>
      <c r="CG134" s="30"/>
      <c r="CH134" s="20"/>
      <c r="CI134" s="94"/>
      <c r="CJ134" s="20"/>
      <c r="CK134" s="20"/>
      <c r="CL134" s="20"/>
      <c r="CM134" s="94"/>
      <c r="CN134" s="20"/>
      <c r="CO134" s="94"/>
      <c r="CP134" s="20"/>
      <c r="CQ134" s="94"/>
      <c r="CR134" s="24"/>
      <c r="CS134" s="94"/>
      <c r="CT134" s="20"/>
      <c r="CU134" s="94"/>
      <c r="CV134" s="20"/>
      <c r="CW134" s="94"/>
      <c r="CX134" s="20"/>
      <c r="CY134" s="94"/>
      <c r="CZ134" s="20"/>
      <c r="DA134" s="94"/>
      <c r="DB134" s="20"/>
      <c r="DC134" s="94"/>
      <c r="DD134" s="20"/>
      <c r="DE134" s="94"/>
      <c r="DF134" s="20"/>
      <c r="DG134" s="94"/>
      <c r="DH134" s="20"/>
      <c r="DI134" s="94"/>
      <c r="DJ134" s="20"/>
      <c r="DK134" s="94"/>
      <c r="DL134" s="20"/>
      <c r="DM134" s="94"/>
      <c r="DN134" s="20"/>
      <c r="DO134" s="94"/>
      <c r="DP134" s="20"/>
      <c r="DQ134" s="94"/>
      <c r="DR134" s="20"/>
      <c r="DS134" s="20"/>
      <c r="DT134" s="20">
        <f t="shared" si="102"/>
        <v>0</v>
      </c>
      <c r="DU134" s="20">
        <f t="shared" si="103"/>
        <v>0</v>
      </c>
      <c r="DV134" s="7"/>
      <c r="DW134" s="54"/>
      <c r="DX134" s="11"/>
      <c r="DY134" s="18"/>
      <c r="DZ134" s="21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M134" s="189">
        <f>O134+CB134</f>
        <v>0</v>
      </c>
      <c r="EN134" s="203"/>
      <c r="EO134" s="189">
        <f>Q134+CD134</f>
        <v>0</v>
      </c>
      <c r="EP134" s="203"/>
      <c r="EQ134" s="189">
        <f>S134+CF134</f>
        <v>0</v>
      </c>
      <c r="ER134" s="203"/>
      <c r="ES134" s="189">
        <f>U134+CH134</f>
        <v>0</v>
      </c>
      <c r="ET134" s="203"/>
      <c r="EU134" s="189">
        <f>W134+CJ134</f>
        <v>0</v>
      </c>
      <c r="EV134" s="190">
        <f>X134+CK134</f>
        <v>0</v>
      </c>
      <c r="EW134" s="190">
        <f>Y134+CL134</f>
        <v>0</v>
      </c>
      <c r="EX134" s="204"/>
      <c r="EY134" s="189">
        <f>AA134+CN134</f>
        <v>0</v>
      </c>
      <c r="EZ134" s="203"/>
      <c r="FA134" s="189">
        <f>AC134+CP134</f>
        <v>0</v>
      </c>
      <c r="FB134" s="203"/>
      <c r="FC134" s="189">
        <f>AE134+CR134</f>
        <v>0</v>
      </c>
      <c r="FD134" s="203"/>
      <c r="FE134" s="189">
        <f>AG134+CT134</f>
        <v>0</v>
      </c>
      <c r="FF134" s="204"/>
      <c r="FG134" s="190">
        <f>AI134+CV134</f>
        <v>0</v>
      </c>
      <c r="FH134" s="204"/>
      <c r="FI134" s="189">
        <f>AK134+CX134</f>
        <v>0</v>
      </c>
      <c r="FJ134" s="204"/>
      <c r="FK134" s="190">
        <f>AM134+CZ134</f>
        <v>0</v>
      </c>
      <c r="FL134" s="204"/>
      <c r="FM134" s="189">
        <f>AO134+DB134</f>
        <v>0</v>
      </c>
      <c r="FN134" s="204"/>
      <c r="FO134" s="190">
        <f>AQ134+DD134</f>
        <v>0</v>
      </c>
      <c r="FP134" s="204"/>
      <c r="FQ134" s="190">
        <f>AS134+DF134</f>
        <v>0</v>
      </c>
      <c r="FR134" s="204"/>
      <c r="FS134" s="190">
        <f>AU134+DH134</f>
        <v>0</v>
      </c>
      <c r="FT134" s="204"/>
      <c r="FU134" s="189">
        <f>AW134+DJ134</f>
        <v>0</v>
      </c>
      <c r="FV134" s="204"/>
      <c r="FW134" s="190">
        <f>AY134+DL134</f>
        <v>0</v>
      </c>
      <c r="FX134" s="204"/>
      <c r="FY134" s="189">
        <f>BA134+DN134</f>
        <v>0</v>
      </c>
      <c r="FZ134" s="203"/>
      <c r="GA134" s="189">
        <f>BC134+DP134</f>
        <v>0</v>
      </c>
      <c r="GB134" s="203"/>
      <c r="GC134" s="189">
        <f>BE134+DR134</f>
        <v>0</v>
      </c>
      <c r="GD134" s="204"/>
      <c r="GE134" s="190">
        <f>BG134+DT134</f>
        <v>0</v>
      </c>
      <c r="GF134" s="190">
        <f>BH134+DU134</f>
        <v>0</v>
      </c>
      <c r="GG134" s="7"/>
      <c r="GH134" s="54"/>
      <c r="GL134" s="161"/>
      <c r="GM134" s="19"/>
      <c r="GN134" s="1"/>
      <c r="GO134" s="23"/>
      <c r="GP134" s="70"/>
      <c r="GQ134" s="7"/>
      <c r="GR134" s="83"/>
    </row>
    <row r="135" spans="1:200" ht="24.95" customHeight="1" outlineLevel="2" thickBot="1" x14ac:dyDescent="0.4">
      <c r="A135" s="185"/>
      <c r="B135" s="11"/>
      <c r="C135" s="18"/>
      <c r="D135" s="21"/>
      <c r="E135" s="21"/>
      <c r="F135" s="21"/>
      <c r="G135" s="21"/>
      <c r="H135" s="21"/>
      <c r="I135" s="21"/>
      <c r="J135" s="21"/>
      <c r="K135" s="21"/>
      <c r="L135" s="11"/>
      <c r="M135" s="93"/>
      <c r="N135" s="30"/>
      <c r="O135" s="20"/>
      <c r="P135" s="30"/>
      <c r="Q135" s="20"/>
      <c r="R135" s="30"/>
      <c r="S135" s="20"/>
      <c r="T135" s="30"/>
      <c r="U135" s="20"/>
      <c r="V135" s="94"/>
      <c r="W135" s="20"/>
      <c r="X135" s="20"/>
      <c r="Y135" s="20"/>
      <c r="Z135" s="94"/>
      <c r="AA135" s="20"/>
      <c r="AB135" s="94"/>
      <c r="AC135" s="20"/>
      <c r="AD135" s="94"/>
      <c r="AE135" s="24"/>
      <c r="AF135" s="94"/>
      <c r="AG135" s="20"/>
      <c r="AH135" s="94"/>
      <c r="AI135" s="20"/>
      <c r="AJ135" s="94"/>
      <c r="AK135" s="20"/>
      <c r="AL135" s="94"/>
      <c r="AM135" s="20"/>
      <c r="AN135" s="94"/>
      <c r="AO135" s="20"/>
      <c r="AP135" s="94"/>
      <c r="AQ135" s="20"/>
      <c r="AR135" s="94"/>
      <c r="AS135" s="20"/>
      <c r="AT135" s="94"/>
      <c r="AU135" s="20"/>
      <c r="AV135" s="94"/>
      <c r="AW135" s="20"/>
      <c r="AX135" s="94"/>
      <c r="AY135" s="20"/>
      <c r="AZ135" s="94"/>
      <c r="BA135" s="20"/>
      <c r="BB135" s="94"/>
      <c r="BC135" s="20"/>
      <c r="BD135" s="94"/>
      <c r="BE135" s="20"/>
      <c r="BF135" s="20"/>
      <c r="BG135" s="20"/>
      <c r="BH135" s="20"/>
      <c r="BI135" s="46">
        <f t="shared" si="47"/>
        <v>0</v>
      </c>
      <c r="BJ135" s="7"/>
      <c r="BK135" s="7"/>
      <c r="BN135" s="156" t="s">
        <v>49</v>
      </c>
      <c r="BO135" s="11"/>
      <c r="BP135" s="18"/>
      <c r="BQ135" s="21"/>
      <c r="BR135" s="21"/>
      <c r="BS135" s="21"/>
      <c r="BT135" s="21"/>
      <c r="BU135" s="21"/>
      <c r="BV135" s="21"/>
      <c r="BW135" s="21"/>
      <c r="BX135" s="21"/>
      <c r="BY135" s="11"/>
      <c r="BZ135" s="93"/>
      <c r="CA135" s="30"/>
      <c r="CB135" s="20"/>
      <c r="CC135" s="30"/>
      <c r="CD135" s="20"/>
      <c r="CE135" s="30"/>
      <c r="CF135" s="20"/>
      <c r="CG135" s="30"/>
      <c r="CH135" s="20"/>
      <c r="CI135" s="94"/>
      <c r="CJ135" s="20"/>
      <c r="CK135" s="20"/>
      <c r="CL135" s="20"/>
      <c r="CM135" s="94"/>
      <c r="CN135" s="20"/>
      <c r="CO135" s="94"/>
      <c r="CP135" s="20"/>
      <c r="CQ135" s="94"/>
      <c r="CR135" s="24"/>
      <c r="CS135" s="94"/>
      <c r="CT135" s="20"/>
      <c r="CU135" s="94"/>
      <c r="CV135" s="20"/>
      <c r="CW135" s="94"/>
      <c r="CX135" s="20"/>
      <c r="CY135" s="94"/>
      <c r="CZ135" s="20"/>
      <c r="DA135" s="94"/>
      <c r="DB135" s="20"/>
      <c r="DC135" s="94"/>
      <c r="DD135" s="20"/>
      <c r="DE135" s="94"/>
      <c r="DF135" s="20"/>
      <c r="DG135" s="94"/>
      <c r="DH135" s="20"/>
      <c r="DI135" s="94"/>
      <c r="DJ135" s="20"/>
      <c r="DK135" s="94"/>
      <c r="DL135" s="20"/>
      <c r="DM135" s="94"/>
      <c r="DN135" s="20"/>
      <c r="DO135" s="94"/>
      <c r="DP135" s="20"/>
      <c r="DQ135" s="94"/>
      <c r="DR135" s="20"/>
      <c r="DS135" s="20"/>
      <c r="DT135" s="20">
        <f t="shared" si="102"/>
        <v>0</v>
      </c>
      <c r="DU135" s="20">
        <f t="shared" si="103"/>
        <v>0</v>
      </c>
      <c r="DV135" s="7"/>
      <c r="DW135" s="54"/>
      <c r="DX135" s="11"/>
      <c r="DY135" s="18"/>
      <c r="DZ135" s="21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M135" s="189">
        <f>O135+CB135</f>
        <v>0</v>
      </c>
      <c r="EN135" s="203"/>
      <c r="EO135" s="189">
        <f>Q135+CD135</f>
        <v>0</v>
      </c>
      <c r="EP135" s="203"/>
      <c r="EQ135" s="189">
        <f>S135+CF135</f>
        <v>0</v>
      </c>
      <c r="ER135" s="203"/>
      <c r="ES135" s="189">
        <f>U135+CH135</f>
        <v>0</v>
      </c>
      <c r="ET135" s="203"/>
      <c r="EU135" s="189">
        <f>W135+CJ135</f>
        <v>0</v>
      </c>
      <c r="EV135" s="190">
        <f>X135+CK135</f>
        <v>0</v>
      </c>
      <c r="EW135" s="190">
        <f>Y135+CL135</f>
        <v>0</v>
      </c>
      <c r="EX135" s="204"/>
      <c r="EY135" s="189">
        <f>AA135+CN135</f>
        <v>0</v>
      </c>
      <c r="EZ135" s="203"/>
      <c r="FA135" s="189">
        <f>AC135+CP135</f>
        <v>0</v>
      </c>
      <c r="FB135" s="203"/>
      <c r="FC135" s="189">
        <f>AE135+CR135</f>
        <v>0</v>
      </c>
      <c r="FD135" s="203"/>
      <c r="FE135" s="189">
        <f>AG135+CT135</f>
        <v>0</v>
      </c>
      <c r="FF135" s="204"/>
      <c r="FG135" s="190">
        <f>AI135+CV135</f>
        <v>0</v>
      </c>
      <c r="FH135" s="204"/>
      <c r="FI135" s="189">
        <f>AK135+CX135</f>
        <v>0</v>
      </c>
      <c r="FJ135" s="204"/>
      <c r="FK135" s="190">
        <f>AM135+CZ135</f>
        <v>0</v>
      </c>
      <c r="FL135" s="204"/>
      <c r="FM135" s="189">
        <f>AO135+DB135</f>
        <v>0</v>
      </c>
      <c r="FN135" s="204"/>
      <c r="FO135" s="190">
        <f>AQ135+DD135</f>
        <v>0</v>
      </c>
      <c r="FP135" s="204"/>
      <c r="FQ135" s="190">
        <f>AS135+DF135</f>
        <v>0</v>
      </c>
      <c r="FR135" s="204"/>
      <c r="FS135" s="190">
        <f>AU135+DH135</f>
        <v>0</v>
      </c>
      <c r="FT135" s="204"/>
      <c r="FU135" s="189">
        <f>AW135+DJ135</f>
        <v>0</v>
      </c>
      <c r="FV135" s="204"/>
      <c r="FW135" s="190">
        <f>AY135+DL135</f>
        <v>0</v>
      </c>
      <c r="FX135" s="204"/>
      <c r="FY135" s="189">
        <f>BA135+DN135</f>
        <v>0</v>
      </c>
      <c r="FZ135" s="203"/>
      <c r="GA135" s="189">
        <f>BC135+DP135</f>
        <v>0</v>
      </c>
      <c r="GB135" s="203"/>
      <c r="GC135" s="189">
        <f>BE135+DR135</f>
        <v>0</v>
      </c>
      <c r="GD135" s="204"/>
      <c r="GE135" s="190">
        <f>BG135+DT135</f>
        <v>0</v>
      </c>
      <c r="GF135" s="190">
        <f>BH135+DU135</f>
        <v>0</v>
      </c>
      <c r="GG135" s="7"/>
      <c r="GH135" s="54"/>
      <c r="GL135" s="161"/>
      <c r="GM135" s="19"/>
      <c r="GN135" s="1"/>
      <c r="GO135" s="23"/>
      <c r="GP135" s="70"/>
      <c r="GQ135" s="7"/>
      <c r="GR135" s="83"/>
    </row>
    <row r="136" spans="1:200" ht="24.95" customHeight="1" outlineLevel="2" thickBot="1" x14ac:dyDescent="0.4">
      <c r="A136" s="185"/>
      <c r="B136" s="11"/>
      <c r="C136" s="18"/>
      <c r="D136" s="21"/>
      <c r="E136" s="21"/>
      <c r="F136" s="21"/>
      <c r="G136" s="21"/>
      <c r="H136" s="21"/>
      <c r="I136" s="21"/>
      <c r="J136" s="21"/>
      <c r="K136" s="21"/>
      <c r="L136" s="11"/>
      <c r="M136" s="93"/>
      <c r="N136" s="30"/>
      <c r="O136" s="20"/>
      <c r="P136" s="30"/>
      <c r="Q136" s="20"/>
      <c r="R136" s="30"/>
      <c r="S136" s="20"/>
      <c r="T136" s="30"/>
      <c r="U136" s="20"/>
      <c r="V136" s="94"/>
      <c r="W136" s="20"/>
      <c r="X136" s="20"/>
      <c r="Y136" s="20"/>
      <c r="Z136" s="94"/>
      <c r="AA136" s="20"/>
      <c r="AB136" s="94"/>
      <c r="AC136" s="20"/>
      <c r="AD136" s="94"/>
      <c r="AE136" s="24"/>
      <c r="AF136" s="94"/>
      <c r="AG136" s="20"/>
      <c r="AH136" s="94"/>
      <c r="AI136" s="20"/>
      <c r="AJ136" s="94"/>
      <c r="AK136" s="20"/>
      <c r="AL136" s="94"/>
      <c r="AM136" s="20"/>
      <c r="AN136" s="94"/>
      <c r="AO136" s="20"/>
      <c r="AP136" s="94"/>
      <c r="AQ136" s="20"/>
      <c r="AR136" s="94"/>
      <c r="AS136" s="20"/>
      <c r="AT136" s="94"/>
      <c r="AU136" s="20"/>
      <c r="AV136" s="94"/>
      <c r="AW136" s="20"/>
      <c r="AX136" s="94"/>
      <c r="AY136" s="20"/>
      <c r="AZ136" s="94"/>
      <c r="BA136" s="20"/>
      <c r="BB136" s="94"/>
      <c r="BC136" s="20"/>
      <c r="BD136" s="94"/>
      <c r="BE136" s="20"/>
      <c r="BF136" s="20"/>
      <c r="BG136" s="20"/>
      <c r="BH136" s="20"/>
      <c r="BI136" s="46">
        <f t="shared" si="47"/>
        <v>0</v>
      </c>
      <c r="BJ136" s="7"/>
      <c r="BK136" s="7"/>
      <c r="BN136" s="156" t="s">
        <v>49</v>
      </c>
      <c r="BO136" s="11"/>
      <c r="BP136" s="18"/>
      <c r="BQ136" s="21"/>
      <c r="BR136" s="21"/>
      <c r="BS136" s="21"/>
      <c r="BT136" s="21"/>
      <c r="BU136" s="21"/>
      <c r="BV136" s="21"/>
      <c r="BW136" s="21"/>
      <c r="BX136" s="21"/>
      <c r="BY136" s="11"/>
      <c r="BZ136" s="93"/>
      <c r="CA136" s="30"/>
      <c r="CB136" s="20"/>
      <c r="CC136" s="30"/>
      <c r="CD136" s="20"/>
      <c r="CE136" s="30"/>
      <c r="CF136" s="20"/>
      <c r="CG136" s="30"/>
      <c r="CH136" s="20"/>
      <c r="CI136" s="94"/>
      <c r="CJ136" s="20"/>
      <c r="CK136" s="20"/>
      <c r="CL136" s="20"/>
      <c r="CM136" s="94"/>
      <c r="CN136" s="20"/>
      <c r="CO136" s="94"/>
      <c r="CP136" s="20"/>
      <c r="CQ136" s="94"/>
      <c r="CR136" s="24"/>
      <c r="CS136" s="94"/>
      <c r="CT136" s="20"/>
      <c r="CU136" s="94"/>
      <c r="CV136" s="20"/>
      <c r="CW136" s="94"/>
      <c r="CX136" s="20"/>
      <c r="CY136" s="94"/>
      <c r="CZ136" s="20"/>
      <c r="DA136" s="94"/>
      <c r="DB136" s="20"/>
      <c r="DC136" s="94"/>
      <c r="DD136" s="20"/>
      <c r="DE136" s="94"/>
      <c r="DF136" s="20"/>
      <c r="DG136" s="94"/>
      <c r="DH136" s="20"/>
      <c r="DI136" s="94"/>
      <c r="DJ136" s="20"/>
      <c r="DK136" s="94"/>
      <c r="DL136" s="20"/>
      <c r="DM136" s="94"/>
      <c r="DN136" s="20"/>
      <c r="DO136" s="94"/>
      <c r="DP136" s="20"/>
      <c r="DQ136" s="94"/>
      <c r="DR136" s="20"/>
      <c r="DS136" s="20"/>
      <c r="DT136" s="20">
        <f t="shared" si="102"/>
        <v>0</v>
      </c>
      <c r="DU136" s="20">
        <f t="shared" si="103"/>
        <v>0</v>
      </c>
      <c r="DV136" s="7"/>
      <c r="DW136" s="54"/>
      <c r="DX136" s="11"/>
      <c r="DY136" s="18"/>
      <c r="DZ136" s="21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M136" s="189">
        <f>O136+CB136</f>
        <v>0</v>
      </c>
      <c r="EN136" s="203"/>
      <c r="EO136" s="189">
        <f>Q136+CD136</f>
        <v>0</v>
      </c>
      <c r="EP136" s="203"/>
      <c r="EQ136" s="189">
        <f>S136+CF136</f>
        <v>0</v>
      </c>
      <c r="ER136" s="203"/>
      <c r="ES136" s="189">
        <f>U136+CH136</f>
        <v>0</v>
      </c>
      <c r="ET136" s="203"/>
      <c r="EU136" s="189">
        <f>W136+CJ136</f>
        <v>0</v>
      </c>
      <c r="EV136" s="190">
        <f>X136+CK136</f>
        <v>0</v>
      </c>
      <c r="EW136" s="190">
        <f>Y136+CL136</f>
        <v>0</v>
      </c>
      <c r="EX136" s="204"/>
      <c r="EY136" s="189">
        <f>AA136+CN136</f>
        <v>0</v>
      </c>
      <c r="EZ136" s="203"/>
      <c r="FA136" s="189">
        <f>AC136+CP136</f>
        <v>0</v>
      </c>
      <c r="FB136" s="203"/>
      <c r="FC136" s="189">
        <f>AE136+CR136</f>
        <v>0</v>
      </c>
      <c r="FD136" s="203"/>
      <c r="FE136" s="189">
        <f>AG136+CT136</f>
        <v>0</v>
      </c>
      <c r="FF136" s="204"/>
      <c r="FG136" s="190">
        <f>AI136+CV136</f>
        <v>0</v>
      </c>
      <c r="FH136" s="204"/>
      <c r="FI136" s="189">
        <f>AK136+CX136</f>
        <v>0</v>
      </c>
      <c r="FJ136" s="204"/>
      <c r="FK136" s="190">
        <f>AM136+CZ136</f>
        <v>0</v>
      </c>
      <c r="FL136" s="204"/>
      <c r="FM136" s="189">
        <f>AO136+DB136</f>
        <v>0</v>
      </c>
      <c r="FN136" s="204"/>
      <c r="FO136" s="190">
        <f>AQ136+DD136</f>
        <v>0</v>
      </c>
      <c r="FP136" s="204"/>
      <c r="FQ136" s="190">
        <f>AS136+DF136</f>
        <v>0</v>
      </c>
      <c r="FR136" s="204"/>
      <c r="FS136" s="190">
        <f>AU136+DH136</f>
        <v>0</v>
      </c>
      <c r="FT136" s="204"/>
      <c r="FU136" s="189">
        <f>AW136+DJ136</f>
        <v>0</v>
      </c>
      <c r="FV136" s="204"/>
      <c r="FW136" s="190">
        <f>AY136+DL136</f>
        <v>0</v>
      </c>
      <c r="FX136" s="204"/>
      <c r="FY136" s="189">
        <f>BA136+DN136</f>
        <v>0</v>
      </c>
      <c r="FZ136" s="203"/>
      <c r="GA136" s="189">
        <f>BC136+DP136</f>
        <v>0</v>
      </c>
      <c r="GB136" s="203"/>
      <c r="GC136" s="189">
        <f>BE136+DR136</f>
        <v>0</v>
      </c>
      <c r="GD136" s="204"/>
      <c r="GE136" s="190">
        <f>BG136+DT136</f>
        <v>0</v>
      </c>
      <c r="GF136" s="190">
        <f>BH136+DU136</f>
        <v>0</v>
      </c>
      <c r="GG136" s="7"/>
      <c r="GH136" s="54"/>
      <c r="GL136" s="161"/>
      <c r="GM136" s="19"/>
      <c r="GN136" s="1"/>
      <c r="GO136" s="23"/>
      <c r="GP136" s="70"/>
      <c r="GQ136" s="7"/>
      <c r="GR136" s="83"/>
    </row>
    <row r="137" spans="1:200" ht="24.95" customHeight="1" outlineLevel="2" thickBot="1" x14ac:dyDescent="0.4">
      <c r="A137" s="185"/>
      <c r="B137" s="11"/>
      <c r="C137" s="18"/>
      <c r="D137" s="21"/>
      <c r="E137" s="21"/>
      <c r="F137" s="21"/>
      <c r="G137" s="21"/>
      <c r="H137" s="21"/>
      <c r="I137" s="21"/>
      <c r="J137" s="21"/>
      <c r="K137" s="21"/>
      <c r="L137" s="11"/>
      <c r="M137" s="93"/>
      <c r="N137" s="30"/>
      <c r="O137" s="20"/>
      <c r="P137" s="30"/>
      <c r="Q137" s="20"/>
      <c r="R137" s="30"/>
      <c r="S137" s="20"/>
      <c r="T137" s="30"/>
      <c r="U137" s="20"/>
      <c r="V137" s="94"/>
      <c r="W137" s="20"/>
      <c r="X137" s="20"/>
      <c r="Y137" s="20"/>
      <c r="Z137" s="94"/>
      <c r="AA137" s="20"/>
      <c r="AB137" s="94"/>
      <c r="AC137" s="20"/>
      <c r="AD137" s="94"/>
      <c r="AE137" s="24"/>
      <c r="AF137" s="94"/>
      <c r="AG137" s="20"/>
      <c r="AH137" s="94"/>
      <c r="AI137" s="20"/>
      <c r="AJ137" s="94"/>
      <c r="AK137" s="20"/>
      <c r="AL137" s="94"/>
      <c r="AM137" s="20"/>
      <c r="AN137" s="94"/>
      <c r="AO137" s="20"/>
      <c r="AP137" s="94"/>
      <c r="AQ137" s="20"/>
      <c r="AR137" s="94"/>
      <c r="AS137" s="20"/>
      <c r="AT137" s="94"/>
      <c r="AU137" s="20"/>
      <c r="AV137" s="94"/>
      <c r="AW137" s="20"/>
      <c r="AX137" s="94"/>
      <c r="AY137" s="20"/>
      <c r="AZ137" s="94"/>
      <c r="BA137" s="20"/>
      <c r="BB137" s="94"/>
      <c r="BC137" s="20"/>
      <c r="BD137" s="94"/>
      <c r="BE137" s="20"/>
      <c r="BF137" s="20"/>
      <c r="BG137" s="20"/>
      <c r="BH137" s="20"/>
      <c r="BI137" s="46">
        <f t="shared" si="47"/>
        <v>0</v>
      </c>
      <c r="BJ137" s="7"/>
      <c r="BK137" s="7"/>
      <c r="BN137" s="156" t="s">
        <v>49</v>
      </c>
      <c r="BO137" s="11"/>
      <c r="BP137" s="18"/>
      <c r="BQ137" s="21"/>
      <c r="BR137" s="21"/>
      <c r="BS137" s="21"/>
      <c r="BT137" s="21"/>
      <c r="BU137" s="21"/>
      <c r="BV137" s="21"/>
      <c r="BW137" s="21"/>
      <c r="BX137" s="21"/>
      <c r="BY137" s="11"/>
      <c r="BZ137" s="93"/>
      <c r="CA137" s="30"/>
      <c r="CB137" s="20"/>
      <c r="CC137" s="30"/>
      <c r="CD137" s="20"/>
      <c r="CE137" s="30"/>
      <c r="CF137" s="20"/>
      <c r="CG137" s="30"/>
      <c r="CH137" s="20"/>
      <c r="CI137" s="94"/>
      <c r="CJ137" s="20"/>
      <c r="CK137" s="20"/>
      <c r="CL137" s="20"/>
      <c r="CM137" s="94"/>
      <c r="CN137" s="20"/>
      <c r="CO137" s="94"/>
      <c r="CP137" s="20"/>
      <c r="CQ137" s="94"/>
      <c r="CR137" s="24"/>
      <c r="CS137" s="94"/>
      <c r="CT137" s="20"/>
      <c r="CU137" s="94"/>
      <c r="CV137" s="20"/>
      <c r="CW137" s="94"/>
      <c r="CX137" s="20"/>
      <c r="CY137" s="94"/>
      <c r="CZ137" s="20"/>
      <c r="DA137" s="94"/>
      <c r="DB137" s="20"/>
      <c r="DC137" s="94"/>
      <c r="DD137" s="20"/>
      <c r="DE137" s="94"/>
      <c r="DF137" s="20"/>
      <c r="DG137" s="94"/>
      <c r="DH137" s="20"/>
      <c r="DI137" s="94"/>
      <c r="DJ137" s="20"/>
      <c r="DK137" s="94"/>
      <c r="DL137" s="20"/>
      <c r="DM137" s="94"/>
      <c r="DN137" s="20"/>
      <c r="DO137" s="94"/>
      <c r="DP137" s="20"/>
      <c r="DQ137" s="94"/>
      <c r="DR137" s="20"/>
      <c r="DS137" s="20"/>
      <c r="DT137" s="20">
        <f t="shared" si="102"/>
        <v>0</v>
      </c>
      <c r="DU137" s="20">
        <f t="shared" si="103"/>
        <v>0</v>
      </c>
      <c r="DV137" s="7"/>
      <c r="DW137" s="54"/>
      <c r="DX137" s="11"/>
      <c r="DY137" s="18"/>
      <c r="DZ137" s="21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M137" s="189">
        <f>O137+CB137</f>
        <v>0</v>
      </c>
      <c r="EN137" s="203"/>
      <c r="EO137" s="189">
        <f>Q137+CD137</f>
        <v>0</v>
      </c>
      <c r="EP137" s="203"/>
      <c r="EQ137" s="189">
        <f>S137+CF137</f>
        <v>0</v>
      </c>
      <c r="ER137" s="203"/>
      <c r="ES137" s="189">
        <f>U137+CH137</f>
        <v>0</v>
      </c>
      <c r="ET137" s="203"/>
      <c r="EU137" s="189">
        <f>W137+CJ137</f>
        <v>0</v>
      </c>
      <c r="EV137" s="190">
        <f>X137+CK137</f>
        <v>0</v>
      </c>
      <c r="EW137" s="190">
        <f>Y137+CL137</f>
        <v>0</v>
      </c>
      <c r="EX137" s="204"/>
      <c r="EY137" s="189">
        <f>AA137+CN137</f>
        <v>0</v>
      </c>
      <c r="EZ137" s="203"/>
      <c r="FA137" s="189">
        <f>AC137+CP137</f>
        <v>0</v>
      </c>
      <c r="FB137" s="203"/>
      <c r="FC137" s="189">
        <f>AE137+CR137</f>
        <v>0</v>
      </c>
      <c r="FD137" s="203"/>
      <c r="FE137" s="189">
        <f>AG137+CT137</f>
        <v>0</v>
      </c>
      <c r="FF137" s="204"/>
      <c r="FG137" s="190">
        <f>AI137+CV137</f>
        <v>0</v>
      </c>
      <c r="FH137" s="204"/>
      <c r="FI137" s="189">
        <f>AK137+CX137</f>
        <v>0</v>
      </c>
      <c r="FJ137" s="204"/>
      <c r="FK137" s="190">
        <f>AM137+CZ137</f>
        <v>0</v>
      </c>
      <c r="FL137" s="204"/>
      <c r="FM137" s="189">
        <f>AO137+DB137</f>
        <v>0</v>
      </c>
      <c r="FN137" s="204"/>
      <c r="FO137" s="190">
        <f>AQ137+DD137</f>
        <v>0</v>
      </c>
      <c r="FP137" s="204"/>
      <c r="FQ137" s="190">
        <f>AS137+DF137</f>
        <v>0</v>
      </c>
      <c r="FR137" s="204"/>
      <c r="FS137" s="190">
        <f>AU137+DH137</f>
        <v>0</v>
      </c>
      <c r="FT137" s="204"/>
      <c r="FU137" s="189">
        <f>AW137+DJ137</f>
        <v>0</v>
      </c>
      <c r="FV137" s="204"/>
      <c r="FW137" s="190">
        <f>AY137+DL137</f>
        <v>0</v>
      </c>
      <c r="FX137" s="204"/>
      <c r="FY137" s="189">
        <f>BA137+DN137</f>
        <v>0</v>
      </c>
      <c r="FZ137" s="203"/>
      <c r="GA137" s="189">
        <f>BC137+DP137</f>
        <v>0</v>
      </c>
      <c r="GB137" s="203"/>
      <c r="GC137" s="189">
        <f>BE137+DR137</f>
        <v>0</v>
      </c>
      <c r="GD137" s="204"/>
      <c r="GE137" s="190">
        <f>BG137+DT137</f>
        <v>0</v>
      </c>
      <c r="GF137" s="190">
        <f>BH137+DU137</f>
        <v>0</v>
      </c>
      <c r="GG137" s="7"/>
      <c r="GH137" s="54"/>
      <c r="GL137" s="161"/>
      <c r="GM137" s="19"/>
      <c r="GN137" s="1"/>
      <c r="GO137" s="23"/>
      <c r="GP137" s="70"/>
      <c r="GQ137" s="7"/>
      <c r="GR137" s="83"/>
    </row>
    <row r="138" spans="1:200" ht="24.95" customHeight="1" thickBot="1" x14ac:dyDescent="0.4">
      <c r="A138" s="55">
        <v>9</v>
      </c>
      <c r="B138" s="157" t="s">
        <v>50</v>
      </c>
      <c r="C138" s="154" t="s">
        <v>45</v>
      </c>
      <c r="D138" s="155">
        <v>1</v>
      </c>
      <c r="E138" s="2"/>
      <c r="F138" s="2"/>
      <c r="G138" s="2"/>
      <c r="H138" s="2"/>
      <c r="I138" s="2"/>
      <c r="J138" s="2"/>
      <c r="K138" s="2"/>
      <c r="L138" s="2">
        <f t="shared" ref="L138:BH138" si="129">SUM(L139:L151)</f>
        <v>120</v>
      </c>
      <c r="M138" s="2">
        <f t="shared" si="129"/>
        <v>90</v>
      </c>
      <c r="N138" s="2">
        <f t="shared" si="129"/>
        <v>22</v>
      </c>
      <c r="O138" s="15">
        <f>SUM(O139:O151)</f>
        <v>22</v>
      </c>
      <c r="P138" s="2">
        <f t="shared" si="129"/>
        <v>66</v>
      </c>
      <c r="Q138" s="2">
        <f t="shared" si="129"/>
        <v>56</v>
      </c>
      <c r="R138" s="2">
        <f>SUM(R139:R151)</f>
        <v>2</v>
      </c>
      <c r="S138" s="15">
        <f>SUM(S139:S151)</f>
        <v>4</v>
      </c>
      <c r="T138" s="2">
        <f t="shared" si="129"/>
        <v>0</v>
      </c>
      <c r="U138" s="2">
        <f t="shared" si="129"/>
        <v>0</v>
      </c>
      <c r="V138" s="2">
        <f t="shared" si="129"/>
        <v>0</v>
      </c>
      <c r="W138" s="2">
        <f t="shared" si="129"/>
        <v>0</v>
      </c>
      <c r="X138" s="2">
        <f t="shared" si="129"/>
        <v>0</v>
      </c>
      <c r="Y138" s="2">
        <f t="shared" si="129"/>
        <v>4</v>
      </c>
      <c r="Z138" s="2">
        <f t="shared" si="129"/>
        <v>0</v>
      </c>
      <c r="AA138" s="2">
        <f t="shared" si="129"/>
        <v>0</v>
      </c>
      <c r="AB138" s="2">
        <f t="shared" si="129"/>
        <v>0</v>
      </c>
      <c r="AC138" s="2">
        <f t="shared" si="129"/>
        <v>0</v>
      </c>
      <c r="AD138" s="2">
        <f t="shared" si="129"/>
        <v>0</v>
      </c>
      <c r="AE138" s="2">
        <f t="shared" si="129"/>
        <v>0</v>
      </c>
      <c r="AF138" s="2">
        <f t="shared" si="129"/>
        <v>0</v>
      </c>
      <c r="AG138" s="2">
        <f t="shared" si="129"/>
        <v>0</v>
      </c>
      <c r="AH138" s="2">
        <f t="shared" si="129"/>
        <v>0</v>
      </c>
      <c r="AI138" s="15">
        <f t="shared" si="129"/>
        <v>0</v>
      </c>
      <c r="AJ138" s="2">
        <f t="shared" si="129"/>
        <v>0</v>
      </c>
      <c r="AK138" s="2">
        <f t="shared" si="129"/>
        <v>0</v>
      </c>
      <c r="AL138" s="2">
        <f t="shared" si="129"/>
        <v>1</v>
      </c>
      <c r="AM138" s="2">
        <f t="shared" si="129"/>
        <v>116</v>
      </c>
      <c r="AN138" s="2">
        <f>SUM(AN139:AN151)</f>
        <v>0</v>
      </c>
      <c r="AO138" s="2">
        <f t="shared" si="129"/>
        <v>0</v>
      </c>
      <c r="AP138" s="2">
        <f t="shared" si="129"/>
        <v>0</v>
      </c>
      <c r="AQ138" s="2">
        <f t="shared" si="129"/>
        <v>0</v>
      </c>
      <c r="AR138" s="2">
        <f t="shared" si="129"/>
        <v>1</v>
      </c>
      <c r="AS138" s="2">
        <f t="shared" si="129"/>
        <v>12</v>
      </c>
      <c r="AT138" s="2">
        <f>SUM(AT139:AT151)</f>
        <v>0</v>
      </c>
      <c r="AU138" s="2">
        <f>SUM(AU139:AU151)</f>
        <v>0</v>
      </c>
      <c r="AV138" s="2">
        <f t="shared" si="129"/>
        <v>0</v>
      </c>
      <c r="AW138" s="2">
        <f t="shared" si="129"/>
        <v>0</v>
      </c>
      <c r="AX138" s="2">
        <f t="shared" si="129"/>
        <v>1</v>
      </c>
      <c r="AY138" s="2">
        <f t="shared" si="129"/>
        <v>0</v>
      </c>
      <c r="AZ138" s="2">
        <f t="shared" si="129"/>
        <v>0</v>
      </c>
      <c r="BA138" s="2">
        <f t="shared" si="129"/>
        <v>0</v>
      </c>
      <c r="BB138" s="2">
        <f t="shared" si="129"/>
        <v>0</v>
      </c>
      <c r="BC138" s="2">
        <f t="shared" si="129"/>
        <v>0</v>
      </c>
      <c r="BD138" s="2">
        <f t="shared" si="129"/>
        <v>2</v>
      </c>
      <c r="BE138" s="2">
        <f t="shared" si="129"/>
        <v>50</v>
      </c>
      <c r="BF138" s="2">
        <f t="shared" si="129"/>
        <v>254</v>
      </c>
      <c r="BG138" s="15">
        <f>SUM(BG139:BG151)</f>
        <v>264</v>
      </c>
      <c r="BH138" s="15">
        <f t="shared" si="129"/>
        <v>94</v>
      </c>
      <c r="BI138" s="46"/>
      <c r="BJ138" s="2"/>
      <c r="BK138" s="2"/>
      <c r="BN138" s="55">
        <v>9</v>
      </c>
      <c r="BO138" s="157" t="s">
        <v>50</v>
      </c>
      <c r="BP138" s="154" t="s">
        <v>45</v>
      </c>
      <c r="BQ138" s="155">
        <v>1</v>
      </c>
      <c r="BR138" s="2"/>
      <c r="BS138" s="2"/>
      <c r="BT138" s="2"/>
      <c r="BU138" s="2"/>
      <c r="BV138" s="2"/>
      <c r="BW138" s="2"/>
      <c r="BX138" s="2"/>
      <c r="BY138" s="2">
        <f t="shared" ref="BY138:CF138" si="130">SUM(BY139:BY151)</f>
        <v>56</v>
      </c>
      <c r="BZ138" s="2">
        <f t="shared" si="130"/>
        <v>56</v>
      </c>
      <c r="CA138" s="2">
        <f t="shared" si="130"/>
        <v>22</v>
      </c>
      <c r="CB138" s="15">
        <f t="shared" si="130"/>
        <v>16</v>
      </c>
      <c r="CC138" s="2">
        <f t="shared" si="130"/>
        <v>36</v>
      </c>
      <c r="CD138" s="15">
        <f t="shared" si="130"/>
        <v>62</v>
      </c>
      <c r="CE138" s="2">
        <f t="shared" si="130"/>
        <v>4</v>
      </c>
      <c r="CF138" s="15">
        <f t="shared" si="130"/>
        <v>10</v>
      </c>
      <c r="CG138" s="2">
        <f t="shared" ref="CG138:CY138" si="131">SUM(CG139:CG151)</f>
        <v>0</v>
      </c>
      <c r="CH138" s="15">
        <f>SUM(CH139:CH151)</f>
        <v>0</v>
      </c>
      <c r="CI138" s="2">
        <f t="shared" si="131"/>
        <v>0</v>
      </c>
      <c r="CJ138" s="15">
        <f>SUM(CJ139:CJ151)</f>
        <v>0</v>
      </c>
      <c r="CK138" s="15">
        <f>SUM(CK139:CK151)</f>
        <v>0</v>
      </c>
      <c r="CL138" s="15">
        <f>SUM(CL139:CL151)</f>
        <v>16.8</v>
      </c>
      <c r="CM138" s="2">
        <f t="shared" si="131"/>
        <v>0</v>
      </c>
      <c r="CN138" s="15">
        <f>SUM(CN139:CN151)</f>
        <v>0</v>
      </c>
      <c r="CO138" s="2">
        <f t="shared" si="131"/>
        <v>8</v>
      </c>
      <c r="CP138" s="15">
        <f>SUM(CP139:CP151)</f>
        <v>26</v>
      </c>
      <c r="CQ138" s="2">
        <f t="shared" si="131"/>
        <v>0</v>
      </c>
      <c r="CR138" s="15">
        <f>SUM(CR139:CR151)</f>
        <v>0</v>
      </c>
      <c r="CS138" s="2">
        <f t="shared" si="131"/>
        <v>0</v>
      </c>
      <c r="CT138" s="15">
        <f>SUM(CT139:CT151)</f>
        <v>0</v>
      </c>
      <c r="CU138" s="2">
        <f t="shared" si="131"/>
        <v>3</v>
      </c>
      <c r="CV138" s="15">
        <f>SUM(CV139:CV151)</f>
        <v>57.666666666666671</v>
      </c>
      <c r="CW138" s="2">
        <f t="shared" si="131"/>
        <v>0</v>
      </c>
      <c r="CX138" s="15">
        <f>SUM(CX139:CX151)</f>
        <v>0</v>
      </c>
      <c r="CY138" s="2">
        <f t="shared" si="131"/>
        <v>1</v>
      </c>
      <c r="CZ138" s="15">
        <f>SUM(CZ139:CZ151)</f>
        <v>0</v>
      </c>
      <c r="DA138" s="2">
        <f>SUM(DA139:DA151)</f>
        <v>0</v>
      </c>
      <c r="DB138" s="15">
        <f>SUM(DB139:DB151)</f>
        <v>0</v>
      </c>
      <c r="DC138" s="2">
        <f t="shared" ref="DC138:DS138" si="132">SUM(DC139:DC151)</f>
        <v>0</v>
      </c>
      <c r="DD138" s="15">
        <f>SUM(DD139:DD151)</f>
        <v>0</v>
      </c>
      <c r="DE138" s="2">
        <f t="shared" si="132"/>
        <v>2</v>
      </c>
      <c r="DF138" s="15">
        <f>SUM(DF139:DF151)</f>
        <v>12</v>
      </c>
      <c r="DG138" s="2">
        <f t="shared" si="132"/>
        <v>0</v>
      </c>
      <c r="DH138" s="15">
        <f>SUM(DH139:DH151)</f>
        <v>0</v>
      </c>
      <c r="DI138" s="2">
        <f t="shared" si="132"/>
        <v>0</v>
      </c>
      <c r="DJ138" s="15">
        <f>SUM(DJ139:DJ151)</f>
        <v>0</v>
      </c>
      <c r="DK138" s="2">
        <f t="shared" si="132"/>
        <v>3</v>
      </c>
      <c r="DL138" s="15">
        <f>SUM(DL139:DL151)</f>
        <v>48</v>
      </c>
      <c r="DM138" s="2">
        <f t="shared" si="132"/>
        <v>0</v>
      </c>
      <c r="DN138" s="15">
        <f>SUM(DN139:DN151)</f>
        <v>0</v>
      </c>
      <c r="DO138" s="2">
        <f t="shared" si="132"/>
        <v>0</v>
      </c>
      <c r="DP138" s="15">
        <f>SUM(DP139:DP151)</f>
        <v>0</v>
      </c>
      <c r="DQ138" s="2">
        <f t="shared" si="132"/>
        <v>2</v>
      </c>
      <c r="DR138" s="15">
        <f>SUM(DR139:DR151)</f>
        <v>50</v>
      </c>
      <c r="DS138" s="2">
        <f t="shared" si="132"/>
        <v>298.4666666666667</v>
      </c>
      <c r="DT138" s="15">
        <f>SUM(DT139:DT151)</f>
        <v>298.4666666666667</v>
      </c>
      <c r="DU138" s="15">
        <f>SUM(DU139:DU151)</f>
        <v>148</v>
      </c>
      <c r="DV138" s="2"/>
      <c r="DW138" s="56"/>
      <c r="DX138" s="157" t="s">
        <v>50</v>
      </c>
      <c r="DY138" s="154" t="s">
        <v>45</v>
      </c>
      <c r="DZ138" s="155">
        <v>1</v>
      </c>
      <c r="EA138" s="2"/>
      <c r="EB138" s="2"/>
      <c r="EC138" s="2"/>
      <c r="ED138" s="2"/>
      <c r="EE138" s="2"/>
      <c r="EF138" s="2"/>
      <c r="EG138" s="2"/>
      <c r="EH138" s="2">
        <f t="shared" ref="EH138:GB138" si="133">SUM(EH139:EH151)</f>
        <v>176</v>
      </c>
      <c r="EI138" s="2">
        <f t="shared" si="133"/>
        <v>146</v>
      </c>
      <c r="EJ138" s="2">
        <f t="shared" si="133"/>
        <v>44</v>
      </c>
      <c r="EM138" s="189">
        <f>O138+CB138</f>
        <v>38</v>
      </c>
      <c r="EN138" s="191">
        <f>SUM(EN139:EN151)</f>
        <v>102</v>
      </c>
      <c r="EO138" s="189">
        <f>Q138+CD138</f>
        <v>118</v>
      </c>
      <c r="EP138" s="191">
        <f>SUM(EP139:EP151)</f>
        <v>6</v>
      </c>
      <c r="EQ138" s="189">
        <f>S138+CF138</f>
        <v>14</v>
      </c>
      <c r="ER138" s="191">
        <f>SUM(ER139:ER151)</f>
        <v>0</v>
      </c>
      <c r="ES138" s="189">
        <f>U138+CH138</f>
        <v>0</v>
      </c>
      <c r="ET138" s="191">
        <f>SUM(ET139:ET151)</f>
        <v>0</v>
      </c>
      <c r="EU138" s="189">
        <f>W138+CJ138</f>
        <v>0</v>
      </c>
      <c r="EV138" s="190">
        <f>X138+CK138</f>
        <v>0</v>
      </c>
      <c r="EW138" s="190">
        <f>Y138+CL138</f>
        <v>20.8</v>
      </c>
      <c r="EX138" s="192">
        <f>SUM(EX139:EX151)</f>
        <v>0</v>
      </c>
      <c r="EY138" s="189">
        <f>AA138+CN138</f>
        <v>0</v>
      </c>
      <c r="EZ138" s="191">
        <f>SUM(EZ139:EZ151)</f>
        <v>8</v>
      </c>
      <c r="FA138" s="189">
        <f>AC138+CP138</f>
        <v>26</v>
      </c>
      <c r="FB138" s="191">
        <f>SUM(FB139:FB151)</f>
        <v>0</v>
      </c>
      <c r="FC138" s="189">
        <f>AE138+CR138</f>
        <v>0</v>
      </c>
      <c r="FD138" s="191">
        <f>SUM(FD139:FD151)</f>
        <v>0</v>
      </c>
      <c r="FE138" s="189">
        <f>AG138+CT138</f>
        <v>0</v>
      </c>
      <c r="FF138" s="192">
        <f>SUM(FF139:FF151)</f>
        <v>3</v>
      </c>
      <c r="FG138" s="190">
        <f>AI138+CV138</f>
        <v>57.666666666666671</v>
      </c>
      <c r="FH138" s="192">
        <f>SUM(FH139:FH151)</f>
        <v>0</v>
      </c>
      <c r="FI138" s="189">
        <f>AK138+CX138</f>
        <v>0</v>
      </c>
      <c r="FJ138" s="192">
        <f>SUM(FJ139:FJ151)</f>
        <v>2</v>
      </c>
      <c r="FK138" s="190">
        <f>AM138+CZ138</f>
        <v>116</v>
      </c>
      <c r="FL138" s="192">
        <f>SUM(FL139:FL151)</f>
        <v>0</v>
      </c>
      <c r="FM138" s="189">
        <f>AO138+DB138</f>
        <v>0</v>
      </c>
      <c r="FN138" s="192">
        <f>SUM(FN139:FN151)</f>
        <v>0</v>
      </c>
      <c r="FO138" s="190">
        <f>AQ138+DD138</f>
        <v>0</v>
      </c>
      <c r="FP138" s="192">
        <f>SUM(FP139:FP151)</f>
        <v>3</v>
      </c>
      <c r="FQ138" s="190">
        <f>AS138+DF138</f>
        <v>24</v>
      </c>
      <c r="FR138" s="192"/>
      <c r="FS138" s="190">
        <f>AU138+DH138</f>
        <v>0</v>
      </c>
      <c r="FT138" s="192">
        <f>SUM(FT139:FT151)</f>
        <v>0</v>
      </c>
      <c r="FU138" s="189">
        <f>AW138+DJ138</f>
        <v>0</v>
      </c>
      <c r="FV138" s="192">
        <f>SUM(FV139:FV151)</f>
        <v>4</v>
      </c>
      <c r="FW138" s="190">
        <f>AY138+DL138</f>
        <v>48</v>
      </c>
      <c r="FX138" s="192">
        <f>SUM(FX139:FX151)</f>
        <v>0</v>
      </c>
      <c r="FY138" s="189">
        <f>BA138+DN138</f>
        <v>0</v>
      </c>
      <c r="FZ138" s="191">
        <f>SUM(FZ139:FZ151)</f>
        <v>0</v>
      </c>
      <c r="GA138" s="189">
        <f>BC138+DP138</f>
        <v>0</v>
      </c>
      <c r="GB138" s="191">
        <f>SUM(GB139:GB151)</f>
        <v>4</v>
      </c>
      <c r="GC138" s="189">
        <f>BE138+DR138</f>
        <v>100</v>
      </c>
      <c r="GD138" s="192">
        <f>SUM(GD139:GD151)</f>
        <v>552.4666666666667</v>
      </c>
      <c r="GE138" s="190">
        <f>BG138+DT138</f>
        <v>562.4666666666667</v>
      </c>
      <c r="GF138" s="190">
        <f>BH138+DU138</f>
        <v>242</v>
      </c>
      <c r="GG138" s="2"/>
      <c r="GH138" s="56"/>
      <c r="GK138" s="3">
        <v>550</v>
      </c>
      <c r="GL138" s="161">
        <f>GE138-GK138</f>
        <v>12.466666666666697</v>
      </c>
      <c r="GM138" s="19"/>
      <c r="GN138" s="18"/>
      <c r="GO138" s="18"/>
      <c r="GP138" s="71"/>
      <c r="GQ138" s="7"/>
      <c r="GR138" s="83"/>
    </row>
    <row r="139" spans="1:200" ht="24.95" customHeight="1" outlineLevel="1" thickBot="1" x14ac:dyDescent="0.4">
      <c r="A139" s="157" t="s">
        <v>50</v>
      </c>
      <c r="B139" s="34" t="s">
        <v>88</v>
      </c>
      <c r="C139" s="91" t="s">
        <v>68</v>
      </c>
      <c r="D139" s="86" t="s">
        <v>69</v>
      </c>
      <c r="E139" s="86" t="s">
        <v>103</v>
      </c>
      <c r="F139" s="87" t="s">
        <v>162</v>
      </c>
      <c r="G139" s="87">
        <v>1</v>
      </c>
      <c r="H139" s="87">
        <v>80</v>
      </c>
      <c r="I139" s="110">
        <v>1</v>
      </c>
      <c r="J139" s="111">
        <v>3</v>
      </c>
      <c r="K139" s="110">
        <f>SUM(J139)*2</f>
        <v>6</v>
      </c>
      <c r="L139" s="88">
        <v>40</v>
      </c>
      <c r="M139" s="93">
        <f>SUM(N139+P139+R139+T139+V139)</f>
        <v>40</v>
      </c>
      <c r="N139" s="30">
        <v>2</v>
      </c>
      <c r="O139" s="20">
        <f>SUM(N139)*I139</f>
        <v>2</v>
      </c>
      <c r="P139" s="30">
        <v>38</v>
      </c>
      <c r="Q139" s="20"/>
      <c r="R139" s="30"/>
      <c r="S139" s="20"/>
      <c r="T139" s="30"/>
      <c r="U139" s="20"/>
      <c r="V139" s="94"/>
      <c r="W139" s="20"/>
      <c r="X139" s="20"/>
      <c r="Y139" s="20"/>
      <c r="Z139" s="94"/>
      <c r="AA139" s="20"/>
      <c r="AB139" s="94"/>
      <c r="AC139" s="20"/>
      <c r="AD139" s="94"/>
      <c r="AE139" s="24"/>
      <c r="AF139" s="94"/>
      <c r="AG139" s="20"/>
      <c r="AH139" s="94"/>
      <c r="AI139" s="20"/>
      <c r="AJ139" s="94"/>
      <c r="AK139" s="20"/>
      <c r="AL139" s="94"/>
      <c r="AM139" s="20"/>
      <c r="AN139" s="94"/>
      <c r="AO139" s="20"/>
      <c r="AP139" s="94"/>
      <c r="AQ139" s="20"/>
      <c r="AR139" s="94"/>
      <c r="AS139" s="20"/>
      <c r="AT139" s="94"/>
      <c r="AU139" s="20"/>
      <c r="AV139" s="94"/>
      <c r="AW139" s="20"/>
      <c r="AX139" s="94">
        <v>1</v>
      </c>
      <c r="AY139" s="20"/>
      <c r="AZ139" s="94"/>
      <c r="BA139" s="20"/>
      <c r="BB139" s="94"/>
      <c r="BC139" s="20"/>
      <c r="BD139" s="94"/>
      <c r="BE139" s="20"/>
      <c r="BF139" s="20">
        <f>O139+Q139+S139+U139+W139+X139+Y139+AA139+AC139+AE139+AG139+AI139+AK139+AM139+AO139+AQ139+AS139+AU139+AW139+AY139+BA139+BC139+BE139</f>
        <v>2</v>
      </c>
      <c r="BG139" s="20">
        <f t="shared" ref="BG139:BG151" si="134">O139+Q139+S139+U139+W139+X139+Y139+AA139+AC139+AE139+AG139+AI139+AK139+AM139+AO139+AQ139+AS139+AU139+AW139+AY139+BA139+BC139+BE139</f>
        <v>2</v>
      </c>
      <c r="BH139" s="20">
        <f t="shared" ref="BH139:BH151" si="135">O139+Q139+S139+U139+W139+X139+AQ139+AS139+AW139+AY139+BA139+BC139</f>
        <v>2</v>
      </c>
      <c r="BI139" s="46">
        <f t="shared" ref="BI139:BI201" si="136">O139+Q139+S139+U139+W139+X139+Y139+AA139+AC139+AE139+AG139+AI139+AK139+AM139+AO139+AQ139+AS139+AU139+AW139+AY139+BA139+BC139+BE139</f>
        <v>2</v>
      </c>
      <c r="BJ139" s="7"/>
      <c r="BK139" s="7"/>
      <c r="BN139" s="157" t="s">
        <v>50</v>
      </c>
      <c r="BO139" s="34"/>
      <c r="BP139" s="91"/>
      <c r="BQ139" s="86"/>
      <c r="BR139" s="86"/>
      <c r="BS139" s="87"/>
      <c r="BT139" s="87"/>
      <c r="BU139" s="87"/>
      <c r="BV139" s="110"/>
      <c r="BW139" s="111"/>
      <c r="BX139" s="110"/>
      <c r="BY139" s="88"/>
      <c r="BZ139" s="93"/>
      <c r="CA139" s="30"/>
      <c r="CB139" s="20"/>
      <c r="CC139" s="30"/>
      <c r="CD139" s="20"/>
      <c r="CE139" s="30"/>
      <c r="CF139" s="20"/>
      <c r="CG139" s="30"/>
      <c r="CH139" s="20"/>
      <c r="CI139" s="94"/>
      <c r="CJ139" s="20"/>
      <c r="CK139" s="20"/>
      <c r="CL139" s="20"/>
      <c r="CM139" s="94"/>
      <c r="CN139" s="20"/>
      <c r="CO139" s="94"/>
      <c r="CP139" s="20"/>
      <c r="CQ139" s="94"/>
      <c r="CR139" s="24"/>
      <c r="CS139" s="94"/>
      <c r="CT139" s="20"/>
      <c r="CU139" s="94"/>
      <c r="CV139" s="20"/>
      <c r="CW139" s="94"/>
      <c r="CX139" s="20"/>
      <c r="CY139" s="94"/>
      <c r="CZ139" s="20"/>
      <c r="DA139" s="94"/>
      <c r="DB139" s="20"/>
      <c r="DC139" s="94"/>
      <c r="DD139" s="20"/>
      <c r="DE139" s="94"/>
      <c r="DF139" s="20"/>
      <c r="DG139" s="94"/>
      <c r="DH139" s="20"/>
      <c r="DI139" s="94"/>
      <c r="DJ139" s="20"/>
      <c r="DK139" s="94"/>
      <c r="DL139" s="20"/>
      <c r="DM139" s="94"/>
      <c r="DN139" s="20"/>
      <c r="DO139" s="94"/>
      <c r="DP139" s="20"/>
      <c r="DQ139" s="94"/>
      <c r="DR139" s="20"/>
      <c r="DS139" s="20"/>
      <c r="DT139" s="20">
        <f t="shared" ref="DT139:DT151" si="137">CB139+CD139+CF139+CH139+CJ139+CK139+CL139+CN139+CP139+CR139+CT139+CV139+CX139+CZ139+DB139+DD139+DF139+DH139+DJ139+DL139+DN139+DP139+DR139</f>
        <v>0</v>
      </c>
      <c r="DU139" s="20">
        <f t="shared" ref="DU139:DU151" si="138">CB139+CD139+CF139+CH139+CJ139+CK139+DD139+DF139+DJ139+DL139+DN139+DP139</f>
        <v>0</v>
      </c>
      <c r="DV139" s="7"/>
      <c r="DW139" s="54"/>
      <c r="DX139" s="34"/>
      <c r="DY139" s="91"/>
      <c r="DZ139" s="86"/>
      <c r="EA139" s="7"/>
      <c r="EB139" s="7"/>
      <c r="EC139" s="7"/>
      <c r="ED139" s="7"/>
      <c r="EE139" s="7"/>
      <c r="EF139" s="7"/>
      <c r="EG139" s="7"/>
      <c r="EH139" s="7">
        <f>SUM(BY139+L139)</f>
        <v>40</v>
      </c>
      <c r="EI139" s="7">
        <f>SUM(M139+BZ139)</f>
        <v>40</v>
      </c>
      <c r="EJ139" s="7">
        <f>SUM(N139+CA139)</f>
        <v>2</v>
      </c>
      <c r="EM139" s="189">
        <f>O139+CB139</f>
        <v>2</v>
      </c>
      <c r="EN139" s="203">
        <f>P139+CC139</f>
        <v>38</v>
      </c>
      <c r="EO139" s="189">
        <f>Q139+CD139</f>
        <v>0</v>
      </c>
      <c r="EP139" s="203">
        <f>R139+CE139</f>
        <v>0</v>
      </c>
      <c r="EQ139" s="189">
        <f>S139+CF139</f>
        <v>0</v>
      </c>
      <c r="ER139" s="203">
        <f>T139+CG139</f>
        <v>0</v>
      </c>
      <c r="ES139" s="189">
        <f>U139+CH139</f>
        <v>0</v>
      </c>
      <c r="ET139" s="203">
        <f>V139+CI139</f>
        <v>0</v>
      </c>
      <c r="EU139" s="189">
        <f>W139+CJ139</f>
        <v>0</v>
      </c>
      <c r="EV139" s="190">
        <f>X139+CK139</f>
        <v>0</v>
      </c>
      <c r="EW139" s="190">
        <f>Y139+CL139</f>
        <v>0</v>
      </c>
      <c r="EX139" s="204">
        <f>Z139+CM139</f>
        <v>0</v>
      </c>
      <c r="EY139" s="189">
        <f>AA139+CN139</f>
        <v>0</v>
      </c>
      <c r="EZ139" s="203">
        <f>AB139+CO139</f>
        <v>0</v>
      </c>
      <c r="FA139" s="189">
        <f>AC139+CP139</f>
        <v>0</v>
      </c>
      <c r="FB139" s="203">
        <f>AD139+CQ139</f>
        <v>0</v>
      </c>
      <c r="FC139" s="189">
        <f>AE139+CR139</f>
        <v>0</v>
      </c>
      <c r="FD139" s="203">
        <f>AF139+CS139</f>
        <v>0</v>
      </c>
      <c r="FE139" s="189">
        <f>AG139+CT139</f>
        <v>0</v>
      </c>
      <c r="FF139" s="204">
        <f>AH139+CU139</f>
        <v>0</v>
      </c>
      <c r="FG139" s="190">
        <f>AI139+CV139</f>
        <v>0</v>
      </c>
      <c r="FH139" s="204">
        <f>AJ139+CW139</f>
        <v>0</v>
      </c>
      <c r="FI139" s="189">
        <f>AK139+CX139</f>
        <v>0</v>
      </c>
      <c r="FJ139" s="204">
        <f>AL139+CY139</f>
        <v>0</v>
      </c>
      <c r="FK139" s="190">
        <f>AM139+CZ139</f>
        <v>0</v>
      </c>
      <c r="FL139" s="204">
        <f>AN139+DA139</f>
        <v>0</v>
      </c>
      <c r="FM139" s="189">
        <f>AO139+DB139</f>
        <v>0</v>
      </c>
      <c r="FN139" s="204">
        <f>AP139+DC139</f>
        <v>0</v>
      </c>
      <c r="FO139" s="190">
        <f>AQ139+DD139</f>
        <v>0</v>
      </c>
      <c r="FP139" s="204">
        <f>AR139+DE139</f>
        <v>0</v>
      </c>
      <c r="FQ139" s="190">
        <f>AS139+DF139</f>
        <v>0</v>
      </c>
      <c r="FR139" s="204">
        <f>AT139+DG139</f>
        <v>0</v>
      </c>
      <c r="FS139" s="190">
        <f>AU139+DH139</f>
        <v>0</v>
      </c>
      <c r="FT139" s="204">
        <f>AV139+DI139</f>
        <v>0</v>
      </c>
      <c r="FU139" s="189">
        <f>AW139+DJ139</f>
        <v>0</v>
      </c>
      <c r="FV139" s="204">
        <f>AX139+DK139</f>
        <v>1</v>
      </c>
      <c r="FW139" s="190">
        <f>AY139+DL139</f>
        <v>0</v>
      </c>
      <c r="FX139" s="204">
        <f>AZ139+DM139</f>
        <v>0</v>
      </c>
      <c r="FY139" s="189">
        <f>BA139+DN139</f>
        <v>0</v>
      </c>
      <c r="FZ139" s="203">
        <f>BB139+DO139</f>
        <v>0</v>
      </c>
      <c r="GA139" s="189">
        <f>BC139+DP139</f>
        <v>0</v>
      </c>
      <c r="GB139" s="203">
        <f>BD139+DQ139</f>
        <v>0</v>
      </c>
      <c r="GC139" s="189">
        <f>BE139+DR139</f>
        <v>0</v>
      </c>
      <c r="GD139" s="204">
        <f>BF139+DS139</f>
        <v>2</v>
      </c>
      <c r="GE139" s="190">
        <f>BG139+DT139</f>
        <v>2</v>
      </c>
      <c r="GF139" s="190">
        <f>BH139+DU139</f>
        <v>2</v>
      </c>
      <c r="GG139" s="7"/>
      <c r="GH139" s="54"/>
      <c r="GK139" s="3">
        <v>550</v>
      </c>
      <c r="GL139" s="161"/>
      <c r="GM139" s="19"/>
      <c r="GN139" s="1"/>
      <c r="GO139" s="23"/>
      <c r="GP139" s="70"/>
      <c r="GQ139" s="7"/>
      <c r="GR139" s="83"/>
    </row>
    <row r="140" spans="1:200" ht="24.95" customHeight="1" outlineLevel="1" thickBot="1" x14ac:dyDescent="0.4">
      <c r="A140" s="157" t="s">
        <v>50</v>
      </c>
      <c r="B140" s="20" t="s">
        <v>72</v>
      </c>
      <c r="C140" s="98" t="s">
        <v>68</v>
      </c>
      <c r="D140" s="98" t="s">
        <v>69</v>
      </c>
      <c r="E140" s="98" t="s">
        <v>103</v>
      </c>
      <c r="F140" s="92" t="s">
        <v>107</v>
      </c>
      <c r="G140" s="99">
        <v>3</v>
      </c>
      <c r="H140" s="99">
        <v>58</v>
      </c>
      <c r="I140" s="99">
        <v>1</v>
      </c>
      <c r="J140" s="99">
        <v>2</v>
      </c>
      <c r="K140" s="99">
        <f>SUM(J140)*2</f>
        <v>4</v>
      </c>
      <c r="L140" s="25">
        <v>40</v>
      </c>
      <c r="M140" s="93">
        <f>SUM(N140+P140+R140+T140+V140)</f>
        <v>40</v>
      </c>
      <c r="N140" s="30">
        <v>10</v>
      </c>
      <c r="O140" s="20">
        <f>SUM(N140)*I140</f>
        <v>10</v>
      </c>
      <c r="P140" s="30">
        <v>28</v>
      </c>
      <c r="Q140" s="20">
        <f>J140*P140</f>
        <v>56</v>
      </c>
      <c r="R140" s="30">
        <v>2</v>
      </c>
      <c r="S140" s="20">
        <f>SUM(R140)*J140</f>
        <v>4</v>
      </c>
      <c r="T140" s="30"/>
      <c r="U140" s="20">
        <f>SUM(T140)*K140</f>
        <v>0</v>
      </c>
      <c r="V140" s="94"/>
      <c r="W140" s="20">
        <f>SUM(V140)*J140*5</f>
        <v>0</v>
      </c>
      <c r="X140" s="20">
        <f>SUM(J140*AX140*2+K140*AZ140*2)</f>
        <v>0</v>
      </c>
      <c r="Y140" s="20">
        <f>SUM(L140*5/100*J140)</f>
        <v>4</v>
      </c>
      <c r="Z140" s="94"/>
      <c r="AA140" s="20"/>
      <c r="AB140" s="94"/>
      <c r="AC140" s="20">
        <f>SUM(AB140)*3*H140/5</f>
        <v>0</v>
      </c>
      <c r="AD140" s="94"/>
      <c r="AE140" s="24">
        <f>SUM(AD140*H140*(30+4))</f>
        <v>0</v>
      </c>
      <c r="AF140" s="94"/>
      <c r="AG140" s="20">
        <f>SUM(AF140*H140*3)</f>
        <v>0</v>
      </c>
      <c r="AH140" s="94"/>
      <c r="AI140" s="20">
        <f>SUM(AH140*H140/3)</f>
        <v>0</v>
      </c>
      <c r="AJ140" s="94"/>
      <c r="AK140" s="20">
        <f>SUM(AJ140*H140*2/3)</f>
        <v>0</v>
      </c>
      <c r="AL140" s="94">
        <v>1</v>
      </c>
      <c r="AM140" s="20">
        <f>SUM(AL140*H140)*2</f>
        <v>116</v>
      </c>
      <c r="AN140" s="94"/>
      <c r="AO140" s="20">
        <f>SUM(AN140*J140)</f>
        <v>0</v>
      </c>
      <c r="AP140" s="94"/>
      <c r="AQ140" s="20">
        <f>SUM(AP140*H140*2)</f>
        <v>0</v>
      </c>
      <c r="AR140" s="94">
        <v>1</v>
      </c>
      <c r="AS140" s="20">
        <f>AR140*J140*6</f>
        <v>12</v>
      </c>
      <c r="AT140" s="94"/>
      <c r="AU140" s="20">
        <f>AT140*H140/3</f>
        <v>0</v>
      </c>
      <c r="AV140" s="94"/>
      <c r="AW140" s="20">
        <f>SUM(AV140*6*J140)</f>
        <v>0</v>
      </c>
      <c r="AX140" s="94"/>
      <c r="AY140" s="20">
        <f>SUM(J140*AX140*8)</f>
        <v>0</v>
      </c>
      <c r="AZ140" s="94"/>
      <c r="BA140" s="20">
        <f>SUM(AZ140*K140*5*6)</f>
        <v>0</v>
      </c>
      <c r="BB140" s="94"/>
      <c r="BC140" s="20">
        <f>SUM(BB140*K140*4*6)</f>
        <v>0</v>
      </c>
      <c r="BD140" s="94"/>
      <c r="BE140" s="20">
        <f>SUM(BD140*50)</f>
        <v>0</v>
      </c>
      <c r="BF140" s="20">
        <f>O140+Q140+S140+U140+W140+X140+Y140+AA140+AC140+AE140+AG140+AI140+AK140+AM140+AO140+AQ140+AS140+AU140+AW140+AY140+BA140+BC140+BE140</f>
        <v>202</v>
      </c>
      <c r="BG140" s="20">
        <f t="shared" si="134"/>
        <v>202</v>
      </c>
      <c r="BH140" s="20">
        <f t="shared" si="135"/>
        <v>82</v>
      </c>
      <c r="BI140" s="46">
        <f t="shared" si="136"/>
        <v>202</v>
      </c>
      <c r="BJ140" s="1"/>
      <c r="BK140" s="1"/>
      <c r="BN140" s="157" t="s">
        <v>50</v>
      </c>
      <c r="BO140" s="20"/>
      <c r="BP140" s="98"/>
      <c r="BQ140" s="98"/>
      <c r="BR140" s="98"/>
      <c r="BS140" s="92"/>
      <c r="BT140" s="99"/>
      <c r="BU140" s="99"/>
      <c r="BV140" s="99"/>
      <c r="BW140" s="99"/>
      <c r="BX140" s="99"/>
      <c r="BY140" s="25"/>
      <c r="BZ140" s="93"/>
      <c r="CA140" s="30"/>
      <c r="CB140" s="20"/>
      <c r="CC140" s="30"/>
      <c r="CD140" s="20"/>
      <c r="CE140" s="30"/>
      <c r="CF140" s="20"/>
      <c r="CG140" s="30"/>
      <c r="CH140" s="20"/>
      <c r="CI140" s="94"/>
      <c r="CJ140" s="20"/>
      <c r="CK140" s="20"/>
      <c r="CL140" s="20"/>
      <c r="CM140" s="94"/>
      <c r="CN140" s="20"/>
      <c r="CO140" s="94"/>
      <c r="CP140" s="20"/>
      <c r="CQ140" s="94"/>
      <c r="CR140" s="24"/>
      <c r="CS140" s="94"/>
      <c r="CT140" s="20"/>
      <c r="CU140" s="94"/>
      <c r="CV140" s="20"/>
      <c r="CW140" s="94"/>
      <c r="CX140" s="20"/>
      <c r="CY140" s="94">
        <v>1</v>
      </c>
      <c r="CZ140" s="20"/>
      <c r="DA140" s="94"/>
      <c r="DB140" s="20"/>
      <c r="DC140" s="94"/>
      <c r="DD140" s="20"/>
      <c r="DE140" s="94">
        <v>1</v>
      </c>
      <c r="DF140" s="20"/>
      <c r="DG140" s="94"/>
      <c r="DH140" s="20"/>
      <c r="DI140" s="94"/>
      <c r="DJ140" s="20"/>
      <c r="DK140" s="94"/>
      <c r="DL140" s="20"/>
      <c r="DM140" s="94"/>
      <c r="DN140" s="20"/>
      <c r="DO140" s="94"/>
      <c r="DP140" s="20"/>
      <c r="DQ140" s="94"/>
      <c r="DR140" s="20"/>
      <c r="DS140" s="20">
        <f>CB140+CD140+CF140+CH140+CJ140+CK140+CL140+CN140+CP140+CR140+CT140+CV140+CX140+CZ140+DB140+DD140+DF140+DH140+DJ140+DL140+DN140+DP140+DR140</f>
        <v>0</v>
      </c>
      <c r="DT140" s="20">
        <f t="shared" si="137"/>
        <v>0</v>
      </c>
      <c r="DU140" s="20">
        <f t="shared" si="138"/>
        <v>0</v>
      </c>
      <c r="DV140" s="7"/>
      <c r="DW140" s="54"/>
      <c r="DX140" s="20"/>
      <c r="DY140" s="98"/>
      <c r="DZ140" s="98"/>
      <c r="EA140" s="7"/>
      <c r="EB140" s="7"/>
      <c r="EC140" s="7"/>
      <c r="ED140" s="7"/>
      <c r="EE140" s="7"/>
      <c r="EF140" s="7"/>
      <c r="EG140" s="7"/>
      <c r="EH140" s="6">
        <f>SUM(L140+BY140)</f>
        <v>40</v>
      </c>
      <c r="EI140" s="6">
        <f>SUM(M140+BZ140)</f>
        <v>40</v>
      </c>
      <c r="EJ140" s="6">
        <f>SUM(N140+CA140)</f>
        <v>10</v>
      </c>
      <c r="EM140" s="189">
        <f>O140+CB140</f>
        <v>10</v>
      </c>
      <c r="EN140" s="203">
        <f>P140+CC140</f>
        <v>28</v>
      </c>
      <c r="EO140" s="189">
        <f>Q140+CD140</f>
        <v>56</v>
      </c>
      <c r="EP140" s="203">
        <f>R140+CE140</f>
        <v>2</v>
      </c>
      <c r="EQ140" s="189">
        <f>S140+CF140</f>
        <v>4</v>
      </c>
      <c r="ER140" s="203">
        <f>T140+CG140</f>
        <v>0</v>
      </c>
      <c r="ES140" s="189">
        <f>U140+CH140</f>
        <v>0</v>
      </c>
      <c r="ET140" s="203">
        <f>V140+CI140</f>
        <v>0</v>
      </c>
      <c r="EU140" s="189">
        <f>W140+CJ140</f>
        <v>0</v>
      </c>
      <c r="EV140" s="190">
        <f>X140+CK140</f>
        <v>0</v>
      </c>
      <c r="EW140" s="190">
        <f>Y140+CL140</f>
        <v>4</v>
      </c>
      <c r="EX140" s="204">
        <f>Z140+CM140</f>
        <v>0</v>
      </c>
      <c r="EY140" s="189">
        <f>AA140+CN140</f>
        <v>0</v>
      </c>
      <c r="EZ140" s="203">
        <f>AB140+CO140</f>
        <v>0</v>
      </c>
      <c r="FA140" s="189">
        <f>AC140+CP140</f>
        <v>0</v>
      </c>
      <c r="FB140" s="203">
        <f>AD140+CQ140</f>
        <v>0</v>
      </c>
      <c r="FC140" s="189">
        <f>AE140+CR140</f>
        <v>0</v>
      </c>
      <c r="FD140" s="203">
        <f>AF140+CS140</f>
        <v>0</v>
      </c>
      <c r="FE140" s="189">
        <f>AG140+CT140</f>
        <v>0</v>
      </c>
      <c r="FF140" s="204">
        <f>AH140+CU140</f>
        <v>0</v>
      </c>
      <c r="FG140" s="190">
        <f>AI140+CV140</f>
        <v>0</v>
      </c>
      <c r="FH140" s="204">
        <f>AJ140+CW140</f>
        <v>0</v>
      </c>
      <c r="FI140" s="189">
        <f>AK140+CX140</f>
        <v>0</v>
      </c>
      <c r="FJ140" s="204">
        <f>AL140+CY140</f>
        <v>2</v>
      </c>
      <c r="FK140" s="190">
        <f>AM140+CZ140</f>
        <v>116</v>
      </c>
      <c r="FL140" s="204">
        <f>AN140+DA140</f>
        <v>0</v>
      </c>
      <c r="FM140" s="189">
        <f>AO140+DB140</f>
        <v>0</v>
      </c>
      <c r="FN140" s="204">
        <f>AP140+DC140</f>
        <v>0</v>
      </c>
      <c r="FO140" s="190">
        <f>AQ140+DD140</f>
        <v>0</v>
      </c>
      <c r="FP140" s="204">
        <f>AR140+DE140</f>
        <v>2</v>
      </c>
      <c r="FQ140" s="190">
        <f>AS140+DF140</f>
        <v>12</v>
      </c>
      <c r="FR140" s="204">
        <f>AT140+DG140</f>
        <v>0</v>
      </c>
      <c r="FS140" s="190">
        <f>AU140+DH140</f>
        <v>0</v>
      </c>
      <c r="FT140" s="204">
        <f>AV140+DI140</f>
        <v>0</v>
      </c>
      <c r="FU140" s="189">
        <f>AW140+DJ140</f>
        <v>0</v>
      </c>
      <c r="FV140" s="204">
        <f>AX140+DK140</f>
        <v>0</v>
      </c>
      <c r="FW140" s="190">
        <f>AY140+DL140</f>
        <v>0</v>
      </c>
      <c r="FX140" s="204">
        <f>AZ140+DM140</f>
        <v>0</v>
      </c>
      <c r="FY140" s="189">
        <f>BA140+DN140</f>
        <v>0</v>
      </c>
      <c r="FZ140" s="203">
        <f>BB140+DO140</f>
        <v>0</v>
      </c>
      <c r="GA140" s="189">
        <f>BC140+DP140</f>
        <v>0</v>
      </c>
      <c r="GB140" s="203">
        <f>BD140+DQ140</f>
        <v>0</v>
      </c>
      <c r="GC140" s="189">
        <f>BE140+DR140</f>
        <v>0</v>
      </c>
      <c r="GD140" s="204">
        <f>BF140+DS140</f>
        <v>202</v>
      </c>
      <c r="GE140" s="190">
        <f>BG140+DT140</f>
        <v>202</v>
      </c>
      <c r="GF140" s="190">
        <f>BH140+DU140</f>
        <v>82</v>
      </c>
      <c r="GG140" s="7"/>
      <c r="GH140" s="54"/>
      <c r="GK140" s="3">
        <v>550</v>
      </c>
      <c r="GL140" s="161"/>
      <c r="GM140" s="19"/>
      <c r="GN140" s="48"/>
      <c r="GO140" s="23"/>
      <c r="GP140" s="70"/>
      <c r="GQ140" s="7"/>
      <c r="GR140" s="83"/>
    </row>
    <row r="141" spans="1:200" ht="24.95" customHeight="1" outlineLevel="1" thickBot="1" x14ac:dyDescent="0.4">
      <c r="A141" s="157" t="s">
        <v>50</v>
      </c>
      <c r="B141" s="20" t="s">
        <v>72</v>
      </c>
      <c r="C141" s="98" t="s">
        <v>68</v>
      </c>
      <c r="D141" s="98" t="s">
        <v>69</v>
      </c>
      <c r="E141" s="98" t="s">
        <v>103</v>
      </c>
      <c r="F141" s="91" t="s">
        <v>106</v>
      </c>
      <c r="G141" s="99">
        <v>3</v>
      </c>
      <c r="H141" s="99">
        <v>55</v>
      </c>
      <c r="I141" s="99">
        <v>1</v>
      </c>
      <c r="J141" s="99">
        <v>2</v>
      </c>
      <c r="K141" s="99">
        <f>SUM(J141)*2</f>
        <v>4</v>
      </c>
      <c r="L141" s="25">
        <v>40</v>
      </c>
      <c r="M141" s="93">
        <f>SUM(N141+P141+R141+T141+V141)</f>
        <v>10</v>
      </c>
      <c r="N141" s="30">
        <v>10</v>
      </c>
      <c r="O141" s="20">
        <f>SUM(N141)*I141</f>
        <v>10</v>
      </c>
      <c r="P141" s="30"/>
      <c r="Q141" s="20"/>
      <c r="R141" s="30"/>
      <c r="S141" s="20"/>
      <c r="T141" s="30"/>
      <c r="U141" s="20"/>
      <c r="V141" s="94"/>
      <c r="W141" s="20"/>
      <c r="X141" s="20"/>
      <c r="Y141" s="20"/>
      <c r="Z141" s="94"/>
      <c r="AA141" s="20"/>
      <c r="AB141" s="94"/>
      <c r="AC141" s="20"/>
      <c r="AD141" s="94"/>
      <c r="AE141" s="24"/>
      <c r="AF141" s="94"/>
      <c r="AG141" s="20"/>
      <c r="AH141" s="94"/>
      <c r="AI141" s="20"/>
      <c r="AJ141" s="94"/>
      <c r="AK141" s="20"/>
      <c r="AL141" s="94"/>
      <c r="AM141" s="20"/>
      <c r="AN141" s="94"/>
      <c r="AO141" s="20"/>
      <c r="AP141" s="94"/>
      <c r="AQ141" s="20"/>
      <c r="AR141" s="94"/>
      <c r="AS141" s="20"/>
      <c r="AT141" s="94"/>
      <c r="AU141" s="20"/>
      <c r="AV141" s="94"/>
      <c r="AW141" s="20"/>
      <c r="AX141" s="94"/>
      <c r="AY141" s="20"/>
      <c r="AZ141" s="94"/>
      <c r="BA141" s="20"/>
      <c r="BB141" s="94"/>
      <c r="BC141" s="20"/>
      <c r="BD141" s="94"/>
      <c r="BE141" s="20"/>
      <c r="BF141" s="20"/>
      <c r="BG141" s="20">
        <f t="shared" si="134"/>
        <v>10</v>
      </c>
      <c r="BH141" s="20">
        <f t="shared" si="135"/>
        <v>10</v>
      </c>
      <c r="BI141" s="46">
        <f t="shared" si="136"/>
        <v>10</v>
      </c>
      <c r="BJ141" s="7"/>
      <c r="BK141" s="7"/>
      <c r="BN141" s="157" t="s">
        <v>50</v>
      </c>
      <c r="BO141" s="20" t="s">
        <v>129</v>
      </c>
      <c r="BP141" s="98" t="s">
        <v>123</v>
      </c>
      <c r="BQ141" s="98" t="s">
        <v>85</v>
      </c>
      <c r="BR141" s="98" t="s">
        <v>81</v>
      </c>
      <c r="BS141" s="91" t="s">
        <v>130</v>
      </c>
      <c r="BT141" s="99">
        <v>2</v>
      </c>
      <c r="BU141" s="99">
        <v>28</v>
      </c>
      <c r="BV141" s="99"/>
      <c r="BW141" s="99">
        <v>1</v>
      </c>
      <c r="BX141" s="99">
        <f t="shared" ref="BX141:BX147" si="139">SUM(BW141)*2</f>
        <v>2</v>
      </c>
      <c r="BY141" s="25">
        <v>14</v>
      </c>
      <c r="BZ141" s="93">
        <f t="shared" ref="BZ141:BZ150" si="140">SUM(CA141+CC141+CE141+CG141+CI141)</f>
        <v>14</v>
      </c>
      <c r="CA141" s="30">
        <v>4</v>
      </c>
      <c r="CB141" s="20">
        <f t="shared" ref="CB141:CB150" si="141">SUM(CA141)*BV141</f>
        <v>0</v>
      </c>
      <c r="CC141" s="30">
        <v>10</v>
      </c>
      <c r="CD141" s="20">
        <f t="shared" ref="CD141:CD149" si="142">BW141*CC141</f>
        <v>10</v>
      </c>
      <c r="CE141" s="30"/>
      <c r="CF141" s="20">
        <f t="shared" ref="CF141:CF150" si="143">SUM(CE141)*BW141</f>
        <v>0</v>
      </c>
      <c r="CG141" s="30"/>
      <c r="CH141" s="20">
        <f t="shared" ref="CH141:CH150" si="144">SUM(CG141)*BX141</f>
        <v>0</v>
      </c>
      <c r="CI141" s="94"/>
      <c r="CJ141" s="20">
        <f t="shared" ref="CJ141:CJ150" si="145">SUM(CI141)*BW141*5</f>
        <v>0</v>
      </c>
      <c r="CK141" s="20">
        <v>0</v>
      </c>
      <c r="CL141" s="20">
        <f t="shared" ref="CL141:CL147" si="146">SUM(BY141*15/100*BW141)</f>
        <v>2.1</v>
      </c>
      <c r="CM141" s="94"/>
      <c r="CN141" s="20"/>
      <c r="CO141" s="94"/>
      <c r="CP141" s="20">
        <f t="shared" ref="CP141:CP148" si="147">SUM(CO141)*3*BU141/5</f>
        <v>0</v>
      </c>
      <c r="CQ141" s="94"/>
      <c r="CR141" s="24">
        <f t="shared" ref="CR141:CR150" si="148">SUM(CQ141*BU141*(30+4))</f>
        <v>0</v>
      </c>
      <c r="CS141" s="94"/>
      <c r="CT141" s="20">
        <f t="shared" ref="CT141:CT150" si="149">SUM(CS141*BU141*3)</f>
        <v>0</v>
      </c>
      <c r="CU141" s="94">
        <v>1</v>
      </c>
      <c r="CV141" s="20">
        <f t="shared" ref="CV141:CV150" si="150">SUM(CU141*BU141/3)</f>
        <v>9.3333333333333339</v>
      </c>
      <c r="CW141" s="94"/>
      <c r="CX141" s="20">
        <f t="shared" ref="CX141:CX150" si="151">SUM(CW141*BU141*2/3)</f>
        <v>0</v>
      </c>
      <c r="CY141" s="94"/>
      <c r="CZ141" s="20">
        <f>SUM(CY141*BU141)*2</f>
        <v>0</v>
      </c>
      <c r="DA141" s="94"/>
      <c r="DB141" s="20">
        <f t="shared" ref="DB141:DB150" si="152">SUM(DA141*BW141)</f>
        <v>0</v>
      </c>
      <c r="DC141" s="94"/>
      <c r="DD141" s="20">
        <f t="shared" ref="DD141:DD148" si="153">SUM(DC141*BU141*2)</f>
        <v>0</v>
      </c>
      <c r="DE141" s="94"/>
      <c r="DF141" s="20">
        <f>DE141*BU141/3</f>
        <v>0</v>
      </c>
      <c r="DG141" s="94"/>
      <c r="DH141" s="20">
        <f t="shared" ref="DH141:DH150" si="154">DG141*BU141/3</f>
        <v>0</v>
      </c>
      <c r="DI141" s="94"/>
      <c r="DJ141" s="20">
        <f>SUM(DI141*BU141/3)</f>
        <v>0</v>
      </c>
      <c r="DK141" s="94">
        <v>1</v>
      </c>
      <c r="DL141" s="20">
        <f>DK141*BW141*8</f>
        <v>8</v>
      </c>
      <c r="DM141" s="94"/>
      <c r="DN141" s="20">
        <f t="shared" ref="DN141:DN150" si="155">SUM(DM141*BX141*5*6)</f>
        <v>0</v>
      </c>
      <c r="DO141" s="94"/>
      <c r="DP141" s="20">
        <f t="shared" ref="DP141:DP149" si="156">SUM(DO141*BX141*4*6)</f>
        <v>0</v>
      </c>
      <c r="DQ141" s="94"/>
      <c r="DR141" s="20">
        <f t="shared" ref="DR141:DR147" si="157">SUM(DQ141*50)</f>
        <v>0</v>
      </c>
      <c r="DS141" s="20">
        <f t="shared" ref="DS141:DS150" si="158">CB141+CD141+CF141+CH141+CJ141+CK141+CL141+CN141+CP141+CR141+CT141+CV141+CX141+CZ141+DB141+DD141+DF141+DH141+DJ141+DL141+DN141+DP141+DR141</f>
        <v>29.433333333333334</v>
      </c>
      <c r="DT141" s="20">
        <f t="shared" si="137"/>
        <v>29.433333333333334</v>
      </c>
      <c r="DU141" s="20">
        <f t="shared" si="138"/>
        <v>18</v>
      </c>
      <c r="DV141" s="7"/>
      <c r="DW141" s="54"/>
      <c r="DX141" s="20"/>
      <c r="DY141" s="98"/>
      <c r="DZ141" s="98"/>
      <c r="EA141" s="7"/>
      <c r="EB141" s="7"/>
      <c r="EC141" s="7"/>
      <c r="ED141" s="7"/>
      <c r="EE141" s="7"/>
      <c r="EF141" s="7"/>
      <c r="EG141" s="7"/>
      <c r="EH141" s="6">
        <f>SUM(L141+BY141)</f>
        <v>54</v>
      </c>
      <c r="EI141" s="6">
        <f>SUM(M141+BZ141)</f>
        <v>24</v>
      </c>
      <c r="EJ141" s="6">
        <f>SUM(N141+CA141)</f>
        <v>14</v>
      </c>
      <c r="EM141" s="189">
        <f>O141+CB141</f>
        <v>10</v>
      </c>
      <c r="EN141" s="203">
        <f>P141+CC141</f>
        <v>10</v>
      </c>
      <c r="EO141" s="189">
        <f>Q141+CD141</f>
        <v>10</v>
      </c>
      <c r="EP141" s="203">
        <f>R141+CE141</f>
        <v>0</v>
      </c>
      <c r="EQ141" s="189">
        <f>S141+CF141</f>
        <v>0</v>
      </c>
      <c r="ER141" s="203">
        <f>T141+CG141</f>
        <v>0</v>
      </c>
      <c r="ES141" s="189">
        <f>U141+CH141</f>
        <v>0</v>
      </c>
      <c r="ET141" s="203">
        <f>V141+CI141</f>
        <v>0</v>
      </c>
      <c r="EU141" s="189">
        <f>W141+CJ141</f>
        <v>0</v>
      </c>
      <c r="EV141" s="190">
        <f>X141+CK141</f>
        <v>0</v>
      </c>
      <c r="EW141" s="190">
        <f>Y141+CL141</f>
        <v>2.1</v>
      </c>
      <c r="EX141" s="204">
        <f>Z141+CM141</f>
        <v>0</v>
      </c>
      <c r="EY141" s="189">
        <f>AA141+CN141</f>
        <v>0</v>
      </c>
      <c r="EZ141" s="203">
        <f>AB141+CO141</f>
        <v>0</v>
      </c>
      <c r="FA141" s="189">
        <f>AC141+CP141</f>
        <v>0</v>
      </c>
      <c r="FB141" s="203">
        <f>AD141+CQ141</f>
        <v>0</v>
      </c>
      <c r="FC141" s="189">
        <f>AE141+CR141</f>
        <v>0</v>
      </c>
      <c r="FD141" s="203">
        <f>AF141+CS141</f>
        <v>0</v>
      </c>
      <c r="FE141" s="189">
        <f>AG141+CT141</f>
        <v>0</v>
      </c>
      <c r="FF141" s="204">
        <f>AH141+CU141</f>
        <v>1</v>
      </c>
      <c r="FG141" s="190">
        <f>AI141+CV141</f>
        <v>9.3333333333333339</v>
      </c>
      <c r="FH141" s="204">
        <f>AJ141+CW141</f>
        <v>0</v>
      </c>
      <c r="FI141" s="189">
        <f>AK141+CX141</f>
        <v>0</v>
      </c>
      <c r="FJ141" s="204">
        <f>AL141+CY141</f>
        <v>0</v>
      </c>
      <c r="FK141" s="190">
        <f>AM141+CZ141</f>
        <v>0</v>
      </c>
      <c r="FL141" s="204">
        <f>AN141+DA141</f>
        <v>0</v>
      </c>
      <c r="FM141" s="189">
        <f>AO141+DB141</f>
        <v>0</v>
      </c>
      <c r="FN141" s="204">
        <f>AP141+DC141</f>
        <v>0</v>
      </c>
      <c r="FO141" s="190">
        <f>AQ141+DD141</f>
        <v>0</v>
      </c>
      <c r="FP141" s="204">
        <f>AR141+DE141</f>
        <v>0</v>
      </c>
      <c r="FQ141" s="190">
        <f>AS141+DF141</f>
        <v>0</v>
      </c>
      <c r="FR141" s="204">
        <f>AT141+DG141</f>
        <v>0</v>
      </c>
      <c r="FS141" s="190">
        <f>AU141+DH141</f>
        <v>0</v>
      </c>
      <c r="FT141" s="204">
        <f>AV141+DI141</f>
        <v>0</v>
      </c>
      <c r="FU141" s="189">
        <f>AW141+DJ141</f>
        <v>0</v>
      </c>
      <c r="FV141" s="204">
        <f>AX141+DK141</f>
        <v>1</v>
      </c>
      <c r="FW141" s="190">
        <f>AY141+DL141</f>
        <v>8</v>
      </c>
      <c r="FX141" s="204">
        <f>AZ141+DM141</f>
        <v>0</v>
      </c>
      <c r="FY141" s="189">
        <f>BA141+DN141</f>
        <v>0</v>
      </c>
      <c r="FZ141" s="203">
        <f>BB141+DO141</f>
        <v>0</v>
      </c>
      <c r="GA141" s="189">
        <f>BC141+DP141</f>
        <v>0</v>
      </c>
      <c r="GB141" s="203">
        <f>BD141+DQ141</f>
        <v>0</v>
      </c>
      <c r="GC141" s="189">
        <f>BE141+DR141</f>
        <v>0</v>
      </c>
      <c r="GD141" s="204">
        <f>BF141+DS141</f>
        <v>29.433333333333334</v>
      </c>
      <c r="GE141" s="190">
        <f>BG141+DT141</f>
        <v>39.433333333333337</v>
      </c>
      <c r="GF141" s="190">
        <f>BH141+DU141</f>
        <v>28</v>
      </c>
      <c r="GG141" s="7"/>
      <c r="GH141" s="54"/>
      <c r="GK141" s="3">
        <v>550</v>
      </c>
      <c r="GL141" s="161"/>
      <c r="GM141" s="19"/>
      <c r="GN141" s="48"/>
      <c r="GO141" s="23"/>
      <c r="GP141" s="70"/>
      <c r="GQ141" s="7"/>
      <c r="GR141" s="83"/>
    </row>
    <row r="142" spans="1:200" ht="24.95" customHeight="1" outlineLevel="1" thickBot="1" x14ac:dyDescent="0.4">
      <c r="A142" s="157" t="s">
        <v>50</v>
      </c>
      <c r="B142" s="20" t="s">
        <v>163</v>
      </c>
      <c r="C142" s="98" t="s">
        <v>164</v>
      </c>
      <c r="D142" s="98"/>
      <c r="E142" s="98" t="s">
        <v>149</v>
      </c>
      <c r="F142" s="92"/>
      <c r="G142" s="99">
        <v>1</v>
      </c>
      <c r="H142" s="99"/>
      <c r="I142" s="99"/>
      <c r="J142" s="99"/>
      <c r="K142" s="99"/>
      <c r="L142" s="25">
        <v>0</v>
      </c>
      <c r="M142" s="93">
        <f>SUM(N142+P142+R142+T142+V142)</f>
        <v>0</v>
      </c>
      <c r="N142" s="30">
        <v>0</v>
      </c>
      <c r="O142" s="20">
        <f>SUM(N142)*I142</f>
        <v>0</v>
      </c>
      <c r="P142" s="30">
        <v>0</v>
      </c>
      <c r="Q142" s="20">
        <f>J142*P142</f>
        <v>0</v>
      </c>
      <c r="R142" s="30"/>
      <c r="S142" s="20">
        <f>SUM(R142)*J142</f>
        <v>0</v>
      </c>
      <c r="T142" s="30"/>
      <c r="U142" s="20">
        <f>SUM(T142)*K142</f>
        <v>0</v>
      </c>
      <c r="V142" s="94"/>
      <c r="W142" s="20">
        <f>SUM(V142)*J142*5</f>
        <v>0</v>
      </c>
      <c r="X142" s="20">
        <v>0</v>
      </c>
      <c r="Y142" s="20">
        <f>SUM(L142*5/100*J142)</f>
        <v>0</v>
      </c>
      <c r="Z142" s="94"/>
      <c r="AA142" s="20"/>
      <c r="AB142" s="94"/>
      <c r="AC142" s="20">
        <f>SUM(AB142)*3*H142/5</f>
        <v>0</v>
      </c>
      <c r="AD142" s="94"/>
      <c r="AE142" s="24">
        <f>SUM(AD142*H142*(30+4))</f>
        <v>0</v>
      </c>
      <c r="AF142" s="94"/>
      <c r="AG142" s="20">
        <f>SUM(AF142*H142*3)</f>
        <v>0</v>
      </c>
      <c r="AH142" s="94"/>
      <c r="AI142" s="20">
        <f>SUM(AH142*H142/3)</f>
        <v>0</v>
      </c>
      <c r="AJ142" s="94"/>
      <c r="AK142" s="20">
        <f>SUM(AJ142*H142*2/3)</f>
        <v>0</v>
      </c>
      <c r="AL142" s="94"/>
      <c r="AM142" s="20">
        <f>SUM(AL142*H142)</f>
        <v>0</v>
      </c>
      <c r="AN142" s="94"/>
      <c r="AO142" s="20">
        <f>SUM(AN142*J142)</f>
        <v>0</v>
      </c>
      <c r="AP142" s="94"/>
      <c r="AQ142" s="20">
        <f>SUM(AP142*H142*2)</f>
        <v>0</v>
      </c>
      <c r="AR142" s="94"/>
      <c r="AS142" s="20">
        <f>SUM(AR142*J142*2)</f>
        <v>0</v>
      </c>
      <c r="AT142" s="94"/>
      <c r="AU142" s="20">
        <f>AT142*H142/3</f>
        <v>0</v>
      </c>
      <c r="AV142" s="94"/>
      <c r="AW142" s="20">
        <f>SUM(AV142*H142/3)</f>
        <v>0</v>
      </c>
      <c r="AX142" s="94"/>
      <c r="AY142" s="20">
        <f>SUM(AX142*H142/3)</f>
        <v>0</v>
      </c>
      <c r="AZ142" s="94"/>
      <c r="BA142" s="20">
        <f>SUM(AZ142*K142*5*6)</f>
        <v>0</v>
      </c>
      <c r="BB142" s="94"/>
      <c r="BC142" s="20">
        <f>SUM(BB142*4*8)</f>
        <v>0</v>
      </c>
      <c r="BD142" s="94">
        <v>2</v>
      </c>
      <c r="BE142" s="20">
        <f>SUM(BD142*50)/2</f>
        <v>50</v>
      </c>
      <c r="BF142" s="20">
        <f>O142+Q142+S142+U142+W142+X142+Y142+AA142+AC142+AE142+AG142+AI142+AK142+AM142+AO142+AQ142+AS142+AU142+AW142+AY142+BA142+BC142+BE142</f>
        <v>50</v>
      </c>
      <c r="BG142" s="20">
        <f t="shared" si="134"/>
        <v>50</v>
      </c>
      <c r="BH142" s="20">
        <f t="shared" si="135"/>
        <v>0</v>
      </c>
      <c r="BI142" s="46">
        <f t="shared" si="136"/>
        <v>50</v>
      </c>
      <c r="BJ142" s="7"/>
      <c r="BK142" s="7"/>
      <c r="BN142" s="157" t="s">
        <v>50</v>
      </c>
      <c r="BO142" s="20" t="s">
        <v>73</v>
      </c>
      <c r="BP142" s="98" t="s">
        <v>68</v>
      </c>
      <c r="BQ142" s="98" t="s">
        <v>80</v>
      </c>
      <c r="BR142" s="98" t="s">
        <v>81</v>
      </c>
      <c r="BS142" s="92" t="s">
        <v>131</v>
      </c>
      <c r="BT142" s="99">
        <v>6</v>
      </c>
      <c r="BU142" s="99">
        <f>21+17</f>
        <v>38</v>
      </c>
      <c r="BV142" s="99">
        <v>1</v>
      </c>
      <c r="BW142" s="99">
        <v>2</v>
      </c>
      <c r="BX142" s="99">
        <f t="shared" si="139"/>
        <v>4</v>
      </c>
      <c r="BY142" s="25">
        <v>4</v>
      </c>
      <c r="BZ142" s="93">
        <f t="shared" si="140"/>
        <v>4</v>
      </c>
      <c r="CA142" s="30">
        <v>2</v>
      </c>
      <c r="CB142" s="20">
        <f t="shared" si="141"/>
        <v>2</v>
      </c>
      <c r="CC142" s="30">
        <v>2</v>
      </c>
      <c r="CD142" s="20">
        <f t="shared" si="142"/>
        <v>4</v>
      </c>
      <c r="CE142" s="30"/>
      <c r="CF142" s="20">
        <f t="shared" si="143"/>
        <v>0</v>
      </c>
      <c r="CG142" s="30"/>
      <c r="CH142" s="20">
        <f t="shared" si="144"/>
        <v>0</v>
      </c>
      <c r="CI142" s="94"/>
      <c r="CJ142" s="20">
        <f t="shared" si="145"/>
        <v>0</v>
      </c>
      <c r="CK142" s="20">
        <f>SUM(BW142*DK142*2+BX142*DM142*2)</f>
        <v>0</v>
      </c>
      <c r="CL142" s="20">
        <f t="shared" si="146"/>
        <v>1.2</v>
      </c>
      <c r="CM142" s="94"/>
      <c r="CN142" s="20"/>
      <c r="CO142" s="94"/>
      <c r="CP142" s="20">
        <f t="shared" si="147"/>
        <v>0</v>
      </c>
      <c r="CQ142" s="94"/>
      <c r="CR142" s="24">
        <f t="shared" si="148"/>
        <v>0</v>
      </c>
      <c r="CS142" s="94"/>
      <c r="CT142" s="20">
        <f t="shared" si="149"/>
        <v>0</v>
      </c>
      <c r="CU142" s="94"/>
      <c r="CV142" s="20">
        <f t="shared" si="150"/>
        <v>0</v>
      </c>
      <c r="CW142" s="94"/>
      <c r="CX142" s="20">
        <f t="shared" si="151"/>
        <v>0</v>
      </c>
      <c r="CY142" s="94"/>
      <c r="CZ142" s="20">
        <f>SUM(CY142*BU142)</f>
        <v>0</v>
      </c>
      <c r="DA142" s="94"/>
      <c r="DB142" s="20">
        <f t="shared" si="152"/>
        <v>0</v>
      </c>
      <c r="DC142" s="94"/>
      <c r="DD142" s="20">
        <f t="shared" si="153"/>
        <v>0</v>
      </c>
      <c r="DE142" s="94">
        <v>1</v>
      </c>
      <c r="DF142" s="20">
        <f>DE142*BW142*6</f>
        <v>12</v>
      </c>
      <c r="DG142" s="94"/>
      <c r="DH142" s="20">
        <f t="shared" si="154"/>
        <v>0</v>
      </c>
      <c r="DI142" s="94"/>
      <c r="DJ142" s="20">
        <f>SUM(DI142*6*BW142)</f>
        <v>0</v>
      </c>
      <c r="DK142" s="94"/>
      <c r="DL142" s="20">
        <f>SUM(DK142*BU142/3)</f>
        <v>0</v>
      </c>
      <c r="DM142" s="94"/>
      <c r="DN142" s="20">
        <f t="shared" si="155"/>
        <v>0</v>
      </c>
      <c r="DO142" s="94"/>
      <c r="DP142" s="20">
        <f t="shared" si="156"/>
        <v>0</v>
      </c>
      <c r="DQ142" s="94"/>
      <c r="DR142" s="20">
        <f t="shared" si="157"/>
        <v>0</v>
      </c>
      <c r="DS142" s="20">
        <f t="shared" si="158"/>
        <v>19.2</v>
      </c>
      <c r="DT142" s="20">
        <f t="shared" si="137"/>
        <v>19.2</v>
      </c>
      <c r="DU142" s="20">
        <f t="shared" si="138"/>
        <v>18</v>
      </c>
      <c r="DV142" s="7"/>
      <c r="DW142" s="54"/>
      <c r="DX142" s="20"/>
      <c r="DY142" s="98"/>
      <c r="DZ142" s="98"/>
      <c r="EA142" s="7"/>
      <c r="EB142" s="7"/>
      <c r="EC142" s="7"/>
      <c r="ED142" s="7"/>
      <c r="EE142" s="7"/>
      <c r="EF142" s="7"/>
      <c r="EG142" s="7"/>
      <c r="EH142" s="6">
        <f>SUM(L142+BY142)</f>
        <v>4</v>
      </c>
      <c r="EI142" s="6">
        <f>SUM(M142+BZ142)</f>
        <v>4</v>
      </c>
      <c r="EJ142" s="6">
        <f>SUM(N142+CA142)</f>
        <v>2</v>
      </c>
      <c r="EM142" s="189">
        <f>O142+CB142</f>
        <v>2</v>
      </c>
      <c r="EN142" s="203">
        <f>P142+CC142</f>
        <v>2</v>
      </c>
      <c r="EO142" s="189">
        <f>Q142+CD142</f>
        <v>4</v>
      </c>
      <c r="EP142" s="203">
        <f>R142+CE142</f>
        <v>0</v>
      </c>
      <c r="EQ142" s="189">
        <f>S142+CF142</f>
        <v>0</v>
      </c>
      <c r="ER142" s="203">
        <f>T142+CG142</f>
        <v>0</v>
      </c>
      <c r="ES142" s="189">
        <f>U142+CH142</f>
        <v>0</v>
      </c>
      <c r="ET142" s="203">
        <f>V142+CI142</f>
        <v>0</v>
      </c>
      <c r="EU142" s="189">
        <f>W142+CJ142</f>
        <v>0</v>
      </c>
      <c r="EV142" s="190">
        <f>X142+CK142</f>
        <v>0</v>
      </c>
      <c r="EW142" s="190">
        <f>Y142+CL142</f>
        <v>1.2</v>
      </c>
      <c r="EX142" s="204">
        <f>Z142+CM142</f>
        <v>0</v>
      </c>
      <c r="EY142" s="189">
        <f>AA142+CN142</f>
        <v>0</v>
      </c>
      <c r="EZ142" s="203">
        <f>AB142+CO142</f>
        <v>0</v>
      </c>
      <c r="FA142" s="189">
        <f>AC142+CP142</f>
        <v>0</v>
      </c>
      <c r="FB142" s="203">
        <f>AD142+CQ142</f>
        <v>0</v>
      </c>
      <c r="FC142" s="189">
        <f>AE142+CR142</f>
        <v>0</v>
      </c>
      <c r="FD142" s="203">
        <f>AF142+CS142</f>
        <v>0</v>
      </c>
      <c r="FE142" s="189">
        <f>AG142+CT142</f>
        <v>0</v>
      </c>
      <c r="FF142" s="204">
        <f>AH142+CU142</f>
        <v>0</v>
      </c>
      <c r="FG142" s="190">
        <f>AI142+CV142</f>
        <v>0</v>
      </c>
      <c r="FH142" s="204">
        <f>AJ142+CW142</f>
        <v>0</v>
      </c>
      <c r="FI142" s="189">
        <f>AK142+CX142</f>
        <v>0</v>
      </c>
      <c r="FJ142" s="204">
        <f>AL142+CY142</f>
        <v>0</v>
      </c>
      <c r="FK142" s="190">
        <f>AM142+CZ142</f>
        <v>0</v>
      </c>
      <c r="FL142" s="204">
        <f>AN142+DA142</f>
        <v>0</v>
      </c>
      <c r="FM142" s="189">
        <f>AO142+DB142</f>
        <v>0</v>
      </c>
      <c r="FN142" s="204">
        <f>AP142+DC142</f>
        <v>0</v>
      </c>
      <c r="FO142" s="190">
        <f>AQ142+DD142</f>
        <v>0</v>
      </c>
      <c r="FP142" s="204">
        <f>AR142+DE142</f>
        <v>1</v>
      </c>
      <c r="FQ142" s="190">
        <f>AS142+DF142</f>
        <v>12</v>
      </c>
      <c r="FR142" s="204">
        <f>AT142+DG142</f>
        <v>0</v>
      </c>
      <c r="FS142" s="190">
        <f>AU142+DH142</f>
        <v>0</v>
      </c>
      <c r="FT142" s="204">
        <f>AV142+DI142</f>
        <v>0</v>
      </c>
      <c r="FU142" s="189">
        <f>AW142+DJ142</f>
        <v>0</v>
      </c>
      <c r="FV142" s="204">
        <f>AX142+DK142</f>
        <v>0</v>
      </c>
      <c r="FW142" s="190">
        <f>AY142+DL142</f>
        <v>0</v>
      </c>
      <c r="FX142" s="204">
        <f>AZ142+DM142</f>
        <v>0</v>
      </c>
      <c r="FY142" s="189">
        <f>BA142+DN142</f>
        <v>0</v>
      </c>
      <c r="FZ142" s="203">
        <f>BB142+DO142</f>
        <v>0</v>
      </c>
      <c r="GA142" s="189">
        <f>BC142+DP142</f>
        <v>0</v>
      </c>
      <c r="GB142" s="203">
        <f>BD142+DQ142</f>
        <v>2</v>
      </c>
      <c r="GC142" s="189">
        <f>BE142+DR142</f>
        <v>50</v>
      </c>
      <c r="GD142" s="204">
        <f>BF142+DS142</f>
        <v>69.2</v>
      </c>
      <c r="GE142" s="190">
        <f>BG142+DT142</f>
        <v>69.2</v>
      </c>
      <c r="GF142" s="190">
        <f>BH142+DU142</f>
        <v>18</v>
      </c>
      <c r="GG142" s="7"/>
      <c r="GH142" s="54"/>
      <c r="GK142" s="3">
        <v>550</v>
      </c>
      <c r="GL142" s="161"/>
      <c r="GM142" s="19"/>
      <c r="GN142" s="1"/>
      <c r="GO142" s="23"/>
      <c r="GP142" s="70"/>
      <c r="GQ142" s="7"/>
      <c r="GR142" s="83"/>
    </row>
    <row r="143" spans="1:200" ht="24.95" customHeight="1" outlineLevel="1" thickBot="1" x14ac:dyDescent="0.4">
      <c r="A143" s="157" t="s">
        <v>50</v>
      </c>
      <c r="B143" s="20"/>
      <c r="C143" s="98"/>
      <c r="D143" s="98"/>
      <c r="E143" s="98"/>
      <c r="F143" s="92"/>
      <c r="G143" s="99"/>
      <c r="H143" s="99"/>
      <c r="I143" s="99"/>
      <c r="J143" s="99"/>
      <c r="K143" s="99"/>
      <c r="L143" s="25"/>
      <c r="M143" s="93">
        <f t="shared" ref="M143:M151" si="159">SUM(N143+P143+T143+V143+AR143*2)</f>
        <v>0</v>
      </c>
      <c r="N143" s="30"/>
      <c r="O143" s="20"/>
      <c r="P143" s="30"/>
      <c r="Q143" s="20"/>
      <c r="R143" s="30"/>
      <c r="S143" s="20"/>
      <c r="T143" s="30"/>
      <c r="U143" s="20"/>
      <c r="V143" s="94"/>
      <c r="W143" s="20"/>
      <c r="X143" s="20"/>
      <c r="Y143" s="20"/>
      <c r="Z143" s="94"/>
      <c r="AA143" s="20"/>
      <c r="AB143" s="94"/>
      <c r="AC143" s="20"/>
      <c r="AD143" s="94"/>
      <c r="AE143" s="24"/>
      <c r="AF143" s="94"/>
      <c r="AG143" s="20"/>
      <c r="AH143" s="94"/>
      <c r="AI143" s="20"/>
      <c r="AJ143" s="94"/>
      <c r="AK143" s="20"/>
      <c r="AL143" s="94"/>
      <c r="AM143" s="20"/>
      <c r="AN143" s="94"/>
      <c r="AO143" s="20"/>
      <c r="AP143" s="94"/>
      <c r="AQ143" s="20"/>
      <c r="AR143" s="94"/>
      <c r="AS143" s="20"/>
      <c r="AT143" s="94"/>
      <c r="AU143" s="20"/>
      <c r="AV143" s="94"/>
      <c r="AW143" s="20"/>
      <c r="AX143" s="94"/>
      <c r="AY143" s="20"/>
      <c r="AZ143" s="94"/>
      <c r="BA143" s="20"/>
      <c r="BB143" s="94"/>
      <c r="BC143" s="20"/>
      <c r="BD143" s="94"/>
      <c r="BE143" s="20"/>
      <c r="BF143" s="20"/>
      <c r="BG143" s="20">
        <f t="shared" si="134"/>
        <v>0</v>
      </c>
      <c r="BH143" s="20">
        <f t="shared" si="135"/>
        <v>0</v>
      </c>
      <c r="BI143" s="46">
        <f t="shared" si="136"/>
        <v>0</v>
      </c>
      <c r="BJ143" s="7"/>
      <c r="BK143" s="7"/>
      <c r="BN143" s="157" t="s">
        <v>50</v>
      </c>
      <c r="BO143" s="20" t="s">
        <v>73</v>
      </c>
      <c r="BP143" s="98" t="s">
        <v>68</v>
      </c>
      <c r="BQ143" s="98" t="s">
        <v>80</v>
      </c>
      <c r="BR143" s="98" t="s">
        <v>81</v>
      </c>
      <c r="BS143" s="92" t="s">
        <v>127</v>
      </c>
      <c r="BT143" s="99" t="s">
        <v>132</v>
      </c>
      <c r="BU143" s="99">
        <v>45</v>
      </c>
      <c r="BV143" s="99">
        <v>1</v>
      </c>
      <c r="BW143" s="99">
        <v>2</v>
      </c>
      <c r="BX143" s="99">
        <f t="shared" si="139"/>
        <v>4</v>
      </c>
      <c r="BY143" s="25">
        <v>2</v>
      </c>
      <c r="BZ143" s="93">
        <f t="shared" si="140"/>
        <v>2</v>
      </c>
      <c r="CA143" s="30">
        <v>2</v>
      </c>
      <c r="CB143" s="20">
        <f t="shared" si="141"/>
        <v>2</v>
      </c>
      <c r="CC143" s="30"/>
      <c r="CD143" s="20">
        <f t="shared" si="142"/>
        <v>0</v>
      </c>
      <c r="CE143" s="30"/>
      <c r="CF143" s="20">
        <f t="shared" si="143"/>
        <v>0</v>
      </c>
      <c r="CG143" s="30"/>
      <c r="CH143" s="20">
        <f t="shared" si="144"/>
        <v>0</v>
      </c>
      <c r="CI143" s="94"/>
      <c r="CJ143" s="20">
        <f t="shared" si="145"/>
        <v>0</v>
      </c>
      <c r="CK143" s="20">
        <f>SUM(BW143*DK143*2+BX143*DM143*2)</f>
        <v>0</v>
      </c>
      <c r="CL143" s="20">
        <f t="shared" si="146"/>
        <v>0.6</v>
      </c>
      <c r="CM143" s="94"/>
      <c r="CN143" s="20"/>
      <c r="CO143" s="94"/>
      <c r="CP143" s="20">
        <f t="shared" si="147"/>
        <v>0</v>
      </c>
      <c r="CQ143" s="94"/>
      <c r="CR143" s="24">
        <f t="shared" si="148"/>
        <v>0</v>
      </c>
      <c r="CS143" s="94"/>
      <c r="CT143" s="20">
        <f t="shared" si="149"/>
        <v>0</v>
      </c>
      <c r="CU143" s="94"/>
      <c r="CV143" s="20">
        <f t="shared" si="150"/>
        <v>0</v>
      </c>
      <c r="CW143" s="94"/>
      <c r="CX143" s="20">
        <f t="shared" si="151"/>
        <v>0</v>
      </c>
      <c r="CY143" s="94"/>
      <c r="CZ143" s="20">
        <f>SUM(CY143*BU143)</f>
        <v>0</v>
      </c>
      <c r="DA143" s="94"/>
      <c r="DB143" s="20">
        <f t="shared" si="152"/>
        <v>0</v>
      </c>
      <c r="DC143" s="94"/>
      <c r="DD143" s="20">
        <f t="shared" si="153"/>
        <v>0</v>
      </c>
      <c r="DE143" s="94"/>
      <c r="DF143" s="20">
        <f>SUM(BW143*DE143*6)</f>
        <v>0</v>
      </c>
      <c r="DG143" s="94"/>
      <c r="DH143" s="20">
        <f t="shared" si="154"/>
        <v>0</v>
      </c>
      <c r="DI143" s="94"/>
      <c r="DJ143" s="20">
        <f>SUM(DI143*BU143/3)</f>
        <v>0</v>
      </c>
      <c r="DK143" s="94"/>
      <c r="DL143" s="20">
        <f>SUM(DK143*BU143/3)</f>
        <v>0</v>
      </c>
      <c r="DM143" s="94"/>
      <c r="DN143" s="20">
        <f t="shared" si="155"/>
        <v>0</v>
      </c>
      <c r="DO143" s="94"/>
      <c r="DP143" s="20">
        <f t="shared" si="156"/>
        <v>0</v>
      </c>
      <c r="DQ143" s="94"/>
      <c r="DR143" s="20">
        <f t="shared" si="157"/>
        <v>0</v>
      </c>
      <c r="DS143" s="20">
        <f t="shared" si="158"/>
        <v>2.6</v>
      </c>
      <c r="DT143" s="20">
        <f t="shared" si="137"/>
        <v>2.6</v>
      </c>
      <c r="DU143" s="20">
        <f t="shared" si="138"/>
        <v>2</v>
      </c>
      <c r="DV143" s="7"/>
      <c r="DW143" s="54"/>
      <c r="DX143" s="20"/>
      <c r="DY143" s="98"/>
      <c r="DZ143" s="98"/>
      <c r="EA143" s="7"/>
      <c r="EB143" s="7"/>
      <c r="EC143" s="7"/>
      <c r="ED143" s="7"/>
      <c r="EE143" s="7"/>
      <c r="EF143" s="7"/>
      <c r="EG143" s="7"/>
      <c r="EH143" s="6">
        <f>SUM(L143+BY143)</f>
        <v>2</v>
      </c>
      <c r="EI143" s="6">
        <f>SUM(M143+BZ143)</f>
        <v>2</v>
      </c>
      <c r="EJ143" s="6">
        <f>SUM(N143+CA143)</f>
        <v>2</v>
      </c>
      <c r="EM143" s="189">
        <f>O143+CB143</f>
        <v>2</v>
      </c>
      <c r="EN143" s="203">
        <f>P143+CC143</f>
        <v>0</v>
      </c>
      <c r="EO143" s="189">
        <f>Q143+CD143</f>
        <v>0</v>
      </c>
      <c r="EP143" s="203">
        <f>R143+CE143</f>
        <v>0</v>
      </c>
      <c r="EQ143" s="189">
        <f>S143+CF143</f>
        <v>0</v>
      </c>
      <c r="ER143" s="203">
        <f>T143+CG143</f>
        <v>0</v>
      </c>
      <c r="ES143" s="189">
        <f>U143+CH143</f>
        <v>0</v>
      </c>
      <c r="ET143" s="203">
        <f>V143+CI143</f>
        <v>0</v>
      </c>
      <c r="EU143" s="189">
        <f>W143+CJ143</f>
        <v>0</v>
      </c>
      <c r="EV143" s="190">
        <f>X143+CK143</f>
        <v>0</v>
      </c>
      <c r="EW143" s="190">
        <f>Y143+CL143</f>
        <v>0.6</v>
      </c>
      <c r="EX143" s="204">
        <f>Z143+CM143</f>
        <v>0</v>
      </c>
      <c r="EY143" s="189">
        <f>AA143+CN143</f>
        <v>0</v>
      </c>
      <c r="EZ143" s="203">
        <f>AB143+CO143</f>
        <v>0</v>
      </c>
      <c r="FA143" s="189">
        <f>AC143+CP143</f>
        <v>0</v>
      </c>
      <c r="FB143" s="203">
        <f>AD143+CQ143</f>
        <v>0</v>
      </c>
      <c r="FC143" s="189">
        <f>AE143+CR143</f>
        <v>0</v>
      </c>
      <c r="FD143" s="203">
        <f>AF143+CS143</f>
        <v>0</v>
      </c>
      <c r="FE143" s="189">
        <f>AG143+CT143</f>
        <v>0</v>
      </c>
      <c r="FF143" s="204">
        <f>AH143+CU143</f>
        <v>0</v>
      </c>
      <c r="FG143" s="190">
        <f>AI143+CV143</f>
        <v>0</v>
      </c>
      <c r="FH143" s="204">
        <f>AJ143+CW143</f>
        <v>0</v>
      </c>
      <c r="FI143" s="189">
        <f>AK143+CX143</f>
        <v>0</v>
      </c>
      <c r="FJ143" s="204">
        <f>AL143+CY143</f>
        <v>0</v>
      </c>
      <c r="FK143" s="190">
        <f>AM143+CZ143</f>
        <v>0</v>
      </c>
      <c r="FL143" s="204">
        <f>AN143+DA143</f>
        <v>0</v>
      </c>
      <c r="FM143" s="189">
        <f>AO143+DB143</f>
        <v>0</v>
      </c>
      <c r="FN143" s="204">
        <f>AP143+DC143</f>
        <v>0</v>
      </c>
      <c r="FO143" s="190">
        <f>AQ143+DD143</f>
        <v>0</v>
      </c>
      <c r="FP143" s="204">
        <f>AR143+DE143</f>
        <v>0</v>
      </c>
      <c r="FQ143" s="190">
        <f>AS143+DF143</f>
        <v>0</v>
      </c>
      <c r="FR143" s="204">
        <f>AT143+DG143</f>
        <v>0</v>
      </c>
      <c r="FS143" s="190">
        <f>AU143+DH143</f>
        <v>0</v>
      </c>
      <c r="FT143" s="204">
        <f>AV143+DI143</f>
        <v>0</v>
      </c>
      <c r="FU143" s="189">
        <f>AW143+DJ143</f>
        <v>0</v>
      </c>
      <c r="FV143" s="204">
        <f>AX143+DK143</f>
        <v>0</v>
      </c>
      <c r="FW143" s="190">
        <f>AY143+DL143</f>
        <v>0</v>
      </c>
      <c r="FX143" s="204">
        <f>AZ143+DM143</f>
        <v>0</v>
      </c>
      <c r="FY143" s="189">
        <f>BA143+DN143</f>
        <v>0</v>
      </c>
      <c r="FZ143" s="203">
        <f>BB143+DO143</f>
        <v>0</v>
      </c>
      <c r="GA143" s="189">
        <f>BC143+DP143</f>
        <v>0</v>
      </c>
      <c r="GB143" s="203">
        <f>BD143+DQ143</f>
        <v>0</v>
      </c>
      <c r="GC143" s="189">
        <f>BE143+DR143</f>
        <v>0</v>
      </c>
      <c r="GD143" s="204">
        <f>BF143+DS143</f>
        <v>2.6</v>
      </c>
      <c r="GE143" s="190">
        <f>BG143+DT143</f>
        <v>2.6</v>
      </c>
      <c r="GF143" s="190">
        <f>BH143+DU143</f>
        <v>2</v>
      </c>
      <c r="GG143" s="7"/>
      <c r="GH143" s="54"/>
      <c r="GK143" s="3">
        <v>550</v>
      </c>
      <c r="GL143" s="161"/>
      <c r="GM143" s="19"/>
      <c r="GN143" s="1"/>
      <c r="GO143" s="23"/>
      <c r="GP143" s="70"/>
      <c r="GQ143" s="7"/>
      <c r="GR143" s="83"/>
    </row>
    <row r="144" spans="1:200" ht="24.95" customHeight="1" outlineLevel="1" thickBot="1" x14ac:dyDescent="0.4">
      <c r="A144" s="157" t="s">
        <v>50</v>
      </c>
      <c r="B144" s="18"/>
      <c r="C144" s="18"/>
      <c r="D144" s="7"/>
      <c r="E144" s="7"/>
      <c r="F144" s="7"/>
      <c r="G144" s="7"/>
      <c r="H144" s="7"/>
      <c r="I144" s="7"/>
      <c r="J144" s="7"/>
      <c r="K144" s="7"/>
      <c r="L144" s="7"/>
      <c r="M144" s="93">
        <f t="shared" si="159"/>
        <v>0</v>
      </c>
      <c r="N144" s="30"/>
      <c r="O144" s="20"/>
      <c r="P144" s="30"/>
      <c r="Q144" s="20"/>
      <c r="R144" s="30"/>
      <c r="S144" s="20"/>
      <c r="T144" s="30"/>
      <c r="U144" s="20"/>
      <c r="V144" s="94"/>
      <c r="W144" s="20"/>
      <c r="X144" s="20"/>
      <c r="Y144" s="20"/>
      <c r="Z144" s="94"/>
      <c r="AA144" s="20"/>
      <c r="AB144" s="94"/>
      <c r="AC144" s="20"/>
      <c r="AD144" s="94"/>
      <c r="AE144" s="24"/>
      <c r="AF144" s="94"/>
      <c r="AG144" s="20"/>
      <c r="AH144" s="94"/>
      <c r="AI144" s="20"/>
      <c r="AJ144" s="94"/>
      <c r="AK144" s="20"/>
      <c r="AL144" s="94"/>
      <c r="AM144" s="20"/>
      <c r="AN144" s="94"/>
      <c r="AO144" s="20"/>
      <c r="AP144" s="94"/>
      <c r="AQ144" s="20"/>
      <c r="AR144" s="94"/>
      <c r="AS144" s="20"/>
      <c r="AT144" s="94"/>
      <c r="AU144" s="20"/>
      <c r="AV144" s="94"/>
      <c r="AW144" s="20"/>
      <c r="AX144" s="94"/>
      <c r="AY144" s="20"/>
      <c r="AZ144" s="94"/>
      <c r="BA144" s="20"/>
      <c r="BB144" s="94"/>
      <c r="BC144" s="20"/>
      <c r="BD144" s="94"/>
      <c r="BE144" s="20"/>
      <c r="BF144" s="20"/>
      <c r="BG144" s="20">
        <f t="shared" si="134"/>
        <v>0</v>
      </c>
      <c r="BH144" s="20">
        <f t="shared" si="135"/>
        <v>0</v>
      </c>
      <c r="BI144" s="46">
        <f t="shared" si="136"/>
        <v>0</v>
      </c>
      <c r="BJ144" s="7"/>
      <c r="BK144" s="7"/>
      <c r="BN144" s="157" t="s">
        <v>50</v>
      </c>
      <c r="BO144" s="18"/>
      <c r="BP144" s="18"/>
      <c r="BQ144" s="7"/>
      <c r="BR144" s="7"/>
      <c r="BS144" s="7"/>
      <c r="BT144" s="7"/>
      <c r="BU144" s="7"/>
      <c r="BV144" s="7"/>
      <c r="BW144" s="7"/>
      <c r="BX144" s="7"/>
      <c r="BY144" s="7"/>
      <c r="BZ144" s="93"/>
      <c r="CA144" s="30">
        <v>2</v>
      </c>
      <c r="CB144" s="20"/>
      <c r="CC144" s="30">
        <v>4</v>
      </c>
      <c r="CD144" s="20"/>
      <c r="CE144" s="30"/>
      <c r="CF144" s="20"/>
      <c r="CG144" s="30"/>
      <c r="CH144" s="20"/>
      <c r="CI144" s="94"/>
      <c r="CJ144" s="20"/>
      <c r="CK144" s="20"/>
      <c r="CL144" s="20"/>
      <c r="CM144" s="94"/>
      <c r="CN144" s="20"/>
      <c r="CO144" s="94"/>
      <c r="CP144" s="20"/>
      <c r="CQ144" s="94"/>
      <c r="CR144" s="24"/>
      <c r="CS144" s="94"/>
      <c r="CT144" s="20"/>
      <c r="CU144" s="94"/>
      <c r="CV144" s="20"/>
      <c r="CW144" s="94"/>
      <c r="CX144" s="20"/>
      <c r="CY144" s="94"/>
      <c r="CZ144" s="20"/>
      <c r="DA144" s="94"/>
      <c r="DB144" s="20"/>
      <c r="DC144" s="94"/>
      <c r="DD144" s="20"/>
      <c r="DE144" s="94"/>
      <c r="DF144" s="20"/>
      <c r="DG144" s="94"/>
      <c r="DH144" s="20"/>
      <c r="DI144" s="94"/>
      <c r="DJ144" s="20"/>
      <c r="DK144" s="94"/>
      <c r="DL144" s="20"/>
      <c r="DM144" s="94"/>
      <c r="DN144" s="20"/>
      <c r="DO144" s="94"/>
      <c r="DP144" s="20"/>
      <c r="DQ144" s="94"/>
      <c r="DR144" s="20"/>
      <c r="DS144" s="20">
        <f t="shared" si="158"/>
        <v>0</v>
      </c>
      <c r="DT144" s="20"/>
      <c r="DU144" s="20"/>
      <c r="DV144" s="7"/>
      <c r="DW144" s="54"/>
      <c r="DX144" s="18"/>
      <c r="DY144" s="18"/>
      <c r="DZ144" s="7"/>
      <c r="EA144" s="7"/>
      <c r="EB144" s="7"/>
      <c r="EC144" s="7"/>
      <c r="ED144" s="7"/>
      <c r="EE144" s="7"/>
      <c r="EF144" s="7"/>
      <c r="EG144" s="7"/>
      <c r="EH144" s="6">
        <f>SUM(L144+BY144)</f>
        <v>0</v>
      </c>
      <c r="EI144" s="6">
        <f>SUM(M144+BZ144)</f>
        <v>0</v>
      </c>
      <c r="EJ144" s="6">
        <f>SUM(N144+CA144)</f>
        <v>2</v>
      </c>
      <c r="EM144" s="189">
        <f>O144+CB144</f>
        <v>0</v>
      </c>
      <c r="EN144" s="203">
        <f>P144+CC144</f>
        <v>4</v>
      </c>
      <c r="EO144" s="189">
        <f>Q144+CD144</f>
        <v>0</v>
      </c>
      <c r="EP144" s="203">
        <f>R144+CE144</f>
        <v>0</v>
      </c>
      <c r="EQ144" s="189">
        <f>S144+CF144</f>
        <v>0</v>
      </c>
      <c r="ER144" s="203">
        <f>T144+CG144</f>
        <v>0</v>
      </c>
      <c r="ES144" s="189">
        <f>U144+CH144</f>
        <v>0</v>
      </c>
      <c r="ET144" s="203">
        <f>V144+CI144</f>
        <v>0</v>
      </c>
      <c r="EU144" s="189">
        <f>W144+CJ144</f>
        <v>0</v>
      </c>
      <c r="EV144" s="190">
        <f>X144+CK144</f>
        <v>0</v>
      </c>
      <c r="EW144" s="190">
        <f>Y144+CL144</f>
        <v>0</v>
      </c>
      <c r="EX144" s="204">
        <f>Z144+CM144</f>
        <v>0</v>
      </c>
      <c r="EY144" s="189">
        <f>AA144+CN144</f>
        <v>0</v>
      </c>
      <c r="EZ144" s="203">
        <f>AB144+CO144</f>
        <v>0</v>
      </c>
      <c r="FA144" s="189">
        <f>AC144+CP144</f>
        <v>0</v>
      </c>
      <c r="FB144" s="203">
        <f>AD144+CQ144</f>
        <v>0</v>
      </c>
      <c r="FC144" s="189">
        <f>AE144+CR144</f>
        <v>0</v>
      </c>
      <c r="FD144" s="203">
        <f>AF144+CS144</f>
        <v>0</v>
      </c>
      <c r="FE144" s="189">
        <f>AG144+CT144</f>
        <v>0</v>
      </c>
      <c r="FF144" s="204">
        <f>AH144+CU144</f>
        <v>0</v>
      </c>
      <c r="FG144" s="190">
        <f>AI144+CV144</f>
        <v>0</v>
      </c>
      <c r="FH144" s="204">
        <f>AJ144+CW144</f>
        <v>0</v>
      </c>
      <c r="FI144" s="189">
        <f>AK144+CX144</f>
        <v>0</v>
      </c>
      <c r="FJ144" s="204">
        <f>AL144+CY144</f>
        <v>0</v>
      </c>
      <c r="FK144" s="190">
        <f>AM144+CZ144</f>
        <v>0</v>
      </c>
      <c r="FL144" s="204">
        <f>AN144+DA144</f>
        <v>0</v>
      </c>
      <c r="FM144" s="189">
        <f>AO144+DB144</f>
        <v>0</v>
      </c>
      <c r="FN144" s="204">
        <f>AP144+DC144</f>
        <v>0</v>
      </c>
      <c r="FO144" s="190">
        <f>AQ144+DD144</f>
        <v>0</v>
      </c>
      <c r="FP144" s="204">
        <f>AR144+DE144</f>
        <v>0</v>
      </c>
      <c r="FQ144" s="190">
        <f>AS144+DF144</f>
        <v>0</v>
      </c>
      <c r="FR144" s="204">
        <f>AT144+DG144</f>
        <v>0</v>
      </c>
      <c r="FS144" s="190">
        <f>AU144+DH144</f>
        <v>0</v>
      </c>
      <c r="FT144" s="204">
        <f>AV144+DI144</f>
        <v>0</v>
      </c>
      <c r="FU144" s="189">
        <f>AW144+DJ144</f>
        <v>0</v>
      </c>
      <c r="FV144" s="204">
        <f>AX144+DK144</f>
        <v>0</v>
      </c>
      <c r="FW144" s="190">
        <f>AY144+DL144</f>
        <v>0</v>
      </c>
      <c r="FX144" s="204">
        <f>AZ144+DM144</f>
        <v>0</v>
      </c>
      <c r="FY144" s="189">
        <f>BA144+DN144</f>
        <v>0</v>
      </c>
      <c r="FZ144" s="203">
        <f>BB144+DO144</f>
        <v>0</v>
      </c>
      <c r="GA144" s="189">
        <f>BC144+DP144</f>
        <v>0</v>
      </c>
      <c r="GB144" s="203">
        <f>BD144+DQ144</f>
        <v>0</v>
      </c>
      <c r="GC144" s="189">
        <f>BE144+DR144</f>
        <v>0</v>
      </c>
      <c r="GD144" s="204">
        <f>BF144+DS144</f>
        <v>0</v>
      </c>
      <c r="GE144" s="190">
        <f>BG144+DT144</f>
        <v>0</v>
      </c>
      <c r="GF144" s="190">
        <f>BH144+DU144</f>
        <v>0</v>
      </c>
      <c r="GG144" s="7"/>
      <c r="GH144" s="54"/>
      <c r="GK144" s="3">
        <v>550</v>
      </c>
      <c r="GL144" s="161"/>
      <c r="GM144" s="19"/>
      <c r="GN144" s="1"/>
      <c r="GO144" s="23"/>
      <c r="GP144" s="70"/>
      <c r="GQ144" s="7"/>
      <c r="GR144" s="83"/>
    </row>
    <row r="145" spans="1:200" ht="24.95" customHeight="1" outlineLevel="1" thickBot="1" x14ac:dyDescent="0.4">
      <c r="A145" s="157" t="s">
        <v>50</v>
      </c>
      <c r="B145" s="18"/>
      <c r="C145" s="18"/>
      <c r="D145" s="7"/>
      <c r="E145" s="7"/>
      <c r="F145" s="7"/>
      <c r="G145" s="7"/>
      <c r="H145" s="7"/>
      <c r="I145" s="7"/>
      <c r="J145" s="7"/>
      <c r="K145" s="7"/>
      <c r="L145" s="7"/>
      <c r="M145" s="93">
        <f t="shared" si="159"/>
        <v>0</v>
      </c>
      <c r="N145" s="30"/>
      <c r="O145" s="20"/>
      <c r="P145" s="30"/>
      <c r="Q145" s="20"/>
      <c r="R145" s="30"/>
      <c r="S145" s="20"/>
      <c r="T145" s="30"/>
      <c r="U145" s="20"/>
      <c r="V145" s="94"/>
      <c r="W145" s="20"/>
      <c r="X145" s="20"/>
      <c r="Y145" s="20"/>
      <c r="Z145" s="94"/>
      <c r="AA145" s="20"/>
      <c r="AB145" s="94"/>
      <c r="AC145" s="20"/>
      <c r="AD145" s="94"/>
      <c r="AE145" s="24"/>
      <c r="AF145" s="94"/>
      <c r="AG145" s="20"/>
      <c r="AH145" s="94"/>
      <c r="AI145" s="20"/>
      <c r="AJ145" s="94"/>
      <c r="AK145" s="20"/>
      <c r="AL145" s="94"/>
      <c r="AM145" s="20"/>
      <c r="AN145" s="94"/>
      <c r="AO145" s="20"/>
      <c r="AP145" s="94"/>
      <c r="AQ145" s="20"/>
      <c r="AR145" s="94"/>
      <c r="AS145" s="20"/>
      <c r="AT145" s="94"/>
      <c r="AU145" s="20"/>
      <c r="AV145" s="94"/>
      <c r="AW145" s="20"/>
      <c r="AX145" s="94"/>
      <c r="AY145" s="20"/>
      <c r="AZ145" s="94"/>
      <c r="BA145" s="20"/>
      <c r="BB145" s="94"/>
      <c r="BC145" s="20"/>
      <c r="BD145" s="94"/>
      <c r="BE145" s="20"/>
      <c r="BF145" s="20"/>
      <c r="BG145" s="20">
        <f t="shared" si="134"/>
        <v>0</v>
      </c>
      <c r="BH145" s="20">
        <f t="shared" si="135"/>
        <v>0</v>
      </c>
      <c r="BI145" s="46">
        <f t="shared" si="136"/>
        <v>0</v>
      </c>
      <c r="BJ145" s="7"/>
      <c r="BK145" s="7"/>
      <c r="BN145" s="157" t="s">
        <v>50</v>
      </c>
      <c r="BO145" s="18" t="s">
        <v>88</v>
      </c>
      <c r="BP145" s="18" t="s">
        <v>91</v>
      </c>
      <c r="BQ145" s="7" t="s">
        <v>92</v>
      </c>
      <c r="BR145" s="7" t="s">
        <v>81</v>
      </c>
      <c r="BS145" s="7" t="s">
        <v>93</v>
      </c>
      <c r="BT145" s="7" t="s">
        <v>126</v>
      </c>
      <c r="BU145" s="7">
        <v>21</v>
      </c>
      <c r="BV145" s="7">
        <v>1</v>
      </c>
      <c r="BW145" s="7">
        <v>1</v>
      </c>
      <c r="BX145" s="7">
        <f t="shared" si="139"/>
        <v>2</v>
      </c>
      <c r="BY145" s="7">
        <v>2</v>
      </c>
      <c r="BZ145" s="93">
        <f t="shared" si="140"/>
        <v>2</v>
      </c>
      <c r="CA145" s="30">
        <v>2</v>
      </c>
      <c r="CB145" s="20">
        <f t="shared" si="141"/>
        <v>2</v>
      </c>
      <c r="CC145" s="30"/>
      <c r="CD145" s="20">
        <f t="shared" si="142"/>
        <v>0</v>
      </c>
      <c r="CE145" s="30"/>
      <c r="CF145" s="20">
        <f t="shared" si="143"/>
        <v>0</v>
      </c>
      <c r="CG145" s="30"/>
      <c r="CH145" s="20">
        <f t="shared" si="144"/>
        <v>0</v>
      </c>
      <c r="CI145" s="94"/>
      <c r="CJ145" s="20">
        <f t="shared" si="145"/>
        <v>0</v>
      </c>
      <c r="CK145" s="20">
        <f>SUM(BW145*DK145*2+BX145*DM145*2)</f>
        <v>0</v>
      </c>
      <c r="CL145" s="20">
        <f t="shared" si="146"/>
        <v>0.3</v>
      </c>
      <c r="CM145" s="94"/>
      <c r="CN145" s="20"/>
      <c r="CO145" s="94"/>
      <c r="CP145" s="20">
        <f t="shared" si="147"/>
        <v>0</v>
      </c>
      <c r="CQ145" s="94"/>
      <c r="CR145" s="24">
        <f t="shared" si="148"/>
        <v>0</v>
      </c>
      <c r="CS145" s="94"/>
      <c r="CT145" s="20">
        <f t="shared" si="149"/>
        <v>0</v>
      </c>
      <c r="CU145" s="94"/>
      <c r="CV145" s="20">
        <f t="shared" si="150"/>
        <v>0</v>
      </c>
      <c r="CW145" s="94"/>
      <c r="CX145" s="20">
        <f t="shared" si="151"/>
        <v>0</v>
      </c>
      <c r="CY145" s="94"/>
      <c r="CZ145" s="20">
        <f>SUM(CY145*BU145)*2</f>
        <v>0</v>
      </c>
      <c r="DA145" s="94"/>
      <c r="DB145" s="20">
        <f t="shared" si="152"/>
        <v>0</v>
      </c>
      <c r="DC145" s="94"/>
      <c r="DD145" s="20">
        <f t="shared" si="153"/>
        <v>0</v>
      </c>
      <c r="DE145" s="94"/>
      <c r="DF145" s="20">
        <f>DE145*8*BW145</f>
        <v>0</v>
      </c>
      <c r="DG145" s="94"/>
      <c r="DH145" s="20">
        <f t="shared" si="154"/>
        <v>0</v>
      </c>
      <c r="DI145" s="94"/>
      <c r="DJ145" s="20">
        <f t="shared" ref="DJ145:DJ150" si="160">SUM(DI145*BU145/3)</f>
        <v>0</v>
      </c>
      <c r="DK145" s="94"/>
      <c r="DL145" s="20">
        <f>SUM(BW145*DK145*8)</f>
        <v>0</v>
      </c>
      <c r="DM145" s="94"/>
      <c r="DN145" s="20">
        <f t="shared" si="155"/>
        <v>0</v>
      </c>
      <c r="DO145" s="94"/>
      <c r="DP145" s="20">
        <f t="shared" si="156"/>
        <v>0</v>
      </c>
      <c r="DQ145" s="94"/>
      <c r="DR145" s="20">
        <f t="shared" si="157"/>
        <v>0</v>
      </c>
      <c r="DS145" s="20">
        <f t="shared" si="158"/>
        <v>2.2999999999999998</v>
      </c>
      <c r="DT145" s="20">
        <f t="shared" si="137"/>
        <v>2.2999999999999998</v>
      </c>
      <c r="DU145" s="20">
        <f t="shared" si="138"/>
        <v>2</v>
      </c>
      <c r="DV145" s="7"/>
      <c r="DW145" s="54"/>
      <c r="DX145" s="18"/>
      <c r="DY145" s="18"/>
      <c r="DZ145" s="7"/>
      <c r="EA145" s="7"/>
      <c r="EB145" s="7"/>
      <c r="EC145" s="7"/>
      <c r="ED145" s="7"/>
      <c r="EE145" s="7"/>
      <c r="EF145" s="7"/>
      <c r="EG145" s="7"/>
      <c r="EH145" s="6">
        <f>SUM(L145+BY145)</f>
        <v>2</v>
      </c>
      <c r="EI145" s="6">
        <f>SUM(M145+BZ145)</f>
        <v>2</v>
      </c>
      <c r="EJ145" s="6">
        <f>SUM(N145+CA145)</f>
        <v>2</v>
      </c>
      <c r="EM145" s="189">
        <f>O145+CB145</f>
        <v>2</v>
      </c>
      <c r="EN145" s="203">
        <f>P145+CC145</f>
        <v>0</v>
      </c>
      <c r="EO145" s="189">
        <f>Q145+CD145</f>
        <v>0</v>
      </c>
      <c r="EP145" s="203">
        <f>R145+CE145</f>
        <v>0</v>
      </c>
      <c r="EQ145" s="189">
        <f>S145+CF145</f>
        <v>0</v>
      </c>
      <c r="ER145" s="203">
        <f>T145+CG145</f>
        <v>0</v>
      </c>
      <c r="ES145" s="189">
        <f>U145+CH145</f>
        <v>0</v>
      </c>
      <c r="ET145" s="203">
        <f>V145+CI145</f>
        <v>0</v>
      </c>
      <c r="EU145" s="189">
        <f>W145+CJ145</f>
        <v>0</v>
      </c>
      <c r="EV145" s="190">
        <f>X145+CK145</f>
        <v>0</v>
      </c>
      <c r="EW145" s="190">
        <f>Y145+CL145</f>
        <v>0.3</v>
      </c>
      <c r="EX145" s="204">
        <f>Z145+CM145</f>
        <v>0</v>
      </c>
      <c r="EY145" s="189">
        <f>AA145+CN145</f>
        <v>0</v>
      </c>
      <c r="EZ145" s="203">
        <f>AB145+CO145</f>
        <v>0</v>
      </c>
      <c r="FA145" s="189">
        <f>AC145+CP145</f>
        <v>0</v>
      </c>
      <c r="FB145" s="203">
        <f>AD145+CQ145</f>
        <v>0</v>
      </c>
      <c r="FC145" s="189">
        <f>AE145+CR145</f>
        <v>0</v>
      </c>
      <c r="FD145" s="203">
        <f>AF145+CS145</f>
        <v>0</v>
      </c>
      <c r="FE145" s="189">
        <f>AG145+CT145</f>
        <v>0</v>
      </c>
      <c r="FF145" s="204">
        <f>AH145+CU145</f>
        <v>0</v>
      </c>
      <c r="FG145" s="190">
        <f>AI145+CV145</f>
        <v>0</v>
      </c>
      <c r="FH145" s="204">
        <f>AJ145+CW145</f>
        <v>0</v>
      </c>
      <c r="FI145" s="189">
        <f>AK145+CX145</f>
        <v>0</v>
      </c>
      <c r="FJ145" s="204">
        <f>AL145+CY145</f>
        <v>0</v>
      </c>
      <c r="FK145" s="190">
        <f>AM145+CZ145</f>
        <v>0</v>
      </c>
      <c r="FL145" s="204">
        <f>AN145+DA145</f>
        <v>0</v>
      </c>
      <c r="FM145" s="189">
        <f>AO145+DB145</f>
        <v>0</v>
      </c>
      <c r="FN145" s="204">
        <f>AP145+DC145</f>
        <v>0</v>
      </c>
      <c r="FO145" s="190">
        <f>AQ145+DD145</f>
        <v>0</v>
      </c>
      <c r="FP145" s="204">
        <f>AR145+DE145</f>
        <v>0</v>
      </c>
      <c r="FQ145" s="190">
        <f>AS145+DF145</f>
        <v>0</v>
      </c>
      <c r="FR145" s="204">
        <f>AT145+DG145</f>
        <v>0</v>
      </c>
      <c r="FS145" s="190">
        <f>AU145+DH145</f>
        <v>0</v>
      </c>
      <c r="FT145" s="204">
        <f>AV145+DI145</f>
        <v>0</v>
      </c>
      <c r="FU145" s="189">
        <f>AW145+DJ145</f>
        <v>0</v>
      </c>
      <c r="FV145" s="204">
        <f>AX145+DK145</f>
        <v>0</v>
      </c>
      <c r="FW145" s="190">
        <f>AY145+DL145</f>
        <v>0</v>
      </c>
      <c r="FX145" s="204">
        <f>AZ145+DM145</f>
        <v>0</v>
      </c>
      <c r="FY145" s="189">
        <f>BA145+DN145</f>
        <v>0</v>
      </c>
      <c r="FZ145" s="203">
        <f>BB145+DO145</f>
        <v>0</v>
      </c>
      <c r="GA145" s="189">
        <f>BC145+DP145</f>
        <v>0</v>
      </c>
      <c r="GB145" s="203">
        <f>BD145+DQ145</f>
        <v>0</v>
      </c>
      <c r="GC145" s="189">
        <f>BE145+DR145</f>
        <v>0</v>
      </c>
      <c r="GD145" s="204">
        <f>BF145+DS145</f>
        <v>2.2999999999999998</v>
      </c>
      <c r="GE145" s="190">
        <f>BG145+DT145</f>
        <v>2.2999999999999998</v>
      </c>
      <c r="GF145" s="190">
        <f>BH145+DU145</f>
        <v>2</v>
      </c>
      <c r="GG145" s="7"/>
      <c r="GH145" s="54"/>
      <c r="GK145" s="3">
        <v>550</v>
      </c>
      <c r="GL145" s="161"/>
      <c r="GM145" s="19"/>
      <c r="GN145" s="1"/>
      <c r="GO145" s="23"/>
      <c r="GP145" s="70"/>
      <c r="GQ145" s="7"/>
      <c r="GR145" s="83"/>
    </row>
    <row r="146" spans="1:200" ht="24.95" customHeight="1" outlineLevel="1" thickBot="1" x14ac:dyDescent="0.4">
      <c r="A146" s="157" t="s">
        <v>50</v>
      </c>
      <c r="B146" s="18"/>
      <c r="C146" s="18"/>
      <c r="D146" s="7"/>
      <c r="E146" s="7"/>
      <c r="F146" s="7"/>
      <c r="G146" s="7"/>
      <c r="H146" s="7"/>
      <c r="I146" s="7"/>
      <c r="J146" s="7"/>
      <c r="K146" s="7"/>
      <c r="L146" s="7"/>
      <c r="M146" s="93">
        <f t="shared" si="159"/>
        <v>0</v>
      </c>
      <c r="N146" s="30"/>
      <c r="O146" s="20"/>
      <c r="P146" s="30"/>
      <c r="Q146" s="20"/>
      <c r="R146" s="30"/>
      <c r="S146" s="20"/>
      <c r="T146" s="30"/>
      <c r="U146" s="20"/>
      <c r="V146" s="94"/>
      <c r="W146" s="20"/>
      <c r="X146" s="20"/>
      <c r="Y146" s="20"/>
      <c r="Z146" s="94"/>
      <c r="AA146" s="20"/>
      <c r="AB146" s="94"/>
      <c r="AC146" s="20"/>
      <c r="AD146" s="94"/>
      <c r="AE146" s="24"/>
      <c r="AF146" s="94"/>
      <c r="AG146" s="20"/>
      <c r="AH146" s="94"/>
      <c r="AI146" s="20"/>
      <c r="AJ146" s="94"/>
      <c r="AK146" s="20"/>
      <c r="AL146" s="94"/>
      <c r="AM146" s="20"/>
      <c r="AN146" s="94"/>
      <c r="AO146" s="20"/>
      <c r="AP146" s="94"/>
      <c r="AQ146" s="20"/>
      <c r="AR146" s="94"/>
      <c r="AS146" s="20"/>
      <c r="AT146" s="94"/>
      <c r="AU146" s="20"/>
      <c r="AV146" s="94"/>
      <c r="AW146" s="20"/>
      <c r="AX146" s="94"/>
      <c r="AY146" s="20"/>
      <c r="AZ146" s="94"/>
      <c r="BA146" s="20"/>
      <c r="BB146" s="94"/>
      <c r="BC146" s="20"/>
      <c r="BD146" s="94"/>
      <c r="BE146" s="20"/>
      <c r="BF146" s="20"/>
      <c r="BG146" s="20">
        <f t="shared" si="134"/>
        <v>0</v>
      </c>
      <c r="BH146" s="20">
        <f t="shared" si="135"/>
        <v>0</v>
      </c>
      <c r="BI146" s="46">
        <f t="shared" si="136"/>
        <v>0</v>
      </c>
      <c r="BJ146" s="7"/>
      <c r="BK146" s="7"/>
      <c r="BN146" s="157" t="s">
        <v>50</v>
      </c>
      <c r="BO146" s="18" t="s">
        <v>88</v>
      </c>
      <c r="BP146" s="18" t="s">
        <v>79</v>
      </c>
      <c r="BQ146" s="7" t="s">
        <v>80</v>
      </c>
      <c r="BR146" s="7" t="s">
        <v>81</v>
      </c>
      <c r="BS146" s="7" t="s">
        <v>128</v>
      </c>
      <c r="BT146" s="7">
        <v>4</v>
      </c>
      <c r="BU146" s="7">
        <v>56</v>
      </c>
      <c r="BV146" s="7">
        <v>1</v>
      </c>
      <c r="BW146" s="7">
        <v>2</v>
      </c>
      <c r="BX146" s="7">
        <f t="shared" si="139"/>
        <v>4</v>
      </c>
      <c r="BY146" s="7">
        <v>18</v>
      </c>
      <c r="BZ146" s="93">
        <f t="shared" si="140"/>
        <v>18</v>
      </c>
      <c r="CA146" s="30">
        <v>4</v>
      </c>
      <c r="CB146" s="20">
        <f t="shared" si="141"/>
        <v>4</v>
      </c>
      <c r="CC146" s="30">
        <v>12</v>
      </c>
      <c r="CD146" s="20">
        <f t="shared" si="142"/>
        <v>24</v>
      </c>
      <c r="CE146" s="30">
        <v>2</v>
      </c>
      <c r="CF146" s="20">
        <f t="shared" si="143"/>
        <v>4</v>
      </c>
      <c r="CG146" s="30"/>
      <c r="CH146" s="20">
        <f t="shared" si="144"/>
        <v>0</v>
      </c>
      <c r="CI146" s="94"/>
      <c r="CJ146" s="20">
        <f t="shared" si="145"/>
        <v>0</v>
      </c>
      <c r="CK146" s="20">
        <v>0</v>
      </c>
      <c r="CL146" s="20">
        <f t="shared" si="146"/>
        <v>5.4</v>
      </c>
      <c r="CM146" s="94"/>
      <c r="CN146" s="20"/>
      <c r="CO146" s="94"/>
      <c r="CP146" s="20">
        <f t="shared" si="147"/>
        <v>0</v>
      </c>
      <c r="CQ146" s="94"/>
      <c r="CR146" s="24">
        <f t="shared" si="148"/>
        <v>0</v>
      </c>
      <c r="CS146" s="94"/>
      <c r="CT146" s="20">
        <f t="shared" si="149"/>
        <v>0</v>
      </c>
      <c r="CU146" s="94">
        <v>1</v>
      </c>
      <c r="CV146" s="20">
        <f t="shared" si="150"/>
        <v>18.666666666666668</v>
      </c>
      <c r="CW146" s="94"/>
      <c r="CX146" s="20">
        <f t="shared" si="151"/>
        <v>0</v>
      </c>
      <c r="CY146" s="94"/>
      <c r="CZ146" s="20">
        <f>SUM(CY146*BU146)*2</f>
        <v>0</v>
      </c>
      <c r="DA146" s="94"/>
      <c r="DB146" s="20">
        <f t="shared" si="152"/>
        <v>0</v>
      </c>
      <c r="DC146" s="94"/>
      <c r="DD146" s="20">
        <f t="shared" si="153"/>
        <v>0</v>
      </c>
      <c r="DE146" s="94"/>
      <c r="DF146" s="20">
        <f>SUM(BW146*DE146*6)</f>
        <v>0</v>
      </c>
      <c r="DG146" s="94"/>
      <c r="DH146" s="20">
        <f t="shared" si="154"/>
        <v>0</v>
      </c>
      <c r="DI146" s="94"/>
      <c r="DJ146" s="20">
        <f t="shared" si="160"/>
        <v>0</v>
      </c>
      <c r="DK146" s="94">
        <v>1</v>
      </c>
      <c r="DL146" s="20">
        <f>DK146*BW146*8</f>
        <v>16</v>
      </c>
      <c r="DM146" s="94"/>
      <c r="DN146" s="20">
        <f t="shared" si="155"/>
        <v>0</v>
      </c>
      <c r="DO146" s="94"/>
      <c r="DP146" s="20">
        <f t="shared" si="156"/>
        <v>0</v>
      </c>
      <c r="DQ146" s="94"/>
      <c r="DR146" s="20">
        <f t="shared" si="157"/>
        <v>0</v>
      </c>
      <c r="DS146" s="20">
        <f t="shared" si="158"/>
        <v>72.066666666666663</v>
      </c>
      <c r="DT146" s="20">
        <f t="shared" si="137"/>
        <v>72.066666666666663</v>
      </c>
      <c r="DU146" s="20">
        <f t="shared" si="138"/>
        <v>48</v>
      </c>
      <c r="DV146" s="7"/>
      <c r="DW146" s="54"/>
      <c r="DX146" s="18"/>
      <c r="DY146" s="18"/>
      <c r="DZ146" s="7"/>
      <c r="EA146" s="7"/>
      <c r="EB146" s="7"/>
      <c r="EC146" s="7"/>
      <c r="ED146" s="7"/>
      <c r="EE146" s="7"/>
      <c r="EF146" s="7"/>
      <c r="EG146" s="7"/>
      <c r="EH146" s="6">
        <f>SUM(L146+BY146)</f>
        <v>18</v>
      </c>
      <c r="EI146" s="6">
        <f>SUM(M146+BZ146)</f>
        <v>18</v>
      </c>
      <c r="EJ146" s="6">
        <f>SUM(N146+CA146)</f>
        <v>4</v>
      </c>
      <c r="EM146" s="189">
        <f>O146+CB146</f>
        <v>4</v>
      </c>
      <c r="EN146" s="203">
        <f>P146+CC146</f>
        <v>12</v>
      </c>
      <c r="EO146" s="189">
        <f>Q146+CD146</f>
        <v>24</v>
      </c>
      <c r="EP146" s="203">
        <f>R146+CE146</f>
        <v>2</v>
      </c>
      <c r="EQ146" s="189">
        <f>S146+CF146</f>
        <v>4</v>
      </c>
      <c r="ER146" s="203">
        <f>T146+CG146</f>
        <v>0</v>
      </c>
      <c r="ES146" s="189">
        <f>U146+CH146</f>
        <v>0</v>
      </c>
      <c r="ET146" s="203">
        <f>V146+CI146</f>
        <v>0</v>
      </c>
      <c r="EU146" s="189">
        <f>W146+CJ146</f>
        <v>0</v>
      </c>
      <c r="EV146" s="190">
        <f>X146+CK146</f>
        <v>0</v>
      </c>
      <c r="EW146" s="190">
        <f>Y146+CL146</f>
        <v>5.4</v>
      </c>
      <c r="EX146" s="204">
        <f>Z146+CM146</f>
        <v>0</v>
      </c>
      <c r="EY146" s="189">
        <f>AA146+CN146</f>
        <v>0</v>
      </c>
      <c r="EZ146" s="203">
        <f>AB146+CO146</f>
        <v>0</v>
      </c>
      <c r="FA146" s="189">
        <f>AC146+CP146</f>
        <v>0</v>
      </c>
      <c r="FB146" s="203">
        <f>AD146+CQ146</f>
        <v>0</v>
      </c>
      <c r="FC146" s="189">
        <f>AE146+CR146</f>
        <v>0</v>
      </c>
      <c r="FD146" s="203">
        <f>AF146+CS146</f>
        <v>0</v>
      </c>
      <c r="FE146" s="189">
        <f>AG146+CT146</f>
        <v>0</v>
      </c>
      <c r="FF146" s="204">
        <f>AH146+CU146</f>
        <v>1</v>
      </c>
      <c r="FG146" s="190">
        <f>AI146+CV146</f>
        <v>18.666666666666668</v>
      </c>
      <c r="FH146" s="204">
        <f>AJ146+CW146</f>
        <v>0</v>
      </c>
      <c r="FI146" s="189">
        <f>AK146+CX146</f>
        <v>0</v>
      </c>
      <c r="FJ146" s="204">
        <f>AL146+CY146</f>
        <v>0</v>
      </c>
      <c r="FK146" s="190">
        <f>AM146+CZ146</f>
        <v>0</v>
      </c>
      <c r="FL146" s="204">
        <f>AN146+DA146</f>
        <v>0</v>
      </c>
      <c r="FM146" s="189">
        <f>AO146+DB146</f>
        <v>0</v>
      </c>
      <c r="FN146" s="204">
        <f>AP146+DC146</f>
        <v>0</v>
      </c>
      <c r="FO146" s="190">
        <f>AQ146+DD146</f>
        <v>0</v>
      </c>
      <c r="FP146" s="204">
        <f>AR146+DE146</f>
        <v>0</v>
      </c>
      <c r="FQ146" s="190">
        <f>AS146+DF146</f>
        <v>0</v>
      </c>
      <c r="FR146" s="204">
        <f>AT146+DG146</f>
        <v>0</v>
      </c>
      <c r="FS146" s="190">
        <f>AU146+DH146</f>
        <v>0</v>
      </c>
      <c r="FT146" s="204">
        <f>AV146+DI146</f>
        <v>0</v>
      </c>
      <c r="FU146" s="189">
        <f>AW146+DJ146</f>
        <v>0</v>
      </c>
      <c r="FV146" s="204">
        <f>AX146+DK146</f>
        <v>1</v>
      </c>
      <c r="FW146" s="190">
        <f>AY146+DL146</f>
        <v>16</v>
      </c>
      <c r="FX146" s="204">
        <f>AZ146+DM146</f>
        <v>0</v>
      </c>
      <c r="FY146" s="189">
        <f>BA146+DN146</f>
        <v>0</v>
      </c>
      <c r="FZ146" s="203">
        <f>BB146+DO146</f>
        <v>0</v>
      </c>
      <c r="GA146" s="189">
        <f>BC146+DP146</f>
        <v>0</v>
      </c>
      <c r="GB146" s="203">
        <f>BD146+DQ146</f>
        <v>0</v>
      </c>
      <c r="GC146" s="189">
        <f>BE146+DR146</f>
        <v>0</v>
      </c>
      <c r="GD146" s="204">
        <f>BF146+DS146</f>
        <v>72.066666666666663</v>
      </c>
      <c r="GE146" s="190">
        <f>BG146+DT146</f>
        <v>72.066666666666663</v>
      </c>
      <c r="GF146" s="190">
        <f>BH146+DU146</f>
        <v>48</v>
      </c>
      <c r="GG146" s="7"/>
      <c r="GH146" s="54"/>
      <c r="GK146" s="3">
        <v>550</v>
      </c>
      <c r="GL146" s="161"/>
      <c r="GM146" s="19"/>
      <c r="GN146" s="1"/>
      <c r="GO146" s="23"/>
      <c r="GP146" s="70"/>
      <c r="GQ146" s="7"/>
      <c r="GR146" s="83"/>
    </row>
    <row r="147" spans="1:200" ht="24.95" customHeight="1" outlineLevel="1" thickBot="1" x14ac:dyDescent="0.4">
      <c r="A147" s="157" t="s">
        <v>50</v>
      </c>
      <c r="B147" s="18"/>
      <c r="C147" s="18"/>
      <c r="D147" s="7"/>
      <c r="E147" s="7"/>
      <c r="F147" s="7"/>
      <c r="G147" s="7"/>
      <c r="H147" s="7"/>
      <c r="I147" s="7"/>
      <c r="J147" s="7"/>
      <c r="K147" s="7"/>
      <c r="L147" s="7"/>
      <c r="M147" s="93">
        <f t="shared" si="159"/>
        <v>0</v>
      </c>
      <c r="N147" s="30"/>
      <c r="O147" s="20"/>
      <c r="P147" s="30"/>
      <c r="Q147" s="20"/>
      <c r="R147" s="30"/>
      <c r="S147" s="20"/>
      <c r="T147" s="30"/>
      <c r="U147" s="20"/>
      <c r="V147" s="94"/>
      <c r="W147" s="20"/>
      <c r="X147" s="20"/>
      <c r="Y147" s="20"/>
      <c r="Z147" s="94"/>
      <c r="AA147" s="20"/>
      <c r="AB147" s="94"/>
      <c r="AC147" s="20"/>
      <c r="AD147" s="94"/>
      <c r="AE147" s="24"/>
      <c r="AF147" s="94"/>
      <c r="AG147" s="20"/>
      <c r="AH147" s="94"/>
      <c r="AI147" s="20"/>
      <c r="AJ147" s="94"/>
      <c r="AK147" s="20"/>
      <c r="AL147" s="94"/>
      <c r="AM147" s="20"/>
      <c r="AN147" s="94"/>
      <c r="AO147" s="20"/>
      <c r="AP147" s="94"/>
      <c r="AQ147" s="20"/>
      <c r="AR147" s="94"/>
      <c r="AS147" s="20"/>
      <c r="AT147" s="94"/>
      <c r="AU147" s="20"/>
      <c r="AV147" s="94"/>
      <c r="AW147" s="20"/>
      <c r="AX147" s="94"/>
      <c r="AY147" s="20"/>
      <c r="AZ147" s="94"/>
      <c r="BA147" s="20"/>
      <c r="BB147" s="94"/>
      <c r="BC147" s="20"/>
      <c r="BD147" s="94"/>
      <c r="BE147" s="20"/>
      <c r="BF147" s="20"/>
      <c r="BG147" s="20">
        <f t="shared" si="134"/>
        <v>0</v>
      </c>
      <c r="BH147" s="20">
        <f t="shared" si="135"/>
        <v>0</v>
      </c>
      <c r="BI147" s="46">
        <f t="shared" si="136"/>
        <v>0</v>
      </c>
      <c r="BJ147" s="7"/>
      <c r="BK147" s="7"/>
      <c r="BN147" s="157" t="s">
        <v>50</v>
      </c>
      <c r="BO147" s="18" t="s">
        <v>88</v>
      </c>
      <c r="BP147" s="18" t="s">
        <v>79</v>
      </c>
      <c r="BQ147" s="7" t="s">
        <v>80</v>
      </c>
      <c r="BR147" s="7" t="s">
        <v>81</v>
      </c>
      <c r="BS147" s="7" t="s">
        <v>125</v>
      </c>
      <c r="BT147" s="7">
        <v>2</v>
      </c>
      <c r="BU147" s="7">
        <v>89</v>
      </c>
      <c r="BV147" s="7">
        <v>1</v>
      </c>
      <c r="BW147" s="7">
        <v>3</v>
      </c>
      <c r="BX147" s="7">
        <f t="shared" si="139"/>
        <v>6</v>
      </c>
      <c r="BY147" s="7">
        <v>16</v>
      </c>
      <c r="BZ147" s="93">
        <f t="shared" si="140"/>
        <v>16</v>
      </c>
      <c r="CA147" s="30">
        <v>6</v>
      </c>
      <c r="CB147" s="20">
        <f t="shared" si="141"/>
        <v>6</v>
      </c>
      <c r="CC147" s="30">
        <v>8</v>
      </c>
      <c r="CD147" s="20">
        <f t="shared" si="142"/>
        <v>24</v>
      </c>
      <c r="CE147" s="30">
        <v>2</v>
      </c>
      <c r="CF147" s="20">
        <f t="shared" si="143"/>
        <v>6</v>
      </c>
      <c r="CG147" s="30"/>
      <c r="CH147" s="20">
        <f t="shared" si="144"/>
        <v>0</v>
      </c>
      <c r="CI147" s="94"/>
      <c r="CJ147" s="20">
        <f t="shared" si="145"/>
        <v>0</v>
      </c>
      <c r="CK147" s="20">
        <v>0</v>
      </c>
      <c r="CL147" s="20">
        <f t="shared" si="146"/>
        <v>7.1999999999999993</v>
      </c>
      <c r="CM147" s="94"/>
      <c r="CN147" s="20"/>
      <c r="CO147" s="94"/>
      <c r="CP147" s="20">
        <f t="shared" si="147"/>
        <v>0</v>
      </c>
      <c r="CQ147" s="94"/>
      <c r="CR147" s="24">
        <f t="shared" si="148"/>
        <v>0</v>
      </c>
      <c r="CS147" s="94"/>
      <c r="CT147" s="20">
        <f t="shared" si="149"/>
        <v>0</v>
      </c>
      <c r="CU147" s="94">
        <v>1</v>
      </c>
      <c r="CV147" s="20">
        <f t="shared" si="150"/>
        <v>29.666666666666668</v>
      </c>
      <c r="CW147" s="94"/>
      <c r="CX147" s="20">
        <f t="shared" si="151"/>
        <v>0</v>
      </c>
      <c r="CY147" s="94"/>
      <c r="CZ147" s="20">
        <f>SUM(CY147*BU147)*2</f>
        <v>0</v>
      </c>
      <c r="DA147" s="94"/>
      <c r="DB147" s="20">
        <f t="shared" si="152"/>
        <v>0</v>
      </c>
      <c r="DC147" s="94"/>
      <c r="DD147" s="20">
        <f t="shared" si="153"/>
        <v>0</v>
      </c>
      <c r="DE147" s="94"/>
      <c r="DF147" s="20">
        <f>SUM(BW147*DE147*6)</f>
        <v>0</v>
      </c>
      <c r="DG147" s="94"/>
      <c r="DH147" s="20">
        <f t="shared" si="154"/>
        <v>0</v>
      </c>
      <c r="DI147" s="94"/>
      <c r="DJ147" s="20">
        <f t="shared" si="160"/>
        <v>0</v>
      </c>
      <c r="DK147" s="94">
        <v>1</v>
      </c>
      <c r="DL147" s="20">
        <f>SUM(BW147*DK147*8)</f>
        <v>24</v>
      </c>
      <c r="DM147" s="94"/>
      <c r="DN147" s="20">
        <f t="shared" si="155"/>
        <v>0</v>
      </c>
      <c r="DO147" s="94"/>
      <c r="DP147" s="20">
        <f t="shared" si="156"/>
        <v>0</v>
      </c>
      <c r="DQ147" s="94"/>
      <c r="DR147" s="20">
        <f t="shared" si="157"/>
        <v>0</v>
      </c>
      <c r="DS147" s="20">
        <f t="shared" si="158"/>
        <v>96.866666666666674</v>
      </c>
      <c r="DT147" s="20">
        <f t="shared" si="137"/>
        <v>96.866666666666674</v>
      </c>
      <c r="DU147" s="20">
        <f t="shared" si="138"/>
        <v>60</v>
      </c>
      <c r="DV147" s="7"/>
      <c r="DW147" s="54"/>
      <c r="DX147" s="18"/>
      <c r="DY147" s="18"/>
      <c r="DZ147" s="7"/>
      <c r="EA147" s="7"/>
      <c r="EB147" s="7"/>
      <c r="EC147" s="7"/>
      <c r="ED147" s="7"/>
      <c r="EE147" s="7"/>
      <c r="EF147" s="7"/>
      <c r="EG147" s="7"/>
      <c r="EH147" s="6">
        <f>SUM(L147+BY147)</f>
        <v>16</v>
      </c>
      <c r="EI147" s="6">
        <f>SUM(M147+BZ147)</f>
        <v>16</v>
      </c>
      <c r="EJ147" s="6">
        <f>SUM(N147+CA147)</f>
        <v>6</v>
      </c>
      <c r="EM147" s="189">
        <f>O147+CB147</f>
        <v>6</v>
      </c>
      <c r="EN147" s="203">
        <f>P147+CC147</f>
        <v>8</v>
      </c>
      <c r="EO147" s="189">
        <f>Q147+CD147</f>
        <v>24</v>
      </c>
      <c r="EP147" s="203">
        <f>R147+CE147</f>
        <v>2</v>
      </c>
      <c r="EQ147" s="189">
        <f>S147+CF147</f>
        <v>6</v>
      </c>
      <c r="ER147" s="203">
        <f>T147+CG147</f>
        <v>0</v>
      </c>
      <c r="ES147" s="189">
        <f>U147+CH147</f>
        <v>0</v>
      </c>
      <c r="ET147" s="203">
        <f>V147+CI147</f>
        <v>0</v>
      </c>
      <c r="EU147" s="189">
        <f>W147+CJ147</f>
        <v>0</v>
      </c>
      <c r="EV147" s="190">
        <f>X147+CK147</f>
        <v>0</v>
      </c>
      <c r="EW147" s="190">
        <f>Y147+CL147</f>
        <v>7.1999999999999993</v>
      </c>
      <c r="EX147" s="204">
        <f>Z147+CM147</f>
        <v>0</v>
      </c>
      <c r="EY147" s="189">
        <f>AA147+CN147</f>
        <v>0</v>
      </c>
      <c r="EZ147" s="203">
        <f>AB147+CO147</f>
        <v>0</v>
      </c>
      <c r="FA147" s="189">
        <f>AC147+CP147</f>
        <v>0</v>
      </c>
      <c r="FB147" s="203">
        <f>AD147+CQ147</f>
        <v>0</v>
      </c>
      <c r="FC147" s="189">
        <f>AE147+CR147</f>
        <v>0</v>
      </c>
      <c r="FD147" s="203">
        <f>AF147+CS147</f>
        <v>0</v>
      </c>
      <c r="FE147" s="189">
        <f>AG147+CT147</f>
        <v>0</v>
      </c>
      <c r="FF147" s="204">
        <f>AH147+CU147</f>
        <v>1</v>
      </c>
      <c r="FG147" s="190">
        <f>AI147+CV147</f>
        <v>29.666666666666668</v>
      </c>
      <c r="FH147" s="204">
        <f>AJ147+CW147</f>
        <v>0</v>
      </c>
      <c r="FI147" s="189">
        <f>AK147+CX147</f>
        <v>0</v>
      </c>
      <c r="FJ147" s="204">
        <f>AL147+CY147</f>
        <v>0</v>
      </c>
      <c r="FK147" s="190">
        <f>AM147+CZ147</f>
        <v>0</v>
      </c>
      <c r="FL147" s="204">
        <f>AN147+DA147</f>
        <v>0</v>
      </c>
      <c r="FM147" s="189">
        <f>AO147+DB147</f>
        <v>0</v>
      </c>
      <c r="FN147" s="204">
        <f>AP147+DC147</f>
        <v>0</v>
      </c>
      <c r="FO147" s="190">
        <f>AQ147+DD147</f>
        <v>0</v>
      </c>
      <c r="FP147" s="204">
        <f>AR147+DE147</f>
        <v>0</v>
      </c>
      <c r="FQ147" s="190">
        <f>AS147+DF147</f>
        <v>0</v>
      </c>
      <c r="FR147" s="204">
        <f>AT147+DG147</f>
        <v>0</v>
      </c>
      <c r="FS147" s="190">
        <f>AU147+DH147</f>
        <v>0</v>
      </c>
      <c r="FT147" s="204">
        <f>AV147+DI147</f>
        <v>0</v>
      </c>
      <c r="FU147" s="189">
        <f>AW147+DJ147</f>
        <v>0</v>
      </c>
      <c r="FV147" s="204">
        <f>AX147+DK147</f>
        <v>1</v>
      </c>
      <c r="FW147" s="190">
        <f>AY147+DL147</f>
        <v>24</v>
      </c>
      <c r="FX147" s="204">
        <f>AZ147+DM147</f>
        <v>0</v>
      </c>
      <c r="FY147" s="189">
        <f>BA147+DN147</f>
        <v>0</v>
      </c>
      <c r="FZ147" s="203">
        <f>BB147+DO147</f>
        <v>0</v>
      </c>
      <c r="GA147" s="189">
        <f>BC147+DP147</f>
        <v>0</v>
      </c>
      <c r="GB147" s="203">
        <f>BD147+DQ147</f>
        <v>0</v>
      </c>
      <c r="GC147" s="189">
        <f>BE147+DR147</f>
        <v>0</v>
      </c>
      <c r="GD147" s="204">
        <f>BF147+DS147</f>
        <v>96.866666666666674</v>
      </c>
      <c r="GE147" s="190">
        <f>BG147+DT147</f>
        <v>96.866666666666674</v>
      </c>
      <c r="GF147" s="190">
        <f>BH147+DU147</f>
        <v>60</v>
      </c>
      <c r="GG147" s="7"/>
      <c r="GH147" s="54"/>
      <c r="GK147" s="3">
        <v>550</v>
      </c>
      <c r="GL147" s="161"/>
      <c r="GM147" s="19"/>
      <c r="GN147" s="1"/>
      <c r="GO147" s="23"/>
      <c r="GP147" s="70"/>
      <c r="GQ147" s="7"/>
      <c r="GR147" s="83"/>
    </row>
    <row r="148" spans="1:200" ht="24.95" customHeight="1" outlineLevel="1" thickBot="1" x14ac:dyDescent="0.4">
      <c r="A148" s="157" t="s">
        <v>50</v>
      </c>
      <c r="B148" s="18"/>
      <c r="C148" s="18"/>
      <c r="D148" s="7"/>
      <c r="E148" s="7"/>
      <c r="F148" s="7"/>
      <c r="G148" s="7"/>
      <c r="H148" s="7"/>
      <c r="I148" s="7"/>
      <c r="J148" s="7"/>
      <c r="K148" s="7"/>
      <c r="L148" s="7"/>
      <c r="M148" s="93">
        <f t="shared" si="159"/>
        <v>0</v>
      </c>
      <c r="N148" s="30"/>
      <c r="O148" s="20"/>
      <c r="P148" s="30"/>
      <c r="Q148" s="20"/>
      <c r="R148" s="30"/>
      <c r="S148" s="20"/>
      <c r="T148" s="30"/>
      <c r="U148" s="20"/>
      <c r="V148" s="94"/>
      <c r="W148" s="20"/>
      <c r="X148" s="20"/>
      <c r="Y148" s="20"/>
      <c r="Z148" s="94"/>
      <c r="AA148" s="20"/>
      <c r="AB148" s="94"/>
      <c r="AC148" s="20"/>
      <c r="AD148" s="94"/>
      <c r="AE148" s="24"/>
      <c r="AF148" s="94"/>
      <c r="AG148" s="20"/>
      <c r="AH148" s="94"/>
      <c r="AI148" s="20"/>
      <c r="AJ148" s="94"/>
      <c r="AK148" s="20"/>
      <c r="AL148" s="94"/>
      <c r="AM148" s="20"/>
      <c r="AN148" s="94"/>
      <c r="AO148" s="20"/>
      <c r="AP148" s="94"/>
      <c r="AQ148" s="20"/>
      <c r="AR148" s="94"/>
      <c r="AS148" s="20"/>
      <c r="AT148" s="94"/>
      <c r="AU148" s="20"/>
      <c r="AV148" s="94"/>
      <c r="AW148" s="20"/>
      <c r="AX148" s="94"/>
      <c r="AY148" s="20"/>
      <c r="AZ148" s="94"/>
      <c r="BA148" s="20"/>
      <c r="BB148" s="94"/>
      <c r="BC148" s="20"/>
      <c r="BD148" s="94"/>
      <c r="BE148" s="20"/>
      <c r="BF148" s="20"/>
      <c r="BG148" s="20">
        <f t="shared" si="134"/>
        <v>0</v>
      </c>
      <c r="BH148" s="20">
        <f t="shared" si="135"/>
        <v>0</v>
      </c>
      <c r="BI148" s="46">
        <f t="shared" si="136"/>
        <v>0</v>
      </c>
      <c r="BJ148" s="7"/>
      <c r="BK148" s="7"/>
      <c r="BN148" s="157" t="s">
        <v>50</v>
      </c>
      <c r="BO148" s="18" t="s">
        <v>163</v>
      </c>
      <c r="BP148" s="18" t="s">
        <v>164</v>
      </c>
      <c r="BQ148" s="7"/>
      <c r="BR148" s="7" t="s">
        <v>149</v>
      </c>
      <c r="BS148" s="7"/>
      <c r="BT148" s="7">
        <v>2</v>
      </c>
      <c r="BU148" s="7"/>
      <c r="BV148" s="7"/>
      <c r="BW148" s="7"/>
      <c r="BX148" s="7"/>
      <c r="BY148" s="7">
        <v>0</v>
      </c>
      <c r="BZ148" s="93">
        <f t="shared" si="140"/>
        <v>0</v>
      </c>
      <c r="CA148" s="30">
        <v>0</v>
      </c>
      <c r="CB148" s="20">
        <f t="shared" si="141"/>
        <v>0</v>
      </c>
      <c r="CC148" s="30">
        <v>0</v>
      </c>
      <c r="CD148" s="20">
        <f t="shared" si="142"/>
        <v>0</v>
      </c>
      <c r="CE148" s="30"/>
      <c r="CF148" s="20">
        <f t="shared" si="143"/>
        <v>0</v>
      </c>
      <c r="CG148" s="30"/>
      <c r="CH148" s="20">
        <f t="shared" si="144"/>
        <v>0</v>
      </c>
      <c r="CI148" s="94"/>
      <c r="CJ148" s="20">
        <f t="shared" si="145"/>
        <v>0</v>
      </c>
      <c r="CK148" s="20">
        <f>SUM(BW148*DK148*2+BX148*DM148*2)</f>
        <v>0</v>
      </c>
      <c r="CL148" s="20">
        <f>SUM(BY148*5/100*BW148)</f>
        <v>0</v>
      </c>
      <c r="CM148" s="94"/>
      <c r="CN148" s="20"/>
      <c r="CO148" s="94"/>
      <c r="CP148" s="20">
        <f t="shared" si="147"/>
        <v>0</v>
      </c>
      <c r="CQ148" s="94"/>
      <c r="CR148" s="24">
        <f t="shared" si="148"/>
        <v>0</v>
      </c>
      <c r="CS148" s="94"/>
      <c r="CT148" s="20">
        <f t="shared" si="149"/>
        <v>0</v>
      </c>
      <c r="CU148" s="94"/>
      <c r="CV148" s="20">
        <f t="shared" si="150"/>
        <v>0</v>
      </c>
      <c r="CW148" s="94"/>
      <c r="CX148" s="20">
        <f t="shared" si="151"/>
        <v>0</v>
      </c>
      <c r="CY148" s="94"/>
      <c r="CZ148" s="20">
        <f>SUM(CY148*BU148)</f>
        <v>0</v>
      </c>
      <c r="DA148" s="94"/>
      <c r="DB148" s="20">
        <f t="shared" si="152"/>
        <v>0</v>
      </c>
      <c r="DC148" s="94">
        <v>0</v>
      </c>
      <c r="DD148" s="20">
        <f t="shared" si="153"/>
        <v>0</v>
      </c>
      <c r="DE148" s="94"/>
      <c r="DF148" s="20">
        <f>SUM(DE148*BW148*2)</f>
        <v>0</v>
      </c>
      <c r="DG148" s="94"/>
      <c r="DH148" s="20">
        <f t="shared" si="154"/>
        <v>0</v>
      </c>
      <c r="DI148" s="94"/>
      <c r="DJ148" s="20">
        <f t="shared" si="160"/>
        <v>0</v>
      </c>
      <c r="DK148" s="94"/>
      <c r="DL148" s="20">
        <f>SUM(DK148*BU148/3)</f>
        <v>0</v>
      </c>
      <c r="DM148" s="94"/>
      <c r="DN148" s="20">
        <f t="shared" si="155"/>
        <v>0</v>
      </c>
      <c r="DO148" s="94"/>
      <c r="DP148" s="20">
        <f t="shared" si="156"/>
        <v>0</v>
      </c>
      <c r="DQ148" s="94">
        <v>2</v>
      </c>
      <c r="DR148" s="20">
        <f>SUM(DQ148*50)/2</f>
        <v>50</v>
      </c>
      <c r="DS148" s="20">
        <f t="shared" si="158"/>
        <v>50</v>
      </c>
      <c r="DT148" s="20">
        <f t="shared" si="137"/>
        <v>50</v>
      </c>
      <c r="DU148" s="20">
        <f t="shared" si="138"/>
        <v>0</v>
      </c>
      <c r="DV148" s="7"/>
      <c r="DW148" s="54"/>
      <c r="DX148" s="18"/>
      <c r="DY148" s="18"/>
      <c r="DZ148" s="7"/>
      <c r="EA148" s="7"/>
      <c r="EB148" s="7"/>
      <c r="EC148" s="7"/>
      <c r="ED148" s="7"/>
      <c r="EE148" s="7"/>
      <c r="EF148" s="7"/>
      <c r="EG148" s="7"/>
      <c r="EH148" s="6">
        <f>SUM(L148+BY148)</f>
        <v>0</v>
      </c>
      <c r="EI148" s="6">
        <f>SUM(M148+BZ148)</f>
        <v>0</v>
      </c>
      <c r="EJ148" s="6">
        <f>SUM(N148+CA148)</f>
        <v>0</v>
      </c>
      <c r="EM148" s="189">
        <f>O148+CB148</f>
        <v>0</v>
      </c>
      <c r="EN148" s="203">
        <f>P148+CC148</f>
        <v>0</v>
      </c>
      <c r="EO148" s="189">
        <f>Q148+CD148</f>
        <v>0</v>
      </c>
      <c r="EP148" s="203">
        <f>R148+CE148</f>
        <v>0</v>
      </c>
      <c r="EQ148" s="189">
        <f>S148+CF148</f>
        <v>0</v>
      </c>
      <c r="ER148" s="203">
        <f>T148+CG148</f>
        <v>0</v>
      </c>
      <c r="ES148" s="189">
        <f>U148+CH148</f>
        <v>0</v>
      </c>
      <c r="ET148" s="203">
        <f>V148+CI148</f>
        <v>0</v>
      </c>
      <c r="EU148" s="189">
        <f>W148+CJ148</f>
        <v>0</v>
      </c>
      <c r="EV148" s="190">
        <f>X148+CK148</f>
        <v>0</v>
      </c>
      <c r="EW148" s="190">
        <f>Y148+CL148</f>
        <v>0</v>
      </c>
      <c r="EX148" s="204">
        <f>Z148+CM148</f>
        <v>0</v>
      </c>
      <c r="EY148" s="189">
        <f>AA148+CN148</f>
        <v>0</v>
      </c>
      <c r="EZ148" s="203">
        <f>AB148+CO148</f>
        <v>0</v>
      </c>
      <c r="FA148" s="189">
        <f>AC148+CP148</f>
        <v>0</v>
      </c>
      <c r="FB148" s="203">
        <f>AD148+CQ148</f>
        <v>0</v>
      </c>
      <c r="FC148" s="189">
        <f>AE148+CR148</f>
        <v>0</v>
      </c>
      <c r="FD148" s="203">
        <f>AF148+CS148</f>
        <v>0</v>
      </c>
      <c r="FE148" s="189">
        <f>AG148+CT148</f>
        <v>0</v>
      </c>
      <c r="FF148" s="204">
        <f>AH148+CU148</f>
        <v>0</v>
      </c>
      <c r="FG148" s="190">
        <f>AI148+CV148</f>
        <v>0</v>
      </c>
      <c r="FH148" s="204">
        <f>AJ148+CW148</f>
        <v>0</v>
      </c>
      <c r="FI148" s="189">
        <f>AK148+CX148</f>
        <v>0</v>
      </c>
      <c r="FJ148" s="204">
        <f>AL148+CY148</f>
        <v>0</v>
      </c>
      <c r="FK148" s="190">
        <f>AM148+CZ148</f>
        <v>0</v>
      </c>
      <c r="FL148" s="204">
        <f>AN148+DA148</f>
        <v>0</v>
      </c>
      <c r="FM148" s="189">
        <f>AO148+DB148</f>
        <v>0</v>
      </c>
      <c r="FN148" s="204">
        <f>AP148+DC148</f>
        <v>0</v>
      </c>
      <c r="FO148" s="190">
        <f>AQ148+DD148</f>
        <v>0</v>
      </c>
      <c r="FP148" s="204">
        <f>AR148+DE148</f>
        <v>0</v>
      </c>
      <c r="FQ148" s="190">
        <f>AS148+DF148</f>
        <v>0</v>
      </c>
      <c r="FR148" s="204">
        <f>AT148+DG148</f>
        <v>0</v>
      </c>
      <c r="FS148" s="190">
        <f>AU148+DH148</f>
        <v>0</v>
      </c>
      <c r="FT148" s="204">
        <f>AV148+DI148</f>
        <v>0</v>
      </c>
      <c r="FU148" s="189">
        <f>AW148+DJ148</f>
        <v>0</v>
      </c>
      <c r="FV148" s="204">
        <f>AX148+DK148</f>
        <v>0</v>
      </c>
      <c r="FW148" s="190">
        <f>AY148+DL148</f>
        <v>0</v>
      </c>
      <c r="FX148" s="204">
        <f>AZ148+DM148</f>
        <v>0</v>
      </c>
      <c r="FY148" s="189">
        <f>BA148+DN148</f>
        <v>0</v>
      </c>
      <c r="FZ148" s="203">
        <f>BB148+DO148</f>
        <v>0</v>
      </c>
      <c r="GA148" s="189">
        <f>BC148+DP148</f>
        <v>0</v>
      </c>
      <c r="GB148" s="203">
        <f>BD148+DQ148</f>
        <v>2</v>
      </c>
      <c r="GC148" s="189">
        <f>BE148+DR148</f>
        <v>50</v>
      </c>
      <c r="GD148" s="204">
        <f>BF148+DS148</f>
        <v>50</v>
      </c>
      <c r="GE148" s="190">
        <f>BG148+DT148</f>
        <v>50</v>
      </c>
      <c r="GF148" s="190">
        <f>BH148+DU148</f>
        <v>0</v>
      </c>
      <c r="GG148" s="7"/>
      <c r="GH148" s="54"/>
      <c r="GK148" s="3">
        <v>550</v>
      </c>
      <c r="GL148" s="161"/>
      <c r="GM148" s="19"/>
      <c r="GN148" s="1"/>
      <c r="GO148" s="23"/>
      <c r="GP148" s="70"/>
      <c r="GQ148" s="7"/>
      <c r="GR148" s="83"/>
    </row>
    <row r="149" spans="1:200" ht="24.95" customHeight="1" outlineLevel="1" thickBot="1" x14ac:dyDescent="0.4">
      <c r="A149" s="157" t="s">
        <v>50</v>
      </c>
      <c r="C149" s="18"/>
      <c r="D149" s="7"/>
      <c r="E149" s="7"/>
      <c r="F149" s="7"/>
      <c r="G149" s="7"/>
      <c r="H149" s="7"/>
      <c r="I149" s="7"/>
      <c r="J149" s="7"/>
      <c r="K149" s="7"/>
      <c r="L149" s="7"/>
      <c r="M149" s="93">
        <f t="shared" si="159"/>
        <v>0</v>
      </c>
      <c r="N149" s="30"/>
      <c r="O149" s="20"/>
      <c r="P149" s="30"/>
      <c r="Q149" s="20"/>
      <c r="R149" s="30"/>
      <c r="S149" s="20"/>
      <c r="T149" s="30"/>
      <c r="U149" s="20"/>
      <c r="V149" s="94"/>
      <c r="W149" s="20"/>
      <c r="X149" s="20"/>
      <c r="Y149" s="20"/>
      <c r="Z149" s="94"/>
      <c r="AA149" s="20"/>
      <c r="AB149" s="94"/>
      <c r="AC149" s="20"/>
      <c r="AD149" s="94"/>
      <c r="AE149" s="24"/>
      <c r="AF149" s="94"/>
      <c r="AG149" s="20"/>
      <c r="AH149" s="94"/>
      <c r="AI149" s="20"/>
      <c r="AJ149" s="94"/>
      <c r="AK149" s="20"/>
      <c r="AL149" s="94"/>
      <c r="AM149" s="20"/>
      <c r="AN149" s="94"/>
      <c r="AO149" s="20"/>
      <c r="AP149" s="94"/>
      <c r="AQ149" s="20"/>
      <c r="AR149" s="94"/>
      <c r="AS149" s="20"/>
      <c r="AT149" s="94"/>
      <c r="AU149" s="20"/>
      <c r="AV149" s="94"/>
      <c r="AW149" s="20"/>
      <c r="AX149" s="94"/>
      <c r="AY149" s="20"/>
      <c r="AZ149" s="94"/>
      <c r="BA149" s="20"/>
      <c r="BB149" s="94"/>
      <c r="BC149" s="20"/>
      <c r="BD149" s="94"/>
      <c r="BE149" s="20"/>
      <c r="BF149" s="20"/>
      <c r="BG149" s="20">
        <f t="shared" si="134"/>
        <v>0</v>
      </c>
      <c r="BH149" s="20">
        <f t="shared" si="135"/>
        <v>0</v>
      </c>
      <c r="BI149" s="46">
        <f t="shared" si="136"/>
        <v>0</v>
      </c>
      <c r="BJ149" s="7"/>
      <c r="BK149" s="7"/>
      <c r="BN149" s="157" t="s">
        <v>50</v>
      </c>
      <c r="BO149" s="7" t="s">
        <v>172</v>
      </c>
      <c r="BP149" s="18" t="s">
        <v>147</v>
      </c>
      <c r="BQ149" s="7" t="s">
        <v>69</v>
      </c>
      <c r="BR149" s="7" t="s">
        <v>149</v>
      </c>
      <c r="BS149" s="7" t="s">
        <v>150</v>
      </c>
      <c r="BT149" s="7">
        <v>4</v>
      </c>
      <c r="BU149" s="7">
        <v>1</v>
      </c>
      <c r="BV149" s="7">
        <v>1</v>
      </c>
      <c r="BW149" s="7">
        <v>1</v>
      </c>
      <c r="BX149" s="7">
        <v>1</v>
      </c>
      <c r="BY149" s="7"/>
      <c r="BZ149" s="93">
        <f t="shared" si="140"/>
        <v>0</v>
      </c>
      <c r="CA149" s="30"/>
      <c r="CB149" s="20">
        <f t="shared" si="141"/>
        <v>0</v>
      </c>
      <c r="CC149" s="30"/>
      <c r="CD149" s="20">
        <f t="shared" si="142"/>
        <v>0</v>
      </c>
      <c r="CE149" s="30"/>
      <c r="CF149" s="20">
        <f t="shared" si="143"/>
        <v>0</v>
      </c>
      <c r="CG149" s="30"/>
      <c r="CH149" s="20">
        <f t="shared" si="144"/>
        <v>0</v>
      </c>
      <c r="CI149" s="94"/>
      <c r="CJ149" s="20">
        <f t="shared" si="145"/>
        <v>0</v>
      </c>
      <c r="CK149" s="20">
        <v>0</v>
      </c>
      <c r="CL149" s="20">
        <v>0</v>
      </c>
      <c r="CM149" s="94"/>
      <c r="CN149" s="20"/>
      <c r="CO149" s="94">
        <v>6</v>
      </c>
      <c r="CP149" s="20">
        <f>CO149*BU149*4</f>
        <v>24</v>
      </c>
      <c r="CQ149" s="94"/>
      <c r="CR149" s="24">
        <f t="shared" si="148"/>
        <v>0</v>
      </c>
      <c r="CS149" s="94"/>
      <c r="CT149" s="20">
        <f t="shared" si="149"/>
        <v>0</v>
      </c>
      <c r="CU149" s="94"/>
      <c r="CV149" s="20">
        <f t="shared" si="150"/>
        <v>0</v>
      </c>
      <c r="CW149" s="94"/>
      <c r="CX149" s="20">
        <f t="shared" si="151"/>
        <v>0</v>
      </c>
      <c r="CY149" s="94"/>
      <c r="CZ149" s="20">
        <f>SUM(CY149*BU149)</f>
        <v>0</v>
      </c>
      <c r="DA149" s="94"/>
      <c r="DB149" s="20">
        <f t="shared" si="152"/>
        <v>0</v>
      </c>
      <c r="DC149" s="94"/>
      <c r="DD149" s="20">
        <f>DC149*BU149/3</f>
        <v>0</v>
      </c>
      <c r="DE149" s="94"/>
      <c r="DF149" s="20">
        <f>SUM(DE149*BW149*6)</f>
        <v>0</v>
      </c>
      <c r="DG149" s="94"/>
      <c r="DH149" s="20">
        <f t="shared" si="154"/>
        <v>0</v>
      </c>
      <c r="DI149" s="94"/>
      <c r="DJ149" s="20">
        <f t="shared" si="160"/>
        <v>0</v>
      </c>
      <c r="DK149" s="94"/>
      <c r="DL149" s="20">
        <f>SUM(DK149*BU149/3)</f>
        <v>0</v>
      </c>
      <c r="DM149" s="94"/>
      <c r="DN149" s="20">
        <f t="shared" si="155"/>
        <v>0</v>
      </c>
      <c r="DO149" s="94"/>
      <c r="DP149" s="20">
        <f t="shared" si="156"/>
        <v>0</v>
      </c>
      <c r="DQ149" s="94"/>
      <c r="DR149" s="20">
        <f>SUM(DQ149*50)/2</f>
        <v>0</v>
      </c>
      <c r="DS149" s="20">
        <f t="shared" si="158"/>
        <v>24</v>
      </c>
      <c r="DT149" s="20">
        <f t="shared" si="137"/>
        <v>24</v>
      </c>
      <c r="DU149" s="20">
        <f t="shared" si="138"/>
        <v>0</v>
      </c>
      <c r="DV149" s="7"/>
      <c r="DW149" s="54"/>
      <c r="DX149" s="7"/>
      <c r="DY149" s="18"/>
      <c r="DZ149" s="7"/>
      <c r="EA149" s="8"/>
      <c r="EB149" s="8"/>
      <c r="EC149" s="8"/>
      <c r="ED149" s="8"/>
      <c r="EE149" s="8"/>
      <c r="EF149" s="8"/>
      <c r="EG149" s="8"/>
      <c r="EH149" s="6">
        <f>SUM(L149+BY149)</f>
        <v>0</v>
      </c>
      <c r="EI149" s="6">
        <f>SUM(M149+BZ149)</f>
        <v>0</v>
      </c>
      <c r="EJ149" s="6">
        <f>SUM(N149+CA149)</f>
        <v>0</v>
      </c>
      <c r="EM149" s="189">
        <f>O149+CB149</f>
        <v>0</v>
      </c>
      <c r="EN149" s="203">
        <f>P149+CC149</f>
        <v>0</v>
      </c>
      <c r="EO149" s="189">
        <f>Q149+CD149</f>
        <v>0</v>
      </c>
      <c r="EP149" s="203">
        <f>R149+CE149</f>
        <v>0</v>
      </c>
      <c r="EQ149" s="189">
        <f>S149+CF149</f>
        <v>0</v>
      </c>
      <c r="ER149" s="203">
        <f>T149+CG149</f>
        <v>0</v>
      </c>
      <c r="ES149" s="189">
        <f>U149+CH149</f>
        <v>0</v>
      </c>
      <c r="ET149" s="203">
        <f>V149+CI149</f>
        <v>0</v>
      </c>
      <c r="EU149" s="189">
        <f>W149+CJ149</f>
        <v>0</v>
      </c>
      <c r="EV149" s="190">
        <f>X149+CK149</f>
        <v>0</v>
      </c>
      <c r="EW149" s="190">
        <f>Y149+CL149</f>
        <v>0</v>
      </c>
      <c r="EX149" s="204">
        <f>Z149+CM149</f>
        <v>0</v>
      </c>
      <c r="EY149" s="189">
        <f>AA149+CN149</f>
        <v>0</v>
      </c>
      <c r="EZ149" s="203">
        <f>AB149+CO149</f>
        <v>6</v>
      </c>
      <c r="FA149" s="189">
        <f>AC149+CP149</f>
        <v>24</v>
      </c>
      <c r="FB149" s="203">
        <f>AD149+CQ149</f>
        <v>0</v>
      </c>
      <c r="FC149" s="189">
        <f>AE149+CR149</f>
        <v>0</v>
      </c>
      <c r="FD149" s="203">
        <f>AF149+CS149</f>
        <v>0</v>
      </c>
      <c r="FE149" s="189">
        <f>AG149+CT149</f>
        <v>0</v>
      </c>
      <c r="FF149" s="204">
        <f>AH149+CU149</f>
        <v>0</v>
      </c>
      <c r="FG149" s="190">
        <f>AI149+CV149</f>
        <v>0</v>
      </c>
      <c r="FH149" s="204">
        <f>AJ149+CW149</f>
        <v>0</v>
      </c>
      <c r="FI149" s="189">
        <f>AK149+CX149</f>
        <v>0</v>
      </c>
      <c r="FJ149" s="204">
        <f>AL149+CY149</f>
        <v>0</v>
      </c>
      <c r="FK149" s="190">
        <f>AM149+CZ149</f>
        <v>0</v>
      </c>
      <c r="FL149" s="204">
        <f>AN149+DA149</f>
        <v>0</v>
      </c>
      <c r="FM149" s="189">
        <f>AO149+DB149</f>
        <v>0</v>
      </c>
      <c r="FN149" s="204">
        <f>AP149+DC149</f>
        <v>0</v>
      </c>
      <c r="FO149" s="190">
        <f>AQ149+DD149</f>
        <v>0</v>
      </c>
      <c r="FP149" s="204">
        <f>AR149+DE149</f>
        <v>0</v>
      </c>
      <c r="FQ149" s="190">
        <f>AS149+DF149</f>
        <v>0</v>
      </c>
      <c r="FR149" s="204">
        <f>AT149+DG149</f>
        <v>0</v>
      </c>
      <c r="FS149" s="190">
        <f>AU149+DH149</f>
        <v>0</v>
      </c>
      <c r="FT149" s="204">
        <f>AV149+DI149</f>
        <v>0</v>
      </c>
      <c r="FU149" s="189">
        <f>AW149+DJ149</f>
        <v>0</v>
      </c>
      <c r="FV149" s="204">
        <f>AX149+DK149</f>
        <v>0</v>
      </c>
      <c r="FW149" s="190">
        <f>AY149+DL149</f>
        <v>0</v>
      </c>
      <c r="FX149" s="204">
        <f>AZ149+DM149</f>
        <v>0</v>
      </c>
      <c r="FY149" s="189">
        <f>BA149+DN149</f>
        <v>0</v>
      </c>
      <c r="FZ149" s="203">
        <f>BB149+DO149</f>
        <v>0</v>
      </c>
      <c r="GA149" s="189">
        <f>BC149+DP149</f>
        <v>0</v>
      </c>
      <c r="GB149" s="203">
        <f>BD149+DQ149</f>
        <v>0</v>
      </c>
      <c r="GC149" s="189">
        <f>BE149+DR149</f>
        <v>0</v>
      </c>
      <c r="GD149" s="204">
        <f>BF149+DS149</f>
        <v>24</v>
      </c>
      <c r="GE149" s="190">
        <f>BG149+DT149</f>
        <v>24</v>
      </c>
      <c r="GF149" s="190">
        <f>BH149+DU149</f>
        <v>0</v>
      </c>
      <c r="GG149" s="8"/>
      <c r="GH149" s="123"/>
      <c r="GK149" s="3">
        <v>550</v>
      </c>
      <c r="GL149" s="161"/>
      <c r="GM149" s="19"/>
      <c r="GN149" s="1"/>
      <c r="GO149" s="23"/>
      <c r="GP149" s="70"/>
      <c r="GQ149" s="7"/>
      <c r="GR149" s="83"/>
    </row>
    <row r="150" spans="1:200" ht="24.95" customHeight="1" outlineLevel="1" thickBot="1" x14ac:dyDescent="0.4">
      <c r="A150" s="157" t="s">
        <v>50</v>
      </c>
      <c r="C150" s="18"/>
      <c r="D150" s="7"/>
      <c r="E150" s="7"/>
      <c r="F150" s="7"/>
      <c r="G150" s="7"/>
      <c r="H150" s="7"/>
      <c r="I150" s="7"/>
      <c r="J150" s="7"/>
      <c r="K150" s="7"/>
      <c r="L150" s="7"/>
      <c r="M150" s="93">
        <f t="shared" si="159"/>
        <v>0</v>
      </c>
      <c r="N150" s="30"/>
      <c r="O150" s="20"/>
      <c r="P150" s="30"/>
      <c r="Q150" s="20"/>
      <c r="R150" s="30"/>
      <c r="S150" s="20"/>
      <c r="T150" s="30"/>
      <c r="U150" s="20"/>
      <c r="V150" s="94"/>
      <c r="W150" s="20"/>
      <c r="X150" s="20"/>
      <c r="Y150" s="20"/>
      <c r="Z150" s="94"/>
      <c r="AA150" s="20"/>
      <c r="AB150" s="94"/>
      <c r="AC150" s="20"/>
      <c r="AD150" s="94"/>
      <c r="AE150" s="24"/>
      <c r="AF150" s="94"/>
      <c r="AG150" s="20"/>
      <c r="AH150" s="94"/>
      <c r="AI150" s="20"/>
      <c r="AJ150" s="94"/>
      <c r="AK150" s="20"/>
      <c r="AL150" s="94"/>
      <c r="AM150" s="20"/>
      <c r="AN150" s="94"/>
      <c r="AO150" s="20"/>
      <c r="AP150" s="94"/>
      <c r="AQ150" s="20"/>
      <c r="AR150" s="94"/>
      <c r="AS150" s="20"/>
      <c r="AT150" s="94"/>
      <c r="AU150" s="20"/>
      <c r="AV150" s="94"/>
      <c r="AW150" s="20"/>
      <c r="AX150" s="94"/>
      <c r="AY150" s="20"/>
      <c r="AZ150" s="94"/>
      <c r="BA150" s="20"/>
      <c r="BB150" s="94"/>
      <c r="BC150" s="20"/>
      <c r="BD150" s="94"/>
      <c r="BE150" s="20"/>
      <c r="BF150" s="20"/>
      <c r="BG150" s="20">
        <f t="shared" si="134"/>
        <v>0</v>
      </c>
      <c r="BH150" s="20">
        <f t="shared" si="135"/>
        <v>0</v>
      </c>
      <c r="BI150" s="46">
        <f t="shared" si="136"/>
        <v>0</v>
      </c>
      <c r="BJ150" s="7"/>
      <c r="BK150" s="7"/>
      <c r="BN150" s="157" t="s">
        <v>50</v>
      </c>
      <c r="BO150" s="7" t="s">
        <v>173</v>
      </c>
      <c r="BP150" s="18" t="s">
        <v>147</v>
      </c>
      <c r="BQ150" s="7" t="s">
        <v>69</v>
      </c>
      <c r="BR150" s="7" t="s">
        <v>149</v>
      </c>
      <c r="BS150" s="7" t="s">
        <v>152</v>
      </c>
      <c r="BT150" s="7">
        <v>6</v>
      </c>
      <c r="BU150" s="7">
        <v>1</v>
      </c>
      <c r="BV150" s="7">
        <v>1</v>
      </c>
      <c r="BW150" s="7">
        <v>1</v>
      </c>
      <c r="BX150" s="7">
        <v>1</v>
      </c>
      <c r="BY150" s="7"/>
      <c r="BZ150" s="93">
        <f t="shared" si="140"/>
        <v>0</v>
      </c>
      <c r="CA150" s="30"/>
      <c r="CB150" s="20">
        <f t="shared" si="141"/>
        <v>0</v>
      </c>
      <c r="CC150" s="30"/>
      <c r="CD150" s="20">
        <f>CC150*BW150</f>
        <v>0</v>
      </c>
      <c r="CE150" s="30"/>
      <c r="CF150" s="20">
        <f t="shared" si="143"/>
        <v>0</v>
      </c>
      <c r="CG150" s="30"/>
      <c r="CH150" s="20">
        <f t="shared" si="144"/>
        <v>0</v>
      </c>
      <c r="CI150" s="94"/>
      <c r="CJ150" s="20">
        <f t="shared" si="145"/>
        <v>0</v>
      </c>
      <c r="CK150" s="20">
        <v>0</v>
      </c>
      <c r="CL150" s="20">
        <f>SUM(BY150*5/100*BW150)</f>
        <v>0</v>
      </c>
      <c r="CM150" s="94"/>
      <c r="CN150" s="20"/>
      <c r="CO150" s="94">
        <v>2</v>
      </c>
      <c r="CP150" s="20">
        <f>BU150*2</f>
        <v>2</v>
      </c>
      <c r="CQ150" s="94"/>
      <c r="CR150" s="24">
        <f t="shared" si="148"/>
        <v>0</v>
      </c>
      <c r="CS150" s="94"/>
      <c r="CT150" s="20">
        <f t="shared" si="149"/>
        <v>0</v>
      </c>
      <c r="CU150" s="94"/>
      <c r="CV150" s="20">
        <f t="shared" si="150"/>
        <v>0</v>
      </c>
      <c r="CW150" s="94"/>
      <c r="CX150" s="20">
        <f t="shared" si="151"/>
        <v>0</v>
      </c>
      <c r="CY150" s="94"/>
      <c r="CZ150" s="20">
        <f>SUM(CY150*BU150)</f>
        <v>0</v>
      </c>
      <c r="DA150" s="94"/>
      <c r="DB150" s="20">
        <f t="shared" si="152"/>
        <v>0</v>
      </c>
      <c r="DC150" s="94"/>
      <c r="DD150" s="20">
        <f>DC150*BU150/3</f>
        <v>0</v>
      </c>
      <c r="DE150" s="94"/>
      <c r="DF150" s="20">
        <f>SUM(DE150*BW150*2)</f>
        <v>0</v>
      </c>
      <c r="DG150" s="94"/>
      <c r="DH150" s="20">
        <f t="shared" si="154"/>
        <v>0</v>
      </c>
      <c r="DI150" s="94"/>
      <c r="DJ150" s="20">
        <f t="shared" si="160"/>
        <v>0</v>
      </c>
      <c r="DK150" s="94"/>
      <c r="DL150" s="20">
        <f>SUM(DK150*BU150/3)</f>
        <v>0</v>
      </c>
      <c r="DM150" s="94"/>
      <c r="DN150" s="20">
        <f t="shared" si="155"/>
        <v>0</v>
      </c>
      <c r="DO150" s="94"/>
      <c r="DP150" s="20">
        <f>SUM(DO150*BX150*5*4)</f>
        <v>0</v>
      </c>
      <c r="DQ150" s="94"/>
      <c r="DR150" s="20">
        <f>SUM(DQ150*50)/2</f>
        <v>0</v>
      </c>
      <c r="DS150" s="20">
        <f t="shared" si="158"/>
        <v>2</v>
      </c>
      <c r="DT150" s="20">
        <f t="shared" si="137"/>
        <v>2</v>
      </c>
      <c r="DU150" s="20">
        <f t="shared" si="138"/>
        <v>0</v>
      </c>
      <c r="DV150" s="7"/>
      <c r="DW150" s="54"/>
      <c r="DX150" s="7"/>
      <c r="DY150" s="18"/>
      <c r="DZ150" s="7"/>
      <c r="EA150" s="8"/>
      <c r="EB150" s="8"/>
      <c r="EC150" s="8"/>
      <c r="ED150" s="8"/>
      <c r="EE150" s="8"/>
      <c r="EF150" s="8"/>
      <c r="EG150" s="8"/>
      <c r="EH150" s="6">
        <f>SUM(L150+BY150)</f>
        <v>0</v>
      </c>
      <c r="EI150" s="6">
        <f>SUM(M150+BZ150)</f>
        <v>0</v>
      </c>
      <c r="EJ150" s="6">
        <f>SUM(N150+CA150)</f>
        <v>0</v>
      </c>
      <c r="EM150" s="189">
        <f>O150+CB150</f>
        <v>0</v>
      </c>
      <c r="EN150" s="203">
        <f>P150+CC150</f>
        <v>0</v>
      </c>
      <c r="EO150" s="189">
        <f>Q150+CD150</f>
        <v>0</v>
      </c>
      <c r="EP150" s="203">
        <f>R150+CE150</f>
        <v>0</v>
      </c>
      <c r="EQ150" s="189">
        <f>S150+CF150</f>
        <v>0</v>
      </c>
      <c r="ER150" s="203">
        <f>T150+CG150</f>
        <v>0</v>
      </c>
      <c r="ES150" s="189">
        <f>U150+CH150</f>
        <v>0</v>
      </c>
      <c r="ET150" s="203">
        <f>V150+CI150</f>
        <v>0</v>
      </c>
      <c r="EU150" s="189">
        <f>W150+CJ150</f>
        <v>0</v>
      </c>
      <c r="EV150" s="190">
        <f>X150+CK150</f>
        <v>0</v>
      </c>
      <c r="EW150" s="190">
        <f>Y150+CL150</f>
        <v>0</v>
      </c>
      <c r="EX150" s="204">
        <f>Z150+CM150</f>
        <v>0</v>
      </c>
      <c r="EY150" s="189">
        <f>AA150+CN150</f>
        <v>0</v>
      </c>
      <c r="EZ150" s="203">
        <f>AB150+CO150</f>
        <v>2</v>
      </c>
      <c r="FA150" s="189">
        <f>AC150+CP150</f>
        <v>2</v>
      </c>
      <c r="FB150" s="203">
        <f>AD150+CQ150</f>
        <v>0</v>
      </c>
      <c r="FC150" s="189">
        <f>AE150+CR150</f>
        <v>0</v>
      </c>
      <c r="FD150" s="203">
        <f>AF150+CS150</f>
        <v>0</v>
      </c>
      <c r="FE150" s="189">
        <f>AG150+CT150</f>
        <v>0</v>
      </c>
      <c r="FF150" s="204">
        <f>AH150+CU150</f>
        <v>0</v>
      </c>
      <c r="FG150" s="190">
        <f>AI150+CV150</f>
        <v>0</v>
      </c>
      <c r="FH150" s="204">
        <f>AJ150+CW150</f>
        <v>0</v>
      </c>
      <c r="FI150" s="189">
        <f>AK150+CX150</f>
        <v>0</v>
      </c>
      <c r="FJ150" s="204">
        <f>AL150+CY150</f>
        <v>0</v>
      </c>
      <c r="FK150" s="190">
        <f>AM150+CZ150</f>
        <v>0</v>
      </c>
      <c r="FL150" s="204">
        <f>AN150+DA150</f>
        <v>0</v>
      </c>
      <c r="FM150" s="189">
        <f>AO150+DB150</f>
        <v>0</v>
      </c>
      <c r="FN150" s="204">
        <f>AP150+DC150</f>
        <v>0</v>
      </c>
      <c r="FO150" s="190">
        <f>AQ150+DD150</f>
        <v>0</v>
      </c>
      <c r="FP150" s="204">
        <f>AR150+DE150</f>
        <v>0</v>
      </c>
      <c r="FQ150" s="190">
        <f>AS150+DF150</f>
        <v>0</v>
      </c>
      <c r="FR150" s="204">
        <f>AT150+DG150</f>
        <v>0</v>
      </c>
      <c r="FS150" s="190">
        <f>AU150+DH150</f>
        <v>0</v>
      </c>
      <c r="FT150" s="204">
        <f>AV150+DI150</f>
        <v>0</v>
      </c>
      <c r="FU150" s="189">
        <f>AW150+DJ150</f>
        <v>0</v>
      </c>
      <c r="FV150" s="204">
        <f>AX150+DK150</f>
        <v>0</v>
      </c>
      <c r="FW150" s="190">
        <f>AY150+DL150</f>
        <v>0</v>
      </c>
      <c r="FX150" s="204">
        <f>AZ150+DM150</f>
        <v>0</v>
      </c>
      <c r="FY150" s="189">
        <f>BA150+DN150</f>
        <v>0</v>
      </c>
      <c r="FZ150" s="203">
        <f>BB150+DO150</f>
        <v>0</v>
      </c>
      <c r="GA150" s="189">
        <f>BC150+DP150</f>
        <v>0</v>
      </c>
      <c r="GB150" s="203">
        <f>BD150+DQ150</f>
        <v>0</v>
      </c>
      <c r="GC150" s="189">
        <f>BE150+DR150</f>
        <v>0</v>
      </c>
      <c r="GD150" s="204">
        <f>BF150+DS150</f>
        <v>2</v>
      </c>
      <c r="GE150" s="190">
        <f>BG150+DT150</f>
        <v>2</v>
      </c>
      <c r="GF150" s="190">
        <f>BH150+DU150</f>
        <v>0</v>
      </c>
      <c r="GG150" s="8"/>
      <c r="GH150" s="123"/>
      <c r="GK150" s="3">
        <v>550</v>
      </c>
      <c r="GL150" s="161"/>
      <c r="GM150" s="19"/>
      <c r="GN150" s="1"/>
      <c r="GO150" s="23"/>
      <c r="GP150" s="70"/>
      <c r="GQ150" s="7"/>
      <c r="GR150" s="83"/>
    </row>
    <row r="151" spans="1:200" ht="24.95" customHeight="1" outlineLevel="1" thickBot="1" x14ac:dyDescent="0.4">
      <c r="A151" s="157" t="s">
        <v>50</v>
      </c>
      <c r="C151" s="18"/>
      <c r="D151" s="7"/>
      <c r="E151" s="7"/>
      <c r="F151" s="7"/>
      <c r="G151" s="7"/>
      <c r="H151" s="7"/>
      <c r="I151" s="7"/>
      <c r="J151" s="7"/>
      <c r="K151" s="7"/>
      <c r="L151" s="7"/>
      <c r="M151" s="93">
        <f t="shared" si="159"/>
        <v>0</v>
      </c>
      <c r="N151" s="30"/>
      <c r="O151" s="20"/>
      <c r="P151" s="30"/>
      <c r="Q151" s="20"/>
      <c r="R151" s="30"/>
      <c r="S151" s="20"/>
      <c r="T151" s="30"/>
      <c r="U151" s="20"/>
      <c r="V151" s="94"/>
      <c r="W151" s="20"/>
      <c r="X151" s="20"/>
      <c r="Y151" s="20"/>
      <c r="Z151" s="94"/>
      <c r="AA151" s="20"/>
      <c r="AB151" s="94"/>
      <c r="AC151" s="20"/>
      <c r="AD151" s="94"/>
      <c r="AE151" s="24"/>
      <c r="AF151" s="94"/>
      <c r="AG151" s="20"/>
      <c r="AH151" s="94"/>
      <c r="AI151" s="20"/>
      <c r="AJ151" s="94"/>
      <c r="AK151" s="20"/>
      <c r="AL151" s="94"/>
      <c r="AM151" s="20"/>
      <c r="AN151" s="94"/>
      <c r="AO151" s="20"/>
      <c r="AP151" s="94"/>
      <c r="AQ151" s="20"/>
      <c r="AR151" s="94"/>
      <c r="AS151" s="20"/>
      <c r="AT151" s="94"/>
      <c r="AU151" s="20"/>
      <c r="AV151" s="94"/>
      <c r="AW151" s="20"/>
      <c r="AX151" s="94"/>
      <c r="AY151" s="20"/>
      <c r="AZ151" s="94"/>
      <c r="BA151" s="20"/>
      <c r="BB151" s="94"/>
      <c r="BC151" s="20"/>
      <c r="BD151" s="94"/>
      <c r="BE151" s="20"/>
      <c r="BF151" s="20"/>
      <c r="BG151" s="20">
        <f t="shared" si="134"/>
        <v>0</v>
      </c>
      <c r="BH151" s="20">
        <f t="shared" si="135"/>
        <v>0</v>
      </c>
      <c r="BI151" s="46">
        <f t="shared" si="136"/>
        <v>0</v>
      </c>
      <c r="BJ151" s="7"/>
      <c r="BK151" s="7"/>
      <c r="BN151" s="157" t="s">
        <v>50</v>
      </c>
      <c r="BO151" s="7"/>
      <c r="BP151" s="18"/>
      <c r="BQ151" s="7"/>
      <c r="BR151" s="7"/>
      <c r="BS151" s="7"/>
      <c r="BT151" s="7"/>
      <c r="BU151" s="7"/>
      <c r="BV151" s="7"/>
      <c r="BW151" s="7"/>
      <c r="BX151" s="7"/>
      <c r="BY151" s="7"/>
      <c r="BZ151" s="93">
        <f>SUM(CA151+CC151+CG151+CI151+DE151*2)</f>
        <v>0</v>
      </c>
      <c r="CA151" s="30"/>
      <c r="CB151" s="20"/>
      <c r="CC151" s="30"/>
      <c r="CD151" s="20"/>
      <c r="CE151" s="30"/>
      <c r="CF151" s="20"/>
      <c r="CG151" s="30"/>
      <c r="CH151" s="20"/>
      <c r="CI151" s="94"/>
      <c r="CJ151" s="20"/>
      <c r="CK151" s="20"/>
      <c r="CL151" s="20"/>
      <c r="CM151" s="94"/>
      <c r="CN151" s="20"/>
      <c r="CO151" s="94"/>
      <c r="CP151" s="20"/>
      <c r="CQ151" s="94"/>
      <c r="CR151" s="24"/>
      <c r="CS151" s="94"/>
      <c r="CT151" s="20"/>
      <c r="CU151" s="94"/>
      <c r="CV151" s="20"/>
      <c r="CW151" s="94"/>
      <c r="CX151" s="20"/>
      <c r="CY151" s="94"/>
      <c r="CZ151" s="20"/>
      <c r="DA151" s="94"/>
      <c r="DB151" s="20"/>
      <c r="DC151" s="94"/>
      <c r="DD151" s="20"/>
      <c r="DE151" s="94"/>
      <c r="DF151" s="20"/>
      <c r="DG151" s="94"/>
      <c r="DH151" s="20"/>
      <c r="DI151" s="94"/>
      <c r="DJ151" s="20"/>
      <c r="DK151" s="94"/>
      <c r="DL151" s="20"/>
      <c r="DM151" s="94"/>
      <c r="DN151" s="20"/>
      <c r="DO151" s="94"/>
      <c r="DP151" s="20"/>
      <c r="DQ151" s="94"/>
      <c r="DR151" s="20"/>
      <c r="DS151" s="20"/>
      <c r="DT151" s="20">
        <f t="shared" si="137"/>
        <v>0</v>
      </c>
      <c r="DU151" s="20">
        <f t="shared" si="138"/>
        <v>0</v>
      </c>
      <c r="DV151" s="7"/>
      <c r="DW151" s="54"/>
      <c r="DX151" s="7"/>
      <c r="DY151" s="18"/>
      <c r="DZ151" s="7"/>
      <c r="EA151" s="8"/>
      <c r="EB151" s="8"/>
      <c r="EC151" s="8"/>
      <c r="ED151" s="8"/>
      <c r="EE151" s="8"/>
      <c r="EF151" s="8"/>
      <c r="EG151" s="8"/>
      <c r="EH151" s="6">
        <f>SUM(L151+BY151)</f>
        <v>0</v>
      </c>
      <c r="EI151" s="6">
        <f>SUM(M151+BZ151)</f>
        <v>0</v>
      </c>
      <c r="EJ151" s="6">
        <f>SUM(N151+CA151)</f>
        <v>0</v>
      </c>
      <c r="EM151" s="189">
        <f>O151+CB151</f>
        <v>0</v>
      </c>
      <c r="EN151" s="203">
        <f>P151+CC151</f>
        <v>0</v>
      </c>
      <c r="EO151" s="189">
        <f>Q151+CD151</f>
        <v>0</v>
      </c>
      <c r="EP151" s="203">
        <f>R151+CE151</f>
        <v>0</v>
      </c>
      <c r="EQ151" s="189">
        <f>S151+CF151</f>
        <v>0</v>
      </c>
      <c r="ER151" s="203">
        <f>T151+CG151</f>
        <v>0</v>
      </c>
      <c r="ES151" s="189">
        <f>U151+CH151</f>
        <v>0</v>
      </c>
      <c r="ET151" s="203">
        <f>V151+CI151</f>
        <v>0</v>
      </c>
      <c r="EU151" s="189">
        <f>W151+CJ151</f>
        <v>0</v>
      </c>
      <c r="EV151" s="190">
        <f>X151+CK151</f>
        <v>0</v>
      </c>
      <c r="EW151" s="190">
        <f>Y151+CL151</f>
        <v>0</v>
      </c>
      <c r="EX151" s="204">
        <f>Z151+CM151</f>
        <v>0</v>
      </c>
      <c r="EY151" s="189">
        <f>AA151+CN151</f>
        <v>0</v>
      </c>
      <c r="EZ151" s="203">
        <f>AB151+CO151</f>
        <v>0</v>
      </c>
      <c r="FA151" s="189">
        <f>AC151+CP151</f>
        <v>0</v>
      </c>
      <c r="FB151" s="203">
        <f>AD151+CQ151</f>
        <v>0</v>
      </c>
      <c r="FC151" s="189">
        <f>AE151+CR151</f>
        <v>0</v>
      </c>
      <c r="FD151" s="203">
        <f>AF151+CS151</f>
        <v>0</v>
      </c>
      <c r="FE151" s="189">
        <f>AG151+CT151</f>
        <v>0</v>
      </c>
      <c r="FF151" s="204">
        <f>AH151+CU151</f>
        <v>0</v>
      </c>
      <c r="FG151" s="190">
        <f>AI151+CV151</f>
        <v>0</v>
      </c>
      <c r="FH151" s="204">
        <f>AJ151+CW151</f>
        <v>0</v>
      </c>
      <c r="FI151" s="189">
        <f>AK151+CX151</f>
        <v>0</v>
      </c>
      <c r="FJ151" s="204">
        <f>AL151+CY151</f>
        <v>0</v>
      </c>
      <c r="FK151" s="190">
        <f>AM151+CZ151</f>
        <v>0</v>
      </c>
      <c r="FL151" s="204">
        <f>AN151+DA151</f>
        <v>0</v>
      </c>
      <c r="FM151" s="189">
        <f>AO151+DB151</f>
        <v>0</v>
      </c>
      <c r="FN151" s="204">
        <f>AP151+DC151</f>
        <v>0</v>
      </c>
      <c r="FO151" s="190">
        <f>AQ151+DD151</f>
        <v>0</v>
      </c>
      <c r="FP151" s="204">
        <f>AR151+DE151</f>
        <v>0</v>
      </c>
      <c r="FQ151" s="190">
        <f>AS151+DF151</f>
        <v>0</v>
      </c>
      <c r="FR151" s="204">
        <f>AT151+DG151</f>
        <v>0</v>
      </c>
      <c r="FS151" s="190">
        <f>AU151+DH151</f>
        <v>0</v>
      </c>
      <c r="FT151" s="204">
        <f>AV151+DI151</f>
        <v>0</v>
      </c>
      <c r="FU151" s="189">
        <f>AW151+DJ151</f>
        <v>0</v>
      </c>
      <c r="FV151" s="204">
        <f>AX151+DK151</f>
        <v>0</v>
      </c>
      <c r="FW151" s="190">
        <f>AY151+DL151</f>
        <v>0</v>
      </c>
      <c r="FX151" s="204">
        <f>AZ151+DM151</f>
        <v>0</v>
      </c>
      <c r="FY151" s="189">
        <f>BA151+DN151</f>
        <v>0</v>
      </c>
      <c r="FZ151" s="203">
        <f>BB151+DO151</f>
        <v>0</v>
      </c>
      <c r="GA151" s="189">
        <f>BC151+DP151</f>
        <v>0</v>
      </c>
      <c r="GB151" s="203">
        <f>BD151+DQ151</f>
        <v>0</v>
      </c>
      <c r="GC151" s="189">
        <f>BE151+DR151</f>
        <v>0</v>
      </c>
      <c r="GD151" s="204">
        <f>BF151+DS151</f>
        <v>0</v>
      </c>
      <c r="GE151" s="190">
        <f>BG151+DT151</f>
        <v>0</v>
      </c>
      <c r="GF151" s="190">
        <f>BH151+DU151</f>
        <v>0</v>
      </c>
      <c r="GG151" s="8"/>
      <c r="GH151" s="123"/>
      <c r="GK151" s="3">
        <v>550</v>
      </c>
      <c r="GL151" s="161"/>
      <c r="GM151" s="19"/>
      <c r="GN151" s="1"/>
      <c r="GO151" s="23"/>
      <c r="GP151" s="70"/>
      <c r="GQ151" s="7"/>
      <c r="GR151" s="83"/>
    </row>
    <row r="152" spans="1:200" ht="21.75" customHeight="1" thickBot="1" x14ac:dyDescent="0.4">
      <c r="A152" s="55">
        <v>10</v>
      </c>
      <c r="B152" s="156" t="s">
        <v>51</v>
      </c>
      <c r="C152" s="151" t="s">
        <v>45</v>
      </c>
      <c r="D152" s="152">
        <v>0.25</v>
      </c>
      <c r="E152" s="2"/>
      <c r="F152" s="2"/>
      <c r="G152" s="2"/>
      <c r="H152" s="2"/>
      <c r="I152" s="2"/>
      <c r="J152" s="2"/>
      <c r="K152" s="2"/>
      <c r="L152" s="2">
        <f>SUM(L153:L163)</f>
        <v>364</v>
      </c>
      <c r="M152" s="2">
        <f>SUM(M153:M163)</f>
        <v>110</v>
      </c>
      <c r="N152" s="2">
        <f>SUM(N153:N163)</f>
        <v>108</v>
      </c>
      <c r="O152" s="15">
        <f>SUM(O153:O168)</f>
        <v>0</v>
      </c>
      <c r="P152" s="2">
        <f>SUM(P153:P163)</f>
        <v>0</v>
      </c>
      <c r="Q152" s="15">
        <f>SUM(Q153:Q168)</f>
        <v>0</v>
      </c>
      <c r="R152" s="2">
        <f>SUM(R153:R163)</f>
        <v>2</v>
      </c>
      <c r="S152" s="15">
        <f>SUM(S153:S168)</f>
        <v>0</v>
      </c>
      <c r="T152" s="2">
        <f>SUM(T153:T163)</f>
        <v>0</v>
      </c>
      <c r="U152" s="15">
        <f>SUM(U153:U168)</f>
        <v>0</v>
      </c>
      <c r="V152" s="2">
        <f>SUM(V153:V163)</f>
        <v>0</v>
      </c>
      <c r="W152" s="15">
        <f>SUM(W153:W168)</f>
        <v>0</v>
      </c>
      <c r="X152" s="15">
        <f>SUM(X153:X168)</f>
        <v>0</v>
      </c>
      <c r="Y152" s="15">
        <f>SUM(Y153:Y168)</f>
        <v>25</v>
      </c>
      <c r="Z152" s="2">
        <f>SUM(Z153:Z163)</f>
        <v>0</v>
      </c>
      <c r="AA152" s="15">
        <f>SUM(AA153:AA168)</f>
        <v>0</v>
      </c>
      <c r="AB152" s="2">
        <f>SUM(AB153:AB163)</f>
        <v>0</v>
      </c>
      <c r="AC152" s="15">
        <f>SUM(AC153:AC168)</f>
        <v>0</v>
      </c>
      <c r="AD152" s="2">
        <f>SUM(AD153:AD163)</f>
        <v>0</v>
      </c>
      <c r="AE152" s="15">
        <f>SUM(AE153:AE168)</f>
        <v>0</v>
      </c>
      <c r="AF152" s="2">
        <f>SUM(AF153:AF163)</f>
        <v>0</v>
      </c>
      <c r="AG152" s="15">
        <f>SUM(AG153:AG168)</f>
        <v>0</v>
      </c>
      <c r="AH152" s="2">
        <f>SUM(AH153:AH163)</f>
        <v>0</v>
      </c>
      <c r="AI152" s="15">
        <f>SUM(AI153:AI168)</f>
        <v>0</v>
      </c>
      <c r="AJ152" s="2">
        <f>SUM(AJ153:AJ163)</f>
        <v>0</v>
      </c>
      <c r="AK152" s="15">
        <f>SUM(AK153:AK168)</f>
        <v>0</v>
      </c>
      <c r="AL152" s="2">
        <f>SUM(AL153:AL163)</f>
        <v>1</v>
      </c>
      <c r="AM152" s="15">
        <f>SUM(AM153:AM168)</f>
        <v>116</v>
      </c>
      <c r="AN152" s="2">
        <f>SUM(AN153:AN163)</f>
        <v>0</v>
      </c>
      <c r="AO152" s="15">
        <f>SUM(AO153:AO168)</f>
        <v>0</v>
      </c>
      <c r="AP152" s="2">
        <f>SUM(AP153:AP163)</f>
        <v>0</v>
      </c>
      <c r="AQ152" s="15">
        <f>SUM(AQ153:AQ168)</f>
        <v>0</v>
      </c>
      <c r="AR152" s="2">
        <f>SUM(AR153:AR163)</f>
        <v>1</v>
      </c>
      <c r="AS152" s="15">
        <f>SUM(AS153:AS168)</f>
        <v>0</v>
      </c>
      <c r="AT152" s="2">
        <f>SUM(AT153:AT163)</f>
        <v>0</v>
      </c>
      <c r="AU152" s="15">
        <f>SUM(AU153:AU168)</f>
        <v>0</v>
      </c>
      <c r="AV152" s="2">
        <f>SUM(AV153:AV163)</f>
        <v>0</v>
      </c>
      <c r="AW152" s="15">
        <f>SUM(AW153:AW168)</f>
        <v>0</v>
      </c>
      <c r="AX152" s="2">
        <f>SUM(AX153:AX163)</f>
        <v>0</v>
      </c>
      <c r="AY152" s="15">
        <f>SUM(AY153:AY168)</f>
        <v>0</v>
      </c>
      <c r="AZ152" s="2">
        <f>SUM(AZ153:AZ163)</f>
        <v>0</v>
      </c>
      <c r="BA152" s="15">
        <f>SUM(BA153:BA168)</f>
        <v>0</v>
      </c>
      <c r="BB152" s="2">
        <f>SUM(BB153:BB163)</f>
        <v>0</v>
      </c>
      <c r="BC152" s="15">
        <f>SUM(BC153:BC168)</f>
        <v>0</v>
      </c>
      <c r="BD152" s="2">
        <f>SUM(BD153:BD163)</f>
        <v>0</v>
      </c>
      <c r="BE152" s="15">
        <f>SUM(BE153:BE168)</f>
        <v>0</v>
      </c>
      <c r="BF152" s="2">
        <f>SUM(BF153:BF163)</f>
        <v>116</v>
      </c>
      <c r="BG152" s="15">
        <f>SUM(BG153:BG168)</f>
        <v>141</v>
      </c>
      <c r="BH152" s="15">
        <f>SUM(BH153:BH168)</f>
        <v>0</v>
      </c>
      <c r="BI152" s="46"/>
      <c r="BJ152" s="2"/>
      <c r="BK152" s="2"/>
      <c r="BN152" s="55">
        <v>10</v>
      </c>
      <c r="BO152" s="156" t="s">
        <v>51</v>
      </c>
      <c r="BP152" s="151" t="s">
        <v>45</v>
      </c>
      <c r="BQ152" s="152">
        <v>0.25</v>
      </c>
      <c r="BR152" s="2"/>
      <c r="BS152" s="2"/>
      <c r="BT152" s="2"/>
      <c r="BU152" s="2"/>
      <c r="BV152" s="2"/>
      <c r="BW152" s="2"/>
      <c r="BX152" s="2"/>
      <c r="BY152" s="2">
        <f t="shared" ref="BY152:CF152" si="161">SUM(BY153:BY163)</f>
        <v>140</v>
      </c>
      <c r="BZ152" s="2">
        <f t="shared" si="161"/>
        <v>0</v>
      </c>
      <c r="CA152" s="2">
        <f t="shared" si="161"/>
        <v>0</v>
      </c>
      <c r="CB152" s="15">
        <f t="shared" si="161"/>
        <v>0</v>
      </c>
      <c r="CC152" s="2">
        <f t="shared" si="161"/>
        <v>0</v>
      </c>
      <c r="CD152" s="15">
        <f t="shared" si="161"/>
        <v>0</v>
      </c>
      <c r="CE152" s="2">
        <f t="shared" si="161"/>
        <v>0</v>
      </c>
      <c r="CF152" s="15">
        <f t="shared" si="161"/>
        <v>0</v>
      </c>
      <c r="CG152" s="2">
        <f t="shared" ref="CG152:CY152" si="162">SUM(CG153:CG163)</f>
        <v>0</v>
      </c>
      <c r="CH152" s="15">
        <f>SUM(CH153:CH163)</f>
        <v>0</v>
      </c>
      <c r="CI152" s="2">
        <f t="shared" si="162"/>
        <v>0</v>
      </c>
      <c r="CJ152" s="15">
        <f>SUM(CJ153:CJ163)</f>
        <v>0</v>
      </c>
      <c r="CK152" s="15">
        <f>SUM(CK153:CK163)</f>
        <v>0</v>
      </c>
      <c r="CL152" s="15">
        <f>SUM(CL153:CL163)</f>
        <v>9</v>
      </c>
      <c r="CM152" s="2">
        <f t="shared" si="162"/>
        <v>0</v>
      </c>
      <c r="CN152" s="15">
        <f>SUM(CN153:CN163)</f>
        <v>0</v>
      </c>
      <c r="CO152" s="2">
        <f t="shared" si="162"/>
        <v>0</v>
      </c>
      <c r="CP152" s="15">
        <f>SUM(CP153:CP163)</f>
        <v>0</v>
      </c>
      <c r="CQ152" s="2">
        <f t="shared" si="162"/>
        <v>0</v>
      </c>
      <c r="CR152" s="15">
        <f>SUM(CR153:CR163)</f>
        <v>0</v>
      </c>
      <c r="CS152" s="2">
        <f t="shared" si="162"/>
        <v>0</v>
      </c>
      <c r="CT152" s="15">
        <f>SUM(CT153:CT163)</f>
        <v>0</v>
      </c>
      <c r="CU152" s="2">
        <f t="shared" si="162"/>
        <v>0</v>
      </c>
      <c r="CV152" s="15">
        <f>SUM(CV153:CV163)</f>
        <v>0</v>
      </c>
      <c r="CW152" s="2">
        <f t="shared" si="162"/>
        <v>0</v>
      </c>
      <c r="CX152" s="15">
        <f>SUM(CX153:CX163)</f>
        <v>0</v>
      </c>
      <c r="CY152" s="2">
        <f t="shared" si="162"/>
        <v>0</v>
      </c>
      <c r="CZ152" s="15">
        <f>SUM(CZ153:CZ163)</f>
        <v>0</v>
      </c>
      <c r="DA152" s="2">
        <f>SUM(DA153:DA163)</f>
        <v>0</v>
      </c>
      <c r="DB152" s="15">
        <f>SUM(DB153:DB163)</f>
        <v>0</v>
      </c>
      <c r="DC152" s="2">
        <f t="shared" ref="DC152:DS152" si="163">SUM(DC153:DC163)</f>
        <v>0</v>
      </c>
      <c r="DD152" s="15">
        <f>SUM(DD153:DD163)</f>
        <v>0</v>
      </c>
      <c r="DE152" s="2">
        <f t="shared" si="163"/>
        <v>0</v>
      </c>
      <c r="DF152" s="15">
        <f>SUM(DF153:DF163)</f>
        <v>0</v>
      </c>
      <c r="DG152" s="2">
        <f t="shared" si="163"/>
        <v>0</v>
      </c>
      <c r="DH152" s="15">
        <f>SUM(DH153:DH163)</f>
        <v>0</v>
      </c>
      <c r="DI152" s="2">
        <f t="shared" si="163"/>
        <v>0</v>
      </c>
      <c r="DJ152" s="15">
        <f>SUM(DJ153:DJ163)</f>
        <v>0</v>
      </c>
      <c r="DK152" s="2">
        <f t="shared" si="163"/>
        <v>0</v>
      </c>
      <c r="DL152" s="15">
        <f>SUM(DL153:DL163)</f>
        <v>0</v>
      </c>
      <c r="DM152" s="2">
        <f t="shared" si="163"/>
        <v>0</v>
      </c>
      <c r="DN152" s="15">
        <f>SUM(DN153:DN163)</f>
        <v>0</v>
      </c>
      <c r="DO152" s="2">
        <f t="shared" si="163"/>
        <v>0</v>
      </c>
      <c r="DP152" s="15">
        <f>SUM(DP153:DP163)</f>
        <v>0</v>
      </c>
      <c r="DQ152" s="2">
        <f t="shared" si="163"/>
        <v>0</v>
      </c>
      <c r="DR152" s="15">
        <f>SUM(DR153:DR163)</f>
        <v>0</v>
      </c>
      <c r="DS152" s="2">
        <f t="shared" si="163"/>
        <v>0</v>
      </c>
      <c r="DT152" s="15">
        <f>SUM(DT153:DT163)</f>
        <v>9</v>
      </c>
      <c r="DU152" s="15">
        <f>SUM(DU153:DU163)</f>
        <v>0</v>
      </c>
      <c r="DV152" s="2"/>
      <c r="DW152" s="56"/>
      <c r="DX152" s="156" t="s">
        <v>51</v>
      </c>
      <c r="DY152" s="151" t="s">
        <v>45</v>
      </c>
      <c r="DZ152" s="152">
        <v>0.25</v>
      </c>
      <c r="EA152" s="2"/>
      <c r="EB152" s="2"/>
      <c r="EC152" s="2"/>
      <c r="ED152" s="2"/>
      <c r="EE152" s="2"/>
      <c r="EF152" s="2"/>
      <c r="EG152" s="2"/>
      <c r="EH152" s="2">
        <f>SUM(EH153:EH168)</f>
        <v>504</v>
      </c>
      <c r="EI152" s="2">
        <f>SUM(EI153:EI168)</f>
        <v>110</v>
      </c>
      <c r="EJ152" s="2">
        <f>SUM(EJ153:EJ168)</f>
        <v>108</v>
      </c>
      <c r="EM152" s="189">
        <f>O152+CB152</f>
        <v>0</v>
      </c>
      <c r="EN152" s="191">
        <f>SUM(EN153:EN168)</f>
        <v>0</v>
      </c>
      <c r="EO152" s="189">
        <f>Q152+CD152</f>
        <v>0</v>
      </c>
      <c r="EP152" s="191">
        <f>SUM(EP153:EP168)</f>
        <v>2</v>
      </c>
      <c r="EQ152" s="189">
        <f>S152+CF152</f>
        <v>0</v>
      </c>
      <c r="ER152" s="191">
        <f>SUM(ER153:ER168)</f>
        <v>0</v>
      </c>
      <c r="ES152" s="189">
        <f>U152+CH152</f>
        <v>0</v>
      </c>
      <c r="ET152" s="191">
        <f>SUM(ET153:ET168)</f>
        <v>0</v>
      </c>
      <c r="EU152" s="189">
        <f>W152+CJ152</f>
        <v>0</v>
      </c>
      <c r="EV152" s="190">
        <f>X152+CK152</f>
        <v>0</v>
      </c>
      <c r="EW152" s="190">
        <f>Y152+CL152</f>
        <v>34</v>
      </c>
      <c r="EX152" s="192">
        <f>SUM(EX153:EX168)</f>
        <v>0</v>
      </c>
      <c r="EY152" s="189">
        <f>AA152+CN152</f>
        <v>0</v>
      </c>
      <c r="EZ152" s="191">
        <f>SUM(EZ153:EZ168)</f>
        <v>0</v>
      </c>
      <c r="FA152" s="189">
        <f>AC152+CP152</f>
        <v>0</v>
      </c>
      <c r="FB152" s="191">
        <f>SUM(FB153:FB168)</f>
        <v>0</v>
      </c>
      <c r="FC152" s="189">
        <f>AE152+CR152</f>
        <v>0</v>
      </c>
      <c r="FD152" s="191">
        <f>SUM(FD153:FD168)</f>
        <v>0</v>
      </c>
      <c r="FE152" s="189">
        <f>AG152+CT152</f>
        <v>0</v>
      </c>
      <c r="FF152" s="192">
        <f>SUM(FF153:FF168)</f>
        <v>0</v>
      </c>
      <c r="FG152" s="190">
        <f>AI152+CV152</f>
        <v>0</v>
      </c>
      <c r="FH152" s="192">
        <f>SUM(FH153:FH168)</f>
        <v>0</v>
      </c>
      <c r="FI152" s="189">
        <f>AK152+CX152</f>
        <v>0</v>
      </c>
      <c r="FJ152" s="192">
        <f>SUM(FJ153:FJ168)</f>
        <v>1</v>
      </c>
      <c r="FK152" s="190">
        <f>AM152+CZ152</f>
        <v>116</v>
      </c>
      <c r="FL152" s="192">
        <f>SUM(FL153:FL168)</f>
        <v>0</v>
      </c>
      <c r="FM152" s="189">
        <f>AO152+DB152</f>
        <v>0</v>
      </c>
      <c r="FN152" s="192">
        <f>SUM(FN153:FN168)</f>
        <v>0</v>
      </c>
      <c r="FO152" s="190">
        <f>AQ152+DD152</f>
        <v>0</v>
      </c>
      <c r="FP152" s="192">
        <f>SUM(FP153:FP168)</f>
        <v>1</v>
      </c>
      <c r="FQ152" s="190">
        <f>AS152+DF152</f>
        <v>0</v>
      </c>
      <c r="FR152" s="192"/>
      <c r="FS152" s="190">
        <f>AU152+DH152</f>
        <v>0</v>
      </c>
      <c r="FT152" s="192">
        <f>SUM(FT153:FT168)</f>
        <v>0</v>
      </c>
      <c r="FU152" s="189">
        <f>AW152+DJ152</f>
        <v>0</v>
      </c>
      <c r="FV152" s="192">
        <f>SUM(FV153:FV168)</f>
        <v>0</v>
      </c>
      <c r="FW152" s="190">
        <f>AY152+DL152</f>
        <v>0</v>
      </c>
      <c r="FX152" s="192">
        <f>SUM(FX153:FX168)</f>
        <v>0</v>
      </c>
      <c r="FY152" s="189">
        <f>BA152+DN152</f>
        <v>0</v>
      </c>
      <c r="FZ152" s="191">
        <f>SUM(FZ153:FZ168)</f>
        <v>0</v>
      </c>
      <c r="GA152" s="189">
        <f>BC152+DP152</f>
        <v>0</v>
      </c>
      <c r="GB152" s="191">
        <f>SUM(GB153:GB168)</f>
        <v>0</v>
      </c>
      <c r="GC152" s="189">
        <f>BE152+DR152</f>
        <v>0</v>
      </c>
      <c r="GD152" s="192">
        <f>SUM(GD153:GD168)</f>
        <v>116</v>
      </c>
      <c r="GE152" s="190">
        <f>BG152+DT152</f>
        <v>150</v>
      </c>
      <c r="GF152" s="190">
        <f>BH152+DU152</f>
        <v>0</v>
      </c>
      <c r="GG152" s="2"/>
      <c r="GH152" s="56"/>
      <c r="GK152" s="3">
        <v>150</v>
      </c>
      <c r="GL152" s="161">
        <f>GE152-GK152</f>
        <v>0</v>
      </c>
      <c r="GM152" s="19"/>
      <c r="GN152" s="18"/>
      <c r="GO152" s="18"/>
      <c r="GP152" s="71"/>
      <c r="GQ152" s="7"/>
      <c r="GR152" s="83"/>
    </row>
    <row r="153" spans="1:200" ht="24.95" customHeight="1" outlineLevel="1" thickBot="1" x14ac:dyDescent="0.4">
      <c r="A153" s="156" t="s">
        <v>51</v>
      </c>
      <c r="B153" s="20" t="s">
        <v>72</v>
      </c>
      <c r="C153" s="91" t="s">
        <v>79</v>
      </c>
      <c r="D153" s="91" t="s">
        <v>69</v>
      </c>
      <c r="E153" s="91" t="s">
        <v>117</v>
      </c>
      <c r="F153" s="92" t="s">
        <v>119</v>
      </c>
      <c r="G153" s="92">
        <v>3</v>
      </c>
      <c r="H153" s="92">
        <v>58</v>
      </c>
      <c r="I153" s="99"/>
      <c r="J153" s="108"/>
      <c r="K153" s="99">
        <f>SUM(J153)*2</f>
        <v>0</v>
      </c>
      <c r="L153" s="25">
        <v>40</v>
      </c>
      <c r="M153" s="93">
        <f>SUM(N153+P153+R153+T153+V153)</f>
        <v>12</v>
      </c>
      <c r="N153" s="30">
        <v>10</v>
      </c>
      <c r="O153" s="20"/>
      <c r="P153" s="30"/>
      <c r="Q153" s="20"/>
      <c r="R153" s="30">
        <v>2</v>
      </c>
      <c r="S153" s="20"/>
      <c r="T153" s="30"/>
      <c r="U153" s="20">
        <f>SUM(T153)*K153</f>
        <v>0</v>
      </c>
      <c r="V153" s="94"/>
      <c r="W153" s="20">
        <f>SUM(V153)*J153*5</f>
        <v>0</v>
      </c>
      <c r="X153" s="20">
        <f>SUM(J153*AX153*2+K153*AZ153*2)</f>
        <v>0</v>
      </c>
      <c r="Y153" s="20">
        <f>SUM(L153*5/100*J153)</f>
        <v>0</v>
      </c>
      <c r="Z153" s="94"/>
      <c r="AA153" s="20"/>
      <c r="AB153" s="94"/>
      <c r="AC153" s="20">
        <f>SUM(AB153)*3*H153/5</f>
        <v>0</v>
      </c>
      <c r="AD153" s="94"/>
      <c r="AE153" s="24">
        <f>SUM(AD153*H153*(30+4))</f>
        <v>0</v>
      </c>
      <c r="AF153" s="94"/>
      <c r="AG153" s="20">
        <f>SUM(AF153*H153*3)</f>
        <v>0</v>
      </c>
      <c r="AH153" s="94"/>
      <c r="AI153" s="20">
        <f>SUM(AH153*H153/3)</f>
        <v>0</v>
      </c>
      <c r="AJ153" s="94"/>
      <c r="AK153" s="20">
        <f>SUM(AJ153*H153*2/3)</f>
        <v>0</v>
      </c>
      <c r="AL153" s="94">
        <v>1</v>
      </c>
      <c r="AM153" s="20">
        <f>SUM(AL153*H153)*2</f>
        <v>116</v>
      </c>
      <c r="AN153" s="94"/>
      <c r="AO153" s="20">
        <f>SUM(AN153*J153)</f>
        <v>0</v>
      </c>
      <c r="AP153" s="94"/>
      <c r="AQ153" s="20">
        <f>SUM(AP153*H153*2)</f>
        <v>0</v>
      </c>
      <c r="AR153" s="94">
        <v>1</v>
      </c>
      <c r="AS153" s="20">
        <f>AR153*J153*6</f>
        <v>0</v>
      </c>
      <c r="AT153" s="94"/>
      <c r="AU153" s="20">
        <f>AT153*H153/3</f>
        <v>0</v>
      </c>
      <c r="AV153" s="94"/>
      <c r="AW153" s="20">
        <f>SUM(AV153*6*J153)</f>
        <v>0</v>
      </c>
      <c r="AX153" s="94"/>
      <c r="AY153" s="20">
        <f>SUM(J153*AX153*8)</f>
        <v>0</v>
      </c>
      <c r="AZ153" s="94"/>
      <c r="BA153" s="20">
        <f>SUM(AZ153*K153*5*6)</f>
        <v>0</v>
      </c>
      <c r="BB153" s="94"/>
      <c r="BC153" s="20">
        <f>SUM(BB153*K153*4*6)</f>
        <v>0</v>
      </c>
      <c r="BD153" s="94"/>
      <c r="BE153" s="20">
        <f>SUM(BD153*50)</f>
        <v>0</v>
      </c>
      <c r="BF153" s="20">
        <f>O153+Q153+S153+U153+W153+X153+Y153+AA153+AC153+AE153+AG153+AI153+AK153+AM153+AO153+AQ153+AS153+AU153+AW153+AY153+BA153+BC153+BE153</f>
        <v>116</v>
      </c>
      <c r="BG153" s="20">
        <f t="shared" ref="BG153:BG214" si="164">O153+Q153+S153+U153+W153+X153+Y153+AA153+AC153+AE153+AG153+AI153+AK153+AM153+AO153+AQ153+AS153+AU153+AW153+AY153+BA153+BC153+BE153</f>
        <v>116</v>
      </c>
      <c r="BH153" s="20">
        <f t="shared" ref="BH153:BH168" si="165">O153+Q153+S153+U153+W153+X153+AQ153+AS153+AW153+AY153+BA153+BC153</f>
        <v>0</v>
      </c>
      <c r="BI153" s="46">
        <f t="shared" si="136"/>
        <v>116</v>
      </c>
      <c r="BJ153" s="1"/>
      <c r="BK153" s="1"/>
      <c r="BN153" s="156" t="s">
        <v>51</v>
      </c>
      <c r="BO153" s="20" t="s">
        <v>110</v>
      </c>
      <c r="BP153" s="91" t="s">
        <v>68</v>
      </c>
      <c r="BQ153" s="91" t="s">
        <v>111</v>
      </c>
      <c r="BR153" s="91" t="s">
        <v>112</v>
      </c>
      <c r="BS153" s="92" t="s">
        <v>113</v>
      </c>
      <c r="BT153" s="92">
        <v>8</v>
      </c>
      <c r="BU153" s="92">
        <v>24</v>
      </c>
      <c r="BV153" s="99">
        <v>1</v>
      </c>
      <c r="BW153" s="108">
        <v>1</v>
      </c>
      <c r="BX153" s="99">
        <f>SUM(BW153)*2</f>
        <v>2</v>
      </c>
      <c r="BY153" s="25">
        <v>54</v>
      </c>
      <c r="BZ153" s="93">
        <f>SUM(CA153+CC153+CE153+CG153+CI153)</f>
        <v>0</v>
      </c>
      <c r="CA153" s="30"/>
      <c r="CB153" s="20"/>
      <c r="CC153" s="30"/>
      <c r="CD153" s="20"/>
      <c r="CE153" s="30"/>
      <c r="CF153" s="20"/>
      <c r="CG153" s="30"/>
      <c r="CH153" s="20"/>
      <c r="CI153" s="94"/>
      <c r="CJ153" s="20"/>
      <c r="CK153" s="20"/>
      <c r="CL153" s="20">
        <f>SUM(BY153*5/100*BW153)</f>
        <v>2.7</v>
      </c>
      <c r="CM153" s="94"/>
      <c r="CN153" s="20"/>
      <c r="CO153" s="94"/>
      <c r="CP153" s="20"/>
      <c r="CQ153" s="94"/>
      <c r="CR153" s="24"/>
      <c r="CS153" s="94"/>
      <c r="CT153" s="20"/>
      <c r="CU153" s="94"/>
      <c r="CV153" s="20"/>
      <c r="CW153" s="94"/>
      <c r="CX153" s="20"/>
      <c r="CY153" s="94"/>
      <c r="CZ153" s="20"/>
      <c r="DA153" s="94"/>
      <c r="DB153" s="20"/>
      <c r="DC153" s="94"/>
      <c r="DD153" s="20"/>
      <c r="DE153" s="94"/>
      <c r="DF153" s="20"/>
      <c r="DG153" s="94"/>
      <c r="DH153" s="20"/>
      <c r="DI153" s="94"/>
      <c r="DJ153" s="20"/>
      <c r="DK153" s="94"/>
      <c r="DL153" s="20"/>
      <c r="DM153" s="94"/>
      <c r="DN153" s="20"/>
      <c r="DO153" s="94"/>
      <c r="DP153" s="20"/>
      <c r="DQ153" s="94"/>
      <c r="DR153" s="20"/>
      <c r="DS153" s="20"/>
      <c r="DT153" s="20">
        <f t="shared" ref="DT153:DT168" si="166">CB153+CD153+CF153+CH153+CJ153+CK153+CL153+CN153+CP153+CR153+CT153+CV153+CX153+CZ153+DB153+DD153+DF153+DH153+DJ153+DL153+DN153+DP153+DR153</f>
        <v>2.7</v>
      </c>
      <c r="DU153" s="20">
        <f t="shared" ref="DU153:DU168" si="167">CB153+CD153+CF153+CH153+CJ153+CK153+DD153+DF153+DJ153+DL153+DN153+DP153</f>
        <v>0</v>
      </c>
      <c r="DV153" s="1"/>
      <c r="DW153" s="57"/>
      <c r="DX153" s="20"/>
      <c r="DY153" s="91"/>
      <c r="DZ153" s="91"/>
      <c r="EA153" s="7"/>
      <c r="EB153" s="7"/>
      <c r="EC153" s="7"/>
      <c r="ED153" s="7"/>
      <c r="EE153" s="7"/>
      <c r="EF153" s="7"/>
      <c r="EG153" s="7"/>
      <c r="EH153" s="7">
        <f>SUM(L153+BY153)</f>
        <v>94</v>
      </c>
      <c r="EI153" s="7">
        <f>SUM(M153+BZ153)</f>
        <v>12</v>
      </c>
      <c r="EJ153" s="7">
        <f>SUM(N153+CA153)</f>
        <v>10</v>
      </c>
      <c r="EM153" s="189">
        <f>O153+CB153</f>
        <v>0</v>
      </c>
      <c r="EN153" s="203">
        <f>P153+CC153</f>
        <v>0</v>
      </c>
      <c r="EO153" s="189">
        <f>Q153+CD153</f>
        <v>0</v>
      </c>
      <c r="EP153" s="203">
        <f>R153+CE153</f>
        <v>2</v>
      </c>
      <c r="EQ153" s="189">
        <f>S153+CF153</f>
        <v>0</v>
      </c>
      <c r="ER153" s="203">
        <f>T153+CG153</f>
        <v>0</v>
      </c>
      <c r="ES153" s="189">
        <f>U153+CH153</f>
        <v>0</v>
      </c>
      <c r="ET153" s="203">
        <f>V153+CI153</f>
        <v>0</v>
      </c>
      <c r="EU153" s="189">
        <f>W153+CJ153</f>
        <v>0</v>
      </c>
      <c r="EV153" s="190">
        <f>X153+CK153</f>
        <v>0</v>
      </c>
      <c r="EW153" s="190">
        <f>Y153+CL153</f>
        <v>2.7</v>
      </c>
      <c r="EX153" s="204">
        <f>Z153+CM153</f>
        <v>0</v>
      </c>
      <c r="EY153" s="189">
        <f>AA153+CN153</f>
        <v>0</v>
      </c>
      <c r="EZ153" s="203">
        <f>AB153+CO153</f>
        <v>0</v>
      </c>
      <c r="FA153" s="189">
        <f>AC153+CP153</f>
        <v>0</v>
      </c>
      <c r="FB153" s="203">
        <f>AD153+CQ153</f>
        <v>0</v>
      </c>
      <c r="FC153" s="189">
        <f>AE153+CR153</f>
        <v>0</v>
      </c>
      <c r="FD153" s="203">
        <f>AF153+CS153</f>
        <v>0</v>
      </c>
      <c r="FE153" s="189">
        <f>AG153+CT153</f>
        <v>0</v>
      </c>
      <c r="FF153" s="204">
        <f>AH153+CU153</f>
        <v>0</v>
      </c>
      <c r="FG153" s="190">
        <f>AI153+CV153</f>
        <v>0</v>
      </c>
      <c r="FH153" s="204">
        <f>AJ153+CW153</f>
        <v>0</v>
      </c>
      <c r="FI153" s="189">
        <f>AK153+CX153</f>
        <v>0</v>
      </c>
      <c r="FJ153" s="204">
        <f>AL153+CY153</f>
        <v>1</v>
      </c>
      <c r="FK153" s="190">
        <f>AM153+CZ153</f>
        <v>116</v>
      </c>
      <c r="FL153" s="204">
        <f>AN153+DA153</f>
        <v>0</v>
      </c>
      <c r="FM153" s="189">
        <f>AO153+DB153</f>
        <v>0</v>
      </c>
      <c r="FN153" s="204">
        <f>AP153+DC153</f>
        <v>0</v>
      </c>
      <c r="FO153" s="190">
        <f>AQ153+DD153</f>
        <v>0</v>
      </c>
      <c r="FP153" s="204">
        <f>AR153+DE153</f>
        <v>1</v>
      </c>
      <c r="FQ153" s="190">
        <f>AS153+DF153</f>
        <v>0</v>
      </c>
      <c r="FR153" s="204">
        <f>AT153+DG153</f>
        <v>0</v>
      </c>
      <c r="FS153" s="190">
        <f>AU153+DH153</f>
        <v>0</v>
      </c>
      <c r="FT153" s="204">
        <f>AV153+DI153</f>
        <v>0</v>
      </c>
      <c r="FU153" s="189">
        <f>AW153+DJ153</f>
        <v>0</v>
      </c>
      <c r="FV153" s="204">
        <f>AX153+DK153</f>
        <v>0</v>
      </c>
      <c r="FW153" s="190">
        <f>AY153+DL153</f>
        <v>0</v>
      </c>
      <c r="FX153" s="204">
        <f>AZ153+DM153</f>
        <v>0</v>
      </c>
      <c r="FY153" s="189">
        <f>BA153+DN153</f>
        <v>0</v>
      </c>
      <c r="FZ153" s="203">
        <f>BB153+DO153</f>
        <v>0</v>
      </c>
      <c r="GA153" s="189">
        <f>BC153+DP153</f>
        <v>0</v>
      </c>
      <c r="GB153" s="203">
        <f>BD153+DQ153</f>
        <v>0</v>
      </c>
      <c r="GC153" s="189">
        <f>BE153+DR153</f>
        <v>0</v>
      </c>
      <c r="GD153" s="204">
        <f>BF153+DS153</f>
        <v>116</v>
      </c>
      <c r="GE153" s="190">
        <f>BG153+DT153</f>
        <v>118.7</v>
      </c>
      <c r="GF153" s="190">
        <f>BH153+DU153</f>
        <v>0</v>
      </c>
      <c r="GG153" s="7"/>
      <c r="GH153" s="54"/>
      <c r="GL153" s="161"/>
      <c r="GM153" s="19"/>
      <c r="GN153" s="1"/>
      <c r="GO153" s="23"/>
      <c r="GP153" s="70"/>
      <c r="GQ153" s="7"/>
      <c r="GR153" s="83"/>
    </row>
    <row r="154" spans="1:200" ht="24.95" customHeight="1" outlineLevel="1" thickBot="1" x14ac:dyDescent="0.4">
      <c r="A154" s="156" t="s">
        <v>51</v>
      </c>
      <c r="B154" s="20" t="s">
        <v>146</v>
      </c>
      <c r="C154" s="91" t="s">
        <v>147</v>
      </c>
      <c r="D154" s="91" t="s">
        <v>69</v>
      </c>
      <c r="E154" s="91" t="s">
        <v>149</v>
      </c>
      <c r="F154" s="91" t="s">
        <v>152</v>
      </c>
      <c r="G154" s="92">
        <v>5</v>
      </c>
      <c r="H154" s="92">
        <v>3</v>
      </c>
      <c r="I154" s="92">
        <v>2</v>
      </c>
      <c r="J154" s="92">
        <v>2</v>
      </c>
      <c r="K154" s="92">
        <v>1</v>
      </c>
      <c r="L154" s="25">
        <v>8</v>
      </c>
      <c r="M154" s="93">
        <f>SUM(N154+P154+R154+T154+V154)</f>
        <v>4</v>
      </c>
      <c r="N154" s="30">
        <v>4</v>
      </c>
      <c r="O154" s="20"/>
      <c r="P154" s="30"/>
      <c r="Q154" s="20"/>
      <c r="R154" s="30"/>
      <c r="S154" s="20"/>
      <c r="T154" s="30"/>
      <c r="U154" s="20"/>
      <c r="V154" s="94"/>
      <c r="W154" s="20"/>
      <c r="X154" s="20"/>
      <c r="Y154" s="20">
        <f>SUM(L154*5/100*J154)</f>
        <v>0.8</v>
      </c>
      <c r="Z154" s="94"/>
      <c r="AA154" s="20"/>
      <c r="AB154" s="94"/>
      <c r="AC154" s="20"/>
      <c r="AD154" s="94"/>
      <c r="AE154" s="24"/>
      <c r="AF154" s="94"/>
      <c r="AG154" s="20"/>
      <c r="AH154" s="94"/>
      <c r="AI154" s="20"/>
      <c r="AJ154" s="94"/>
      <c r="AK154" s="20"/>
      <c r="AL154" s="94"/>
      <c r="AM154" s="20"/>
      <c r="AN154" s="94"/>
      <c r="AO154" s="20"/>
      <c r="AP154" s="94"/>
      <c r="AQ154" s="20"/>
      <c r="AR154" s="94"/>
      <c r="AS154" s="20"/>
      <c r="AT154" s="94"/>
      <c r="AU154" s="20"/>
      <c r="AV154" s="94"/>
      <c r="AW154" s="20"/>
      <c r="AX154" s="94"/>
      <c r="AY154" s="20"/>
      <c r="AZ154" s="94"/>
      <c r="BA154" s="20"/>
      <c r="BB154" s="94"/>
      <c r="BC154" s="20"/>
      <c r="BD154" s="94"/>
      <c r="BE154" s="20"/>
      <c r="BF154" s="20"/>
      <c r="BG154" s="20">
        <f t="shared" si="164"/>
        <v>0.8</v>
      </c>
      <c r="BH154" s="20">
        <f t="shared" si="165"/>
        <v>0</v>
      </c>
      <c r="BI154" s="46">
        <f t="shared" si="136"/>
        <v>0.8</v>
      </c>
      <c r="BJ154" s="7"/>
      <c r="BK154" s="7"/>
      <c r="BN154" s="156" t="s">
        <v>51</v>
      </c>
      <c r="BO154" s="20" t="s">
        <v>146</v>
      </c>
      <c r="BP154" s="98" t="s">
        <v>147</v>
      </c>
      <c r="BQ154" s="98" t="s">
        <v>151</v>
      </c>
      <c r="BR154" s="98" t="s">
        <v>149</v>
      </c>
      <c r="BS154" s="92" t="s">
        <v>150</v>
      </c>
      <c r="BT154" s="99">
        <v>2</v>
      </c>
      <c r="BU154" s="99">
        <v>1</v>
      </c>
      <c r="BV154" s="99">
        <v>1</v>
      </c>
      <c r="BW154" s="99">
        <v>1</v>
      </c>
      <c r="BX154" s="99">
        <v>1</v>
      </c>
      <c r="BY154" s="25">
        <v>20</v>
      </c>
      <c r="BZ154" s="93">
        <f>SUM(CA154+CC154+CE154+CG154+CI154)</f>
        <v>0</v>
      </c>
      <c r="CA154" s="30"/>
      <c r="CB154" s="20"/>
      <c r="CC154" s="30"/>
      <c r="CD154" s="20"/>
      <c r="CE154" s="30"/>
      <c r="CF154" s="20"/>
      <c r="CG154" s="30"/>
      <c r="CH154" s="20"/>
      <c r="CI154" s="94"/>
      <c r="CJ154" s="20"/>
      <c r="CK154" s="20"/>
      <c r="CL154" s="20">
        <f>SUM(BY154*15/100*BW154)</f>
        <v>3</v>
      </c>
      <c r="CM154" s="94"/>
      <c r="CN154" s="20"/>
      <c r="CO154" s="94"/>
      <c r="CP154" s="20"/>
      <c r="CQ154" s="94"/>
      <c r="CR154" s="24"/>
      <c r="CS154" s="94"/>
      <c r="CT154" s="20"/>
      <c r="CU154" s="94"/>
      <c r="CV154" s="20"/>
      <c r="CW154" s="94"/>
      <c r="CX154" s="20"/>
      <c r="CY154" s="94"/>
      <c r="CZ154" s="20"/>
      <c r="DA154" s="94"/>
      <c r="DB154" s="20"/>
      <c r="DC154" s="94"/>
      <c r="DD154" s="20"/>
      <c r="DE154" s="94"/>
      <c r="DF154" s="20"/>
      <c r="DG154" s="94"/>
      <c r="DH154" s="20"/>
      <c r="DI154" s="94"/>
      <c r="DJ154" s="20"/>
      <c r="DK154" s="94"/>
      <c r="DL154" s="20"/>
      <c r="DM154" s="94"/>
      <c r="DN154" s="20"/>
      <c r="DO154" s="94"/>
      <c r="DP154" s="20"/>
      <c r="DQ154" s="94"/>
      <c r="DR154" s="20"/>
      <c r="DS154" s="20"/>
      <c r="DT154" s="20">
        <f t="shared" si="166"/>
        <v>3</v>
      </c>
      <c r="DU154" s="20">
        <f t="shared" si="167"/>
        <v>0</v>
      </c>
      <c r="DV154" s="7"/>
      <c r="DW154" s="54"/>
      <c r="DX154" s="20"/>
      <c r="DY154" s="98"/>
      <c r="DZ154" s="98"/>
      <c r="EA154" s="7"/>
      <c r="EB154" s="7"/>
      <c r="EC154" s="7"/>
      <c r="ED154" s="7"/>
      <c r="EE154" s="7"/>
      <c r="EF154" s="7"/>
      <c r="EG154" s="7"/>
      <c r="EH154" s="6">
        <f>SUM(L154+BY154)</f>
        <v>28</v>
      </c>
      <c r="EI154" s="6">
        <f>SUM(M154+BZ154)</f>
        <v>4</v>
      </c>
      <c r="EJ154" s="6">
        <f>SUM(N154+CA154)</f>
        <v>4</v>
      </c>
      <c r="EM154" s="189">
        <f>O154+CB154</f>
        <v>0</v>
      </c>
      <c r="EN154" s="203">
        <f>P154+CC154</f>
        <v>0</v>
      </c>
      <c r="EO154" s="189">
        <f>Q154+CD154</f>
        <v>0</v>
      </c>
      <c r="EP154" s="203">
        <f>R154+CE154</f>
        <v>0</v>
      </c>
      <c r="EQ154" s="189">
        <f>S154+CF154</f>
        <v>0</v>
      </c>
      <c r="ER154" s="203">
        <f>T154+CG154</f>
        <v>0</v>
      </c>
      <c r="ES154" s="189">
        <f>U154+CH154</f>
        <v>0</v>
      </c>
      <c r="ET154" s="203">
        <f>V154+CI154</f>
        <v>0</v>
      </c>
      <c r="EU154" s="189">
        <f>W154+CJ154</f>
        <v>0</v>
      </c>
      <c r="EV154" s="190">
        <f>X154+CK154</f>
        <v>0</v>
      </c>
      <c r="EW154" s="190">
        <f>Y154+CL154</f>
        <v>3.8</v>
      </c>
      <c r="EX154" s="204">
        <f>Z154+CM154</f>
        <v>0</v>
      </c>
      <c r="EY154" s="189">
        <f>AA154+CN154</f>
        <v>0</v>
      </c>
      <c r="EZ154" s="203">
        <f>AB154+CO154</f>
        <v>0</v>
      </c>
      <c r="FA154" s="189">
        <f>AC154+CP154</f>
        <v>0</v>
      </c>
      <c r="FB154" s="203">
        <f>AD154+CQ154</f>
        <v>0</v>
      </c>
      <c r="FC154" s="189">
        <f>AE154+CR154</f>
        <v>0</v>
      </c>
      <c r="FD154" s="203">
        <f>AF154+CS154</f>
        <v>0</v>
      </c>
      <c r="FE154" s="189">
        <f>AG154+CT154</f>
        <v>0</v>
      </c>
      <c r="FF154" s="204">
        <f>AH154+CU154</f>
        <v>0</v>
      </c>
      <c r="FG154" s="190">
        <f>AI154+CV154</f>
        <v>0</v>
      </c>
      <c r="FH154" s="204">
        <f>AJ154+CW154</f>
        <v>0</v>
      </c>
      <c r="FI154" s="189">
        <f>AK154+CX154</f>
        <v>0</v>
      </c>
      <c r="FJ154" s="204">
        <f>AL154+CY154</f>
        <v>0</v>
      </c>
      <c r="FK154" s="190">
        <f>AM154+CZ154</f>
        <v>0</v>
      </c>
      <c r="FL154" s="204">
        <f>AN154+DA154</f>
        <v>0</v>
      </c>
      <c r="FM154" s="189">
        <f>AO154+DB154</f>
        <v>0</v>
      </c>
      <c r="FN154" s="204">
        <f>AP154+DC154</f>
        <v>0</v>
      </c>
      <c r="FO154" s="190">
        <f>AQ154+DD154</f>
        <v>0</v>
      </c>
      <c r="FP154" s="204">
        <f>AR154+DE154</f>
        <v>0</v>
      </c>
      <c r="FQ154" s="190">
        <f>AS154+DF154</f>
        <v>0</v>
      </c>
      <c r="FR154" s="204">
        <f>AT154+DG154</f>
        <v>0</v>
      </c>
      <c r="FS154" s="190">
        <f>AU154+DH154</f>
        <v>0</v>
      </c>
      <c r="FT154" s="204">
        <f>AV154+DI154</f>
        <v>0</v>
      </c>
      <c r="FU154" s="189">
        <f>AW154+DJ154</f>
        <v>0</v>
      </c>
      <c r="FV154" s="204">
        <f>AX154+DK154</f>
        <v>0</v>
      </c>
      <c r="FW154" s="190">
        <f>AY154+DL154</f>
        <v>0</v>
      </c>
      <c r="FX154" s="204">
        <f>AZ154+DM154</f>
        <v>0</v>
      </c>
      <c r="FY154" s="189">
        <f>BA154+DN154</f>
        <v>0</v>
      </c>
      <c r="FZ154" s="203">
        <f>BB154+DO154</f>
        <v>0</v>
      </c>
      <c r="GA154" s="189">
        <f>BC154+DP154</f>
        <v>0</v>
      </c>
      <c r="GB154" s="203">
        <f>BD154+DQ154</f>
        <v>0</v>
      </c>
      <c r="GC154" s="189">
        <f>BE154+DR154</f>
        <v>0</v>
      </c>
      <c r="GD154" s="204">
        <f>BF154+DS154</f>
        <v>0</v>
      </c>
      <c r="GE154" s="190">
        <f>BG154+DT154</f>
        <v>3.8</v>
      </c>
      <c r="GF154" s="190">
        <f>BH154+DU154</f>
        <v>0</v>
      </c>
      <c r="GG154" s="7"/>
      <c r="GH154" s="54"/>
      <c r="GL154" s="161"/>
      <c r="GM154" s="19"/>
      <c r="GN154" s="1"/>
      <c r="GO154" s="23"/>
      <c r="GP154" s="70"/>
      <c r="GQ154" s="7"/>
      <c r="GR154" s="83"/>
    </row>
    <row r="155" spans="1:200" ht="24.95" customHeight="1" outlineLevel="1" thickBot="1" x14ac:dyDescent="0.4">
      <c r="A155" s="156" t="s">
        <v>51</v>
      </c>
      <c r="B155" s="20" t="s">
        <v>146</v>
      </c>
      <c r="C155" s="91" t="s">
        <v>147</v>
      </c>
      <c r="D155" s="91" t="s">
        <v>69</v>
      </c>
      <c r="E155" s="91" t="s">
        <v>149</v>
      </c>
      <c r="F155" s="92" t="s">
        <v>150</v>
      </c>
      <c r="G155" s="92">
        <v>3</v>
      </c>
      <c r="H155" s="92">
        <v>2</v>
      </c>
      <c r="I155" s="92">
        <v>1</v>
      </c>
      <c r="J155" s="92">
        <v>1</v>
      </c>
      <c r="K155" s="92">
        <v>1</v>
      </c>
      <c r="L155" s="25">
        <v>66</v>
      </c>
      <c r="M155" s="93">
        <f>SUM(N155+P155+R155+T155+V155)</f>
        <v>34</v>
      </c>
      <c r="N155" s="30">
        <v>34</v>
      </c>
      <c r="O155" s="20"/>
      <c r="P155" s="30"/>
      <c r="Q155" s="20"/>
      <c r="R155" s="30"/>
      <c r="S155" s="20"/>
      <c r="T155" s="30"/>
      <c r="U155" s="20"/>
      <c r="V155" s="94"/>
      <c r="W155" s="20"/>
      <c r="X155" s="20"/>
      <c r="Y155" s="20">
        <f>SUM(L155*5/100*J155)</f>
        <v>3.3</v>
      </c>
      <c r="Z155" s="94"/>
      <c r="AA155" s="20"/>
      <c r="AB155" s="94"/>
      <c r="AC155" s="20"/>
      <c r="AD155" s="94"/>
      <c r="AE155" s="24"/>
      <c r="AF155" s="94"/>
      <c r="AG155" s="20"/>
      <c r="AH155" s="94"/>
      <c r="AI155" s="20"/>
      <c r="AJ155" s="94"/>
      <c r="AK155" s="20"/>
      <c r="AL155" s="94"/>
      <c r="AM155" s="20"/>
      <c r="AN155" s="94"/>
      <c r="AO155" s="20"/>
      <c r="AP155" s="94"/>
      <c r="AQ155" s="20"/>
      <c r="AR155" s="94"/>
      <c r="AS155" s="20"/>
      <c r="AT155" s="94"/>
      <c r="AU155" s="20"/>
      <c r="AV155" s="94"/>
      <c r="AW155" s="20"/>
      <c r="AX155" s="94"/>
      <c r="AY155" s="20"/>
      <c r="AZ155" s="94"/>
      <c r="BA155" s="20"/>
      <c r="BB155" s="94"/>
      <c r="BC155" s="20"/>
      <c r="BD155" s="94"/>
      <c r="BE155" s="20"/>
      <c r="BF155" s="20"/>
      <c r="BG155" s="20">
        <f t="shared" si="164"/>
        <v>3.3</v>
      </c>
      <c r="BH155" s="20">
        <f t="shared" si="165"/>
        <v>0</v>
      </c>
      <c r="BI155" s="46">
        <f t="shared" si="136"/>
        <v>3.3</v>
      </c>
      <c r="BJ155" s="7"/>
      <c r="BK155" s="7"/>
      <c r="BN155" s="156" t="s">
        <v>51</v>
      </c>
      <c r="BO155" s="20" t="s">
        <v>146</v>
      </c>
      <c r="BP155" s="91" t="s">
        <v>147</v>
      </c>
      <c r="BQ155" s="91" t="s">
        <v>69</v>
      </c>
      <c r="BR155" s="91" t="s">
        <v>149</v>
      </c>
      <c r="BS155" s="92" t="s">
        <v>150</v>
      </c>
      <c r="BT155" s="92">
        <v>4</v>
      </c>
      <c r="BU155" s="92">
        <v>1</v>
      </c>
      <c r="BV155" s="92">
        <v>1</v>
      </c>
      <c r="BW155" s="92">
        <v>1</v>
      </c>
      <c r="BX155" s="92">
        <v>1</v>
      </c>
      <c r="BY155" s="25">
        <v>66</v>
      </c>
      <c r="BZ155" s="93">
        <f>SUM(CA155+CC155+CE155+CG155+CI155)</f>
        <v>0</v>
      </c>
      <c r="CA155" s="30"/>
      <c r="CB155" s="20"/>
      <c r="CC155" s="30"/>
      <c r="CD155" s="20"/>
      <c r="CE155" s="30"/>
      <c r="CF155" s="20"/>
      <c r="CG155" s="30"/>
      <c r="CH155" s="20"/>
      <c r="CI155" s="94"/>
      <c r="CJ155" s="20"/>
      <c r="CK155" s="20"/>
      <c r="CL155" s="20">
        <f>SUM(BY155*5/100*BW155)</f>
        <v>3.3</v>
      </c>
      <c r="CM155" s="94"/>
      <c r="CN155" s="20"/>
      <c r="CO155" s="94"/>
      <c r="CP155" s="20"/>
      <c r="CQ155" s="94"/>
      <c r="CR155" s="24"/>
      <c r="CS155" s="94"/>
      <c r="CT155" s="20"/>
      <c r="CU155" s="94"/>
      <c r="CV155" s="20"/>
      <c r="CW155" s="94"/>
      <c r="CX155" s="20"/>
      <c r="CY155" s="94"/>
      <c r="CZ155" s="20"/>
      <c r="DA155" s="94"/>
      <c r="DB155" s="20"/>
      <c r="DC155" s="94"/>
      <c r="DD155" s="20"/>
      <c r="DE155" s="94"/>
      <c r="DF155" s="20"/>
      <c r="DG155" s="94"/>
      <c r="DH155" s="20"/>
      <c r="DI155" s="94"/>
      <c r="DJ155" s="20"/>
      <c r="DK155" s="94"/>
      <c r="DL155" s="20"/>
      <c r="DM155" s="94"/>
      <c r="DN155" s="20"/>
      <c r="DO155" s="94"/>
      <c r="DP155" s="20"/>
      <c r="DQ155" s="94"/>
      <c r="DR155" s="20"/>
      <c r="DS155" s="20"/>
      <c r="DT155" s="20">
        <f t="shared" si="166"/>
        <v>3.3</v>
      </c>
      <c r="DU155" s="20">
        <f t="shared" si="167"/>
        <v>0</v>
      </c>
      <c r="DV155" s="7"/>
      <c r="DW155" s="54"/>
      <c r="DX155" s="20"/>
      <c r="DY155" s="91"/>
      <c r="DZ155" s="91"/>
      <c r="EA155" s="7"/>
      <c r="EB155" s="7"/>
      <c r="EC155" s="7"/>
      <c r="ED155" s="7"/>
      <c r="EE155" s="7"/>
      <c r="EF155" s="7"/>
      <c r="EG155" s="7"/>
      <c r="EH155" s="6">
        <f>SUM(L155+BY155)</f>
        <v>132</v>
      </c>
      <c r="EI155" s="6">
        <f>SUM(M155+BZ155)</f>
        <v>34</v>
      </c>
      <c r="EJ155" s="6">
        <f>SUM(N155+CA155)</f>
        <v>34</v>
      </c>
      <c r="EM155" s="189">
        <f>O155+CB155</f>
        <v>0</v>
      </c>
      <c r="EN155" s="203">
        <f>P155+CC155</f>
        <v>0</v>
      </c>
      <c r="EO155" s="189">
        <f>Q155+CD155</f>
        <v>0</v>
      </c>
      <c r="EP155" s="203">
        <f>R155+CE155</f>
        <v>0</v>
      </c>
      <c r="EQ155" s="189">
        <f>S155+CF155</f>
        <v>0</v>
      </c>
      <c r="ER155" s="203">
        <f>T155+CG155</f>
        <v>0</v>
      </c>
      <c r="ES155" s="189">
        <f>U155+CH155</f>
        <v>0</v>
      </c>
      <c r="ET155" s="203">
        <f>V155+CI155</f>
        <v>0</v>
      </c>
      <c r="EU155" s="189">
        <f>W155+CJ155</f>
        <v>0</v>
      </c>
      <c r="EV155" s="190">
        <f>X155+CK155</f>
        <v>0</v>
      </c>
      <c r="EW155" s="190">
        <f>Y155+CL155</f>
        <v>6.6</v>
      </c>
      <c r="EX155" s="204">
        <f>Z155+CM155</f>
        <v>0</v>
      </c>
      <c r="EY155" s="189">
        <f>AA155+CN155</f>
        <v>0</v>
      </c>
      <c r="EZ155" s="203">
        <f>AB155+CO155</f>
        <v>0</v>
      </c>
      <c r="FA155" s="189">
        <f>AC155+CP155</f>
        <v>0</v>
      </c>
      <c r="FB155" s="203">
        <f>AD155+CQ155</f>
        <v>0</v>
      </c>
      <c r="FC155" s="189">
        <f>AE155+CR155</f>
        <v>0</v>
      </c>
      <c r="FD155" s="203">
        <f>AF155+CS155</f>
        <v>0</v>
      </c>
      <c r="FE155" s="189">
        <f>AG155+CT155</f>
        <v>0</v>
      </c>
      <c r="FF155" s="204">
        <f>AH155+CU155</f>
        <v>0</v>
      </c>
      <c r="FG155" s="190">
        <f>AI155+CV155</f>
        <v>0</v>
      </c>
      <c r="FH155" s="204">
        <f>AJ155+CW155</f>
        <v>0</v>
      </c>
      <c r="FI155" s="189">
        <f>AK155+CX155</f>
        <v>0</v>
      </c>
      <c r="FJ155" s="204">
        <f>AL155+CY155</f>
        <v>0</v>
      </c>
      <c r="FK155" s="190">
        <f>AM155+CZ155</f>
        <v>0</v>
      </c>
      <c r="FL155" s="204">
        <f>AN155+DA155</f>
        <v>0</v>
      </c>
      <c r="FM155" s="189">
        <f>AO155+DB155</f>
        <v>0</v>
      </c>
      <c r="FN155" s="204">
        <f>AP155+DC155</f>
        <v>0</v>
      </c>
      <c r="FO155" s="190">
        <f>AQ155+DD155</f>
        <v>0</v>
      </c>
      <c r="FP155" s="204">
        <f>AR155+DE155</f>
        <v>0</v>
      </c>
      <c r="FQ155" s="190">
        <f>AS155+DF155</f>
        <v>0</v>
      </c>
      <c r="FR155" s="204">
        <f>AT155+DG155</f>
        <v>0</v>
      </c>
      <c r="FS155" s="190">
        <f>AU155+DH155</f>
        <v>0</v>
      </c>
      <c r="FT155" s="204">
        <f>AV155+DI155</f>
        <v>0</v>
      </c>
      <c r="FU155" s="189">
        <f>AW155+DJ155</f>
        <v>0</v>
      </c>
      <c r="FV155" s="204">
        <f>AX155+DK155</f>
        <v>0</v>
      </c>
      <c r="FW155" s="190">
        <f>AY155+DL155</f>
        <v>0</v>
      </c>
      <c r="FX155" s="204">
        <f>AZ155+DM155</f>
        <v>0</v>
      </c>
      <c r="FY155" s="189">
        <f>BA155+DN155</f>
        <v>0</v>
      </c>
      <c r="FZ155" s="203">
        <f>BB155+DO155</f>
        <v>0</v>
      </c>
      <c r="GA155" s="189">
        <f>BC155+DP155</f>
        <v>0</v>
      </c>
      <c r="GB155" s="203">
        <f>BD155+DQ155</f>
        <v>0</v>
      </c>
      <c r="GC155" s="189">
        <f>BE155+DR155</f>
        <v>0</v>
      </c>
      <c r="GD155" s="204">
        <f>BF155+DS155</f>
        <v>0</v>
      </c>
      <c r="GE155" s="190">
        <f>BG155+DT155</f>
        <v>6.6</v>
      </c>
      <c r="GF155" s="190">
        <f>BH155+DU155</f>
        <v>0</v>
      </c>
      <c r="GG155" s="7"/>
      <c r="GH155" s="54"/>
      <c r="GL155" s="161"/>
      <c r="GM155" s="19"/>
      <c r="GN155" s="48"/>
      <c r="GO155" s="23"/>
      <c r="GP155" s="70"/>
      <c r="GQ155" s="7"/>
      <c r="GR155" s="83"/>
    </row>
    <row r="156" spans="1:200" ht="24.95" customHeight="1" outlineLevel="1" thickBot="1" x14ac:dyDescent="0.4">
      <c r="A156" s="156" t="s">
        <v>51</v>
      </c>
      <c r="B156" s="20" t="s">
        <v>110</v>
      </c>
      <c r="C156" s="91" t="s">
        <v>68</v>
      </c>
      <c r="D156" s="91" t="s">
        <v>111</v>
      </c>
      <c r="E156" s="91" t="s">
        <v>112</v>
      </c>
      <c r="F156" s="91" t="s">
        <v>113</v>
      </c>
      <c r="G156" s="92">
        <v>7</v>
      </c>
      <c r="H156" s="92">
        <v>24</v>
      </c>
      <c r="I156" s="92">
        <v>1</v>
      </c>
      <c r="J156" s="92">
        <v>1</v>
      </c>
      <c r="K156" s="92">
        <f t="shared" ref="K156:K161" si="168">SUM(J156)*2</f>
        <v>2</v>
      </c>
      <c r="L156" s="25">
        <v>60</v>
      </c>
      <c r="M156" s="93">
        <f>SUM(N156+P156+R156+T156+V156)</f>
        <v>14</v>
      </c>
      <c r="N156" s="30">
        <v>14</v>
      </c>
      <c r="O156" s="20"/>
      <c r="P156" s="30"/>
      <c r="Q156" s="20"/>
      <c r="R156" s="30"/>
      <c r="S156" s="20"/>
      <c r="T156" s="30"/>
      <c r="U156" s="20"/>
      <c r="V156" s="94"/>
      <c r="W156" s="20"/>
      <c r="X156" s="20"/>
      <c r="Y156" s="20">
        <v>9</v>
      </c>
      <c r="Z156" s="94"/>
      <c r="AA156" s="20"/>
      <c r="AB156" s="94"/>
      <c r="AC156" s="20"/>
      <c r="AD156" s="94"/>
      <c r="AE156" s="24"/>
      <c r="AF156" s="94"/>
      <c r="AG156" s="20"/>
      <c r="AH156" s="94"/>
      <c r="AI156" s="20"/>
      <c r="AJ156" s="94"/>
      <c r="AK156" s="20"/>
      <c r="AL156" s="94"/>
      <c r="AM156" s="20"/>
      <c r="AN156" s="94"/>
      <c r="AO156" s="20"/>
      <c r="AP156" s="94"/>
      <c r="AQ156" s="20"/>
      <c r="AR156" s="94"/>
      <c r="AS156" s="20"/>
      <c r="AT156" s="94"/>
      <c r="AU156" s="20"/>
      <c r="AV156" s="94"/>
      <c r="AW156" s="20"/>
      <c r="AX156" s="94"/>
      <c r="AY156" s="20"/>
      <c r="AZ156" s="94"/>
      <c r="BA156" s="20"/>
      <c r="BB156" s="94"/>
      <c r="BC156" s="20"/>
      <c r="BD156" s="94"/>
      <c r="BE156" s="20"/>
      <c r="BF156" s="20"/>
      <c r="BG156" s="20">
        <f t="shared" si="164"/>
        <v>9</v>
      </c>
      <c r="BH156" s="20">
        <f t="shared" si="165"/>
        <v>0</v>
      </c>
      <c r="BI156" s="46">
        <f t="shared" si="136"/>
        <v>9</v>
      </c>
      <c r="BJ156" s="7"/>
      <c r="BK156" s="7"/>
      <c r="BN156" s="156" t="s">
        <v>51</v>
      </c>
      <c r="BO156" s="20"/>
      <c r="BP156" s="91"/>
      <c r="BQ156" s="91"/>
      <c r="BR156" s="91"/>
      <c r="BS156" s="91"/>
      <c r="BT156" s="92"/>
      <c r="BU156" s="92"/>
      <c r="BV156" s="92"/>
      <c r="BW156" s="92"/>
      <c r="BX156" s="92"/>
      <c r="BY156" s="25"/>
      <c r="BZ156" s="93">
        <f t="shared" ref="BZ156:BZ168" si="169">SUM(CA156+CC156+CG156+CI156+DE156*2)</f>
        <v>0</v>
      </c>
      <c r="CA156" s="30"/>
      <c r="CB156" s="20"/>
      <c r="CC156" s="30"/>
      <c r="CD156" s="20"/>
      <c r="CE156" s="30"/>
      <c r="CF156" s="20"/>
      <c r="CG156" s="30"/>
      <c r="CH156" s="20"/>
      <c r="CI156" s="94"/>
      <c r="CJ156" s="20"/>
      <c r="CK156" s="20"/>
      <c r="CL156" s="20"/>
      <c r="CM156" s="94"/>
      <c r="CN156" s="20"/>
      <c r="CO156" s="94"/>
      <c r="CP156" s="20"/>
      <c r="CQ156" s="94"/>
      <c r="CR156" s="24"/>
      <c r="CS156" s="94"/>
      <c r="CT156" s="20"/>
      <c r="CU156" s="94"/>
      <c r="CV156" s="20"/>
      <c r="CW156" s="94"/>
      <c r="CX156" s="20"/>
      <c r="CY156" s="94"/>
      <c r="CZ156" s="20"/>
      <c r="DA156" s="94"/>
      <c r="DB156" s="20"/>
      <c r="DC156" s="94"/>
      <c r="DD156" s="20"/>
      <c r="DE156" s="94"/>
      <c r="DF156" s="20"/>
      <c r="DG156" s="94"/>
      <c r="DH156" s="20"/>
      <c r="DI156" s="94"/>
      <c r="DJ156" s="20"/>
      <c r="DK156" s="94"/>
      <c r="DL156" s="20"/>
      <c r="DM156" s="94"/>
      <c r="DN156" s="20"/>
      <c r="DO156" s="94"/>
      <c r="DP156" s="20"/>
      <c r="DQ156" s="94"/>
      <c r="DR156" s="20"/>
      <c r="DS156" s="20"/>
      <c r="DT156" s="20">
        <f t="shared" si="166"/>
        <v>0</v>
      </c>
      <c r="DU156" s="20">
        <f t="shared" si="167"/>
        <v>0</v>
      </c>
      <c r="DV156" s="7"/>
      <c r="DW156" s="54"/>
      <c r="DX156" s="20"/>
      <c r="DY156" s="91"/>
      <c r="DZ156" s="91"/>
      <c r="EA156" s="7"/>
      <c r="EB156" s="7"/>
      <c r="EC156" s="7"/>
      <c r="ED156" s="7"/>
      <c r="EE156" s="7"/>
      <c r="EF156" s="7"/>
      <c r="EG156" s="7"/>
      <c r="EH156" s="6">
        <f>SUM(L156+BY156)</f>
        <v>60</v>
      </c>
      <c r="EI156" s="6">
        <f>SUM(M156+BZ156)</f>
        <v>14</v>
      </c>
      <c r="EJ156" s="6">
        <f>SUM(N156+CA156)</f>
        <v>14</v>
      </c>
      <c r="EM156" s="189">
        <f>O156+CB156</f>
        <v>0</v>
      </c>
      <c r="EN156" s="203">
        <f>P156+CC156</f>
        <v>0</v>
      </c>
      <c r="EO156" s="189">
        <f>Q156+CD156</f>
        <v>0</v>
      </c>
      <c r="EP156" s="203">
        <f>R156+CE156</f>
        <v>0</v>
      </c>
      <c r="EQ156" s="189">
        <f>S156+CF156</f>
        <v>0</v>
      </c>
      <c r="ER156" s="203">
        <f>T156+CG156</f>
        <v>0</v>
      </c>
      <c r="ES156" s="189">
        <f>U156+CH156</f>
        <v>0</v>
      </c>
      <c r="ET156" s="203">
        <f>V156+CI156</f>
        <v>0</v>
      </c>
      <c r="EU156" s="189">
        <f>W156+CJ156</f>
        <v>0</v>
      </c>
      <c r="EV156" s="190">
        <f>X156+CK156</f>
        <v>0</v>
      </c>
      <c r="EW156" s="190">
        <f>Y156+CL156</f>
        <v>9</v>
      </c>
      <c r="EX156" s="204">
        <f>Z156+CM156</f>
        <v>0</v>
      </c>
      <c r="EY156" s="189">
        <f>AA156+CN156</f>
        <v>0</v>
      </c>
      <c r="EZ156" s="203">
        <f>AB156+CO156</f>
        <v>0</v>
      </c>
      <c r="FA156" s="189">
        <f>AC156+CP156</f>
        <v>0</v>
      </c>
      <c r="FB156" s="203">
        <f>AD156+CQ156</f>
        <v>0</v>
      </c>
      <c r="FC156" s="189">
        <f>AE156+CR156</f>
        <v>0</v>
      </c>
      <c r="FD156" s="203">
        <f>AF156+CS156</f>
        <v>0</v>
      </c>
      <c r="FE156" s="189">
        <f>AG156+CT156</f>
        <v>0</v>
      </c>
      <c r="FF156" s="204">
        <f>AH156+CU156</f>
        <v>0</v>
      </c>
      <c r="FG156" s="190">
        <f>AI156+CV156</f>
        <v>0</v>
      </c>
      <c r="FH156" s="204">
        <f>AJ156+CW156</f>
        <v>0</v>
      </c>
      <c r="FI156" s="189">
        <f>AK156+CX156</f>
        <v>0</v>
      </c>
      <c r="FJ156" s="204">
        <f>AL156+CY156</f>
        <v>0</v>
      </c>
      <c r="FK156" s="190">
        <f>AM156+CZ156</f>
        <v>0</v>
      </c>
      <c r="FL156" s="204">
        <f>AN156+DA156</f>
        <v>0</v>
      </c>
      <c r="FM156" s="189">
        <f>AO156+DB156</f>
        <v>0</v>
      </c>
      <c r="FN156" s="204">
        <f>AP156+DC156</f>
        <v>0</v>
      </c>
      <c r="FO156" s="190">
        <f>AQ156+DD156</f>
        <v>0</v>
      </c>
      <c r="FP156" s="204">
        <f>AR156+DE156</f>
        <v>0</v>
      </c>
      <c r="FQ156" s="190">
        <f>AS156+DF156</f>
        <v>0</v>
      </c>
      <c r="FR156" s="204">
        <f>AT156+DG156</f>
        <v>0</v>
      </c>
      <c r="FS156" s="190">
        <f>AU156+DH156</f>
        <v>0</v>
      </c>
      <c r="FT156" s="204">
        <f>AV156+DI156</f>
        <v>0</v>
      </c>
      <c r="FU156" s="189">
        <f>AW156+DJ156</f>
        <v>0</v>
      </c>
      <c r="FV156" s="204">
        <f>AX156+DK156</f>
        <v>0</v>
      </c>
      <c r="FW156" s="190">
        <f>AY156+DL156</f>
        <v>0</v>
      </c>
      <c r="FX156" s="204">
        <f>AZ156+DM156</f>
        <v>0</v>
      </c>
      <c r="FY156" s="189">
        <f>BA156+DN156</f>
        <v>0</v>
      </c>
      <c r="FZ156" s="203">
        <f>BB156+DO156</f>
        <v>0</v>
      </c>
      <c r="GA156" s="189">
        <f>BC156+DP156</f>
        <v>0</v>
      </c>
      <c r="GB156" s="203">
        <f>BD156+DQ156</f>
        <v>0</v>
      </c>
      <c r="GC156" s="189">
        <f>BE156+DR156</f>
        <v>0</v>
      </c>
      <c r="GD156" s="204">
        <f>BF156+DS156</f>
        <v>0</v>
      </c>
      <c r="GE156" s="190">
        <f>BG156+DT156</f>
        <v>9</v>
      </c>
      <c r="GF156" s="190">
        <f>BH156+DU156</f>
        <v>0</v>
      </c>
      <c r="GG156" s="7"/>
      <c r="GH156" s="54"/>
      <c r="GL156" s="161"/>
      <c r="GM156" s="19"/>
      <c r="GN156" s="1"/>
      <c r="GO156" s="23"/>
      <c r="GP156" s="70"/>
      <c r="GQ156" s="7"/>
      <c r="GR156" s="83"/>
    </row>
    <row r="157" spans="1:200" ht="24.95" customHeight="1" outlineLevel="1" thickBot="1" x14ac:dyDescent="0.4">
      <c r="A157" s="156" t="s">
        <v>51</v>
      </c>
      <c r="B157" s="1" t="s">
        <v>78</v>
      </c>
      <c r="C157" s="23" t="s">
        <v>68</v>
      </c>
      <c r="D157" s="23" t="s">
        <v>111</v>
      </c>
      <c r="E157" s="23" t="s">
        <v>112</v>
      </c>
      <c r="F157" s="23" t="s">
        <v>113</v>
      </c>
      <c r="G157" s="23">
        <v>7</v>
      </c>
      <c r="H157" s="23">
        <v>24</v>
      </c>
      <c r="I157" s="23">
        <v>1</v>
      </c>
      <c r="J157" s="23">
        <v>1</v>
      </c>
      <c r="K157" s="23">
        <f t="shared" si="168"/>
        <v>2</v>
      </c>
      <c r="L157" s="1">
        <v>60</v>
      </c>
      <c r="M157" s="93">
        <f t="shared" ref="M157" si="170">SUM(N157+P157+R157+T157+V157)</f>
        <v>14</v>
      </c>
      <c r="N157" s="30">
        <v>14</v>
      </c>
      <c r="O157" s="20"/>
      <c r="P157" s="30"/>
      <c r="Q157" s="20"/>
      <c r="R157" s="30"/>
      <c r="S157" s="20"/>
      <c r="T157" s="30"/>
      <c r="U157" s="20"/>
      <c r="V157" s="94"/>
      <c r="W157" s="20"/>
      <c r="X157" s="20"/>
      <c r="Y157" s="20">
        <f>SUM(L157*5/100*J157)</f>
        <v>3</v>
      </c>
      <c r="Z157" s="94"/>
      <c r="AA157" s="20"/>
      <c r="AB157" s="94"/>
      <c r="AC157" s="20"/>
      <c r="AD157" s="94"/>
      <c r="AE157" s="24"/>
      <c r="AF157" s="94"/>
      <c r="AG157" s="20"/>
      <c r="AH157" s="94"/>
      <c r="AI157" s="20"/>
      <c r="AJ157" s="94"/>
      <c r="AK157" s="20"/>
      <c r="AL157" s="94"/>
      <c r="AM157" s="20"/>
      <c r="AN157" s="94"/>
      <c r="AO157" s="20"/>
      <c r="AP157" s="94"/>
      <c r="AQ157" s="20"/>
      <c r="AR157" s="94"/>
      <c r="AS157" s="20"/>
      <c r="AT157" s="94"/>
      <c r="AU157" s="20"/>
      <c r="AV157" s="94"/>
      <c r="AW157" s="20"/>
      <c r="AX157" s="94"/>
      <c r="AY157" s="20"/>
      <c r="AZ157" s="94"/>
      <c r="BA157" s="20"/>
      <c r="BB157" s="94"/>
      <c r="BC157" s="20"/>
      <c r="BD157" s="94"/>
      <c r="BE157" s="20"/>
      <c r="BF157" s="20"/>
      <c r="BG157" s="20">
        <f t="shared" si="164"/>
        <v>3</v>
      </c>
      <c r="BH157" s="20">
        <f t="shared" si="165"/>
        <v>0</v>
      </c>
      <c r="BI157" s="46">
        <f t="shared" si="136"/>
        <v>3</v>
      </c>
      <c r="BJ157" s="7"/>
      <c r="BK157" s="7"/>
      <c r="BN157" s="156" t="s">
        <v>51</v>
      </c>
      <c r="BO157" s="1"/>
      <c r="BP157" s="23"/>
      <c r="BQ157" s="23"/>
      <c r="BR157" s="23"/>
      <c r="BS157" s="23"/>
      <c r="BT157" s="23"/>
      <c r="BU157" s="23"/>
      <c r="BV157" s="23"/>
      <c r="BW157" s="23"/>
      <c r="BX157" s="23"/>
      <c r="BY157" s="1"/>
      <c r="BZ157" s="93">
        <f t="shared" si="169"/>
        <v>0</v>
      </c>
      <c r="CA157" s="30"/>
      <c r="CB157" s="20"/>
      <c r="CC157" s="30"/>
      <c r="CD157" s="20"/>
      <c r="CE157" s="30"/>
      <c r="CF157" s="20"/>
      <c r="CG157" s="30"/>
      <c r="CH157" s="20"/>
      <c r="CI157" s="94"/>
      <c r="CJ157" s="20"/>
      <c r="CK157" s="20"/>
      <c r="CL157" s="20"/>
      <c r="CM157" s="94"/>
      <c r="CN157" s="20"/>
      <c r="CO157" s="94"/>
      <c r="CP157" s="20"/>
      <c r="CQ157" s="94"/>
      <c r="CR157" s="24"/>
      <c r="CS157" s="94"/>
      <c r="CT157" s="20"/>
      <c r="CU157" s="94"/>
      <c r="CV157" s="20"/>
      <c r="CW157" s="94"/>
      <c r="CX157" s="20"/>
      <c r="CY157" s="94"/>
      <c r="CZ157" s="20"/>
      <c r="DA157" s="94"/>
      <c r="DB157" s="20"/>
      <c r="DC157" s="94"/>
      <c r="DD157" s="20"/>
      <c r="DE157" s="94"/>
      <c r="DF157" s="20"/>
      <c r="DG157" s="94"/>
      <c r="DH157" s="20"/>
      <c r="DI157" s="94"/>
      <c r="DJ157" s="20"/>
      <c r="DK157" s="94"/>
      <c r="DL157" s="20"/>
      <c r="DM157" s="94"/>
      <c r="DN157" s="20"/>
      <c r="DO157" s="94"/>
      <c r="DP157" s="20"/>
      <c r="DQ157" s="94"/>
      <c r="DR157" s="20"/>
      <c r="DS157" s="20"/>
      <c r="DT157" s="20">
        <f t="shared" si="166"/>
        <v>0</v>
      </c>
      <c r="DU157" s="20">
        <f t="shared" si="167"/>
        <v>0</v>
      </c>
      <c r="DV157" s="7"/>
      <c r="DW157" s="54"/>
      <c r="DX157" s="1"/>
      <c r="DY157" s="23"/>
      <c r="DZ157" s="23"/>
      <c r="EA157" s="7"/>
      <c r="EB157" s="7"/>
      <c r="EC157" s="7"/>
      <c r="ED157" s="7"/>
      <c r="EE157" s="7"/>
      <c r="EF157" s="7"/>
      <c r="EG157" s="7"/>
      <c r="EH157" s="6">
        <f>SUM(L157+BY157)</f>
        <v>60</v>
      </c>
      <c r="EI157" s="6">
        <f>SUM(M157+BZ157)</f>
        <v>14</v>
      </c>
      <c r="EJ157" s="6">
        <f>SUM(N157+CA157)</f>
        <v>14</v>
      </c>
      <c r="EM157" s="189">
        <f>O157+CB157</f>
        <v>0</v>
      </c>
      <c r="EN157" s="203">
        <f>P157+CC157</f>
        <v>0</v>
      </c>
      <c r="EO157" s="189">
        <f>Q157+CD157</f>
        <v>0</v>
      </c>
      <c r="EP157" s="203">
        <f>R157+CE157</f>
        <v>0</v>
      </c>
      <c r="EQ157" s="189">
        <f>S157+CF157</f>
        <v>0</v>
      </c>
      <c r="ER157" s="203">
        <f>T157+CG157</f>
        <v>0</v>
      </c>
      <c r="ES157" s="189">
        <f>U157+CH157</f>
        <v>0</v>
      </c>
      <c r="ET157" s="203">
        <f>V157+CI157</f>
        <v>0</v>
      </c>
      <c r="EU157" s="189">
        <f>W157+CJ157</f>
        <v>0</v>
      </c>
      <c r="EV157" s="190">
        <f>X157+CK157</f>
        <v>0</v>
      </c>
      <c r="EW157" s="190">
        <f>Y157+CL157</f>
        <v>3</v>
      </c>
      <c r="EX157" s="204">
        <f>Z157+CM157</f>
        <v>0</v>
      </c>
      <c r="EY157" s="189">
        <f>AA157+CN157</f>
        <v>0</v>
      </c>
      <c r="EZ157" s="203">
        <f>AB157+CO157</f>
        <v>0</v>
      </c>
      <c r="FA157" s="189">
        <f>AC157+CP157</f>
        <v>0</v>
      </c>
      <c r="FB157" s="203">
        <f>AD157+CQ157</f>
        <v>0</v>
      </c>
      <c r="FC157" s="189">
        <f>AE157+CR157</f>
        <v>0</v>
      </c>
      <c r="FD157" s="203">
        <f>AF157+CS157</f>
        <v>0</v>
      </c>
      <c r="FE157" s="189">
        <f>AG157+CT157</f>
        <v>0</v>
      </c>
      <c r="FF157" s="204">
        <f>AH157+CU157</f>
        <v>0</v>
      </c>
      <c r="FG157" s="190">
        <f>AI157+CV157</f>
        <v>0</v>
      </c>
      <c r="FH157" s="204">
        <f>AJ157+CW157</f>
        <v>0</v>
      </c>
      <c r="FI157" s="189">
        <f>AK157+CX157</f>
        <v>0</v>
      </c>
      <c r="FJ157" s="204">
        <f>AL157+CY157</f>
        <v>0</v>
      </c>
      <c r="FK157" s="190">
        <f>AM157+CZ157</f>
        <v>0</v>
      </c>
      <c r="FL157" s="204">
        <f>AN157+DA157</f>
        <v>0</v>
      </c>
      <c r="FM157" s="189">
        <f>AO157+DB157</f>
        <v>0</v>
      </c>
      <c r="FN157" s="204">
        <f>AP157+DC157</f>
        <v>0</v>
      </c>
      <c r="FO157" s="190">
        <f>AQ157+DD157</f>
        <v>0</v>
      </c>
      <c r="FP157" s="204">
        <f>AR157+DE157</f>
        <v>0</v>
      </c>
      <c r="FQ157" s="190">
        <f>AS157+DF157</f>
        <v>0</v>
      </c>
      <c r="FR157" s="204">
        <f>AT157+DG157</f>
        <v>0</v>
      </c>
      <c r="FS157" s="190">
        <f>AU157+DH157</f>
        <v>0</v>
      </c>
      <c r="FT157" s="204">
        <f>AV157+DI157</f>
        <v>0</v>
      </c>
      <c r="FU157" s="189">
        <f>AW157+DJ157</f>
        <v>0</v>
      </c>
      <c r="FV157" s="204">
        <f>AX157+DK157</f>
        <v>0</v>
      </c>
      <c r="FW157" s="190">
        <f>AY157+DL157</f>
        <v>0</v>
      </c>
      <c r="FX157" s="204">
        <f>AZ157+DM157</f>
        <v>0</v>
      </c>
      <c r="FY157" s="189">
        <f>BA157+DN157</f>
        <v>0</v>
      </c>
      <c r="FZ157" s="203">
        <f>BB157+DO157</f>
        <v>0</v>
      </c>
      <c r="GA157" s="189">
        <f>BC157+DP157</f>
        <v>0</v>
      </c>
      <c r="GB157" s="203">
        <f>BD157+DQ157</f>
        <v>0</v>
      </c>
      <c r="GC157" s="189">
        <f>BE157+DR157</f>
        <v>0</v>
      </c>
      <c r="GD157" s="204">
        <f>BF157+DS157</f>
        <v>0</v>
      </c>
      <c r="GE157" s="190">
        <f>BG157+DT157</f>
        <v>3</v>
      </c>
      <c r="GF157" s="190">
        <f>BH157+DU157</f>
        <v>0</v>
      </c>
      <c r="GG157" s="7"/>
      <c r="GH157" s="54"/>
      <c r="GL157" s="161"/>
      <c r="GM157" s="19"/>
      <c r="GN157" s="1"/>
      <c r="GO157" s="23"/>
      <c r="GP157" s="70"/>
      <c r="GQ157" s="7"/>
      <c r="GR157" s="83"/>
    </row>
    <row r="158" spans="1:200" ht="24.95" customHeight="1" outlineLevel="1" thickBot="1" x14ac:dyDescent="0.4">
      <c r="A158" s="156" t="s">
        <v>51</v>
      </c>
      <c r="B158" s="1" t="s">
        <v>73</v>
      </c>
      <c r="C158" s="23" t="s">
        <v>68</v>
      </c>
      <c r="D158" s="23" t="s">
        <v>114</v>
      </c>
      <c r="E158" s="23" t="s">
        <v>112</v>
      </c>
      <c r="F158" s="23" t="s">
        <v>115</v>
      </c>
      <c r="G158" s="23">
        <v>5</v>
      </c>
      <c r="H158" s="23">
        <v>24</v>
      </c>
      <c r="I158" s="23">
        <v>1</v>
      </c>
      <c r="J158" s="23">
        <v>1</v>
      </c>
      <c r="K158" s="23">
        <f t="shared" si="168"/>
        <v>2</v>
      </c>
      <c r="L158" s="1">
        <v>30</v>
      </c>
      <c r="M158" s="93">
        <f>SUM(N158+P158+R158+T158+V158)</f>
        <v>4</v>
      </c>
      <c r="N158" s="30">
        <v>4</v>
      </c>
      <c r="O158" s="20"/>
      <c r="P158" s="30"/>
      <c r="Q158" s="20"/>
      <c r="R158" s="30"/>
      <c r="S158" s="20"/>
      <c r="T158" s="30"/>
      <c r="U158" s="20"/>
      <c r="V158" s="94"/>
      <c r="W158" s="20"/>
      <c r="X158" s="20"/>
      <c r="Y158" s="20">
        <f>SUM(L158*5/100*J158)</f>
        <v>1.5</v>
      </c>
      <c r="Z158" s="94"/>
      <c r="AA158" s="20"/>
      <c r="AB158" s="94"/>
      <c r="AC158" s="20"/>
      <c r="AD158" s="94"/>
      <c r="AE158" s="24"/>
      <c r="AF158" s="94"/>
      <c r="AG158" s="20"/>
      <c r="AH158" s="94"/>
      <c r="AI158" s="20"/>
      <c r="AJ158" s="94"/>
      <c r="AK158" s="20"/>
      <c r="AL158" s="94"/>
      <c r="AM158" s="20"/>
      <c r="AN158" s="94"/>
      <c r="AO158" s="20"/>
      <c r="AP158" s="94"/>
      <c r="AQ158" s="20"/>
      <c r="AR158" s="94"/>
      <c r="AS158" s="20"/>
      <c r="AT158" s="94"/>
      <c r="AU158" s="20"/>
      <c r="AV158" s="94"/>
      <c r="AW158" s="20"/>
      <c r="AX158" s="94"/>
      <c r="AY158" s="20"/>
      <c r="AZ158" s="94"/>
      <c r="BA158" s="20"/>
      <c r="BB158" s="94"/>
      <c r="BC158" s="20"/>
      <c r="BD158" s="94"/>
      <c r="BE158" s="20"/>
      <c r="BF158" s="20"/>
      <c r="BG158" s="20">
        <f t="shared" si="164"/>
        <v>1.5</v>
      </c>
      <c r="BH158" s="20">
        <f t="shared" si="165"/>
        <v>0</v>
      </c>
      <c r="BI158" s="46">
        <f t="shared" si="136"/>
        <v>1.5</v>
      </c>
      <c r="BJ158" s="7"/>
      <c r="BK158" s="7"/>
      <c r="BN158" s="156" t="s">
        <v>51</v>
      </c>
      <c r="BO158" s="1"/>
      <c r="BP158" s="23"/>
      <c r="BQ158" s="23"/>
      <c r="BR158" s="23"/>
      <c r="BS158" s="23"/>
      <c r="BT158" s="23"/>
      <c r="BU158" s="23"/>
      <c r="BV158" s="23"/>
      <c r="BW158" s="23"/>
      <c r="BX158" s="23"/>
      <c r="BY158" s="1"/>
      <c r="BZ158" s="93">
        <f t="shared" si="169"/>
        <v>0</v>
      </c>
      <c r="CA158" s="30"/>
      <c r="CB158" s="20"/>
      <c r="CC158" s="30"/>
      <c r="CD158" s="20"/>
      <c r="CE158" s="30"/>
      <c r="CF158" s="20"/>
      <c r="CG158" s="30"/>
      <c r="CH158" s="20"/>
      <c r="CI158" s="94"/>
      <c r="CJ158" s="20"/>
      <c r="CK158" s="20"/>
      <c r="CL158" s="20"/>
      <c r="CM158" s="94"/>
      <c r="CN158" s="20"/>
      <c r="CO158" s="94"/>
      <c r="CP158" s="20"/>
      <c r="CQ158" s="94"/>
      <c r="CR158" s="24"/>
      <c r="CS158" s="94"/>
      <c r="CT158" s="20"/>
      <c r="CU158" s="94"/>
      <c r="CV158" s="20"/>
      <c r="CW158" s="94"/>
      <c r="CX158" s="20"/>
      <c r="CY158" s="94"/>
      <c r="CZ158" s="20"/>
      <c r="DA158" s="94"/>
      <c r="DB158" s="20"/>
      <c r="DC158" s="94"/>
      <c r="DD158" s="20"/>
      <c r="DE158" s="94"/>
      <c r="DF158" s="20"/>
      <c r="DG158" s="94"/>
      <c r="DH158" s="20"/>
      <c r="DI158" s="94"/>
      <c r="DJ158" s="20"/>
      <c r="DK158" s="94"/>
      <c r="DL158" s="20"/>
      <c r="DM158" s="94"/>
      <c r="DN158" s="20"/>
      <c r="DO158" s="94"/>
      <c r="DP158" s="20"/>
      <c r="DQ158" s="94"/>
      <c r="DR158" s="20"/>
      <c r="DS158" s="20"/>
      <c r="DT158" s="20">
        <f t="shared" si="166"/>
        <v>0</v>
      </c>
      <c r="DU158" s="20">
        <f t="shared" si="167"/>
        <v>0</v>
      </c>
      <c r="DV158" s="7"/>
      <c r="DW158" s="54"/>
      <c r="DX158" s="1"/>
      <c r="DY158" s="23"/>
      <c r="DZ158" s="23"/>
      <c r="EA158" s="7"/>
      <c r="EB158" s="7"/>
      <c r="EC158" s="7"/>
      <c r="ED158" s="7"/>
      <c r="EE158" s="7"/>
      <c r="EF158" s="7"/>
      <c r="EG158" s="7"/>
      <c r="EH158" s="6">
        <f>SUM(L158+BY158)</f>
        <v>30</v>
      </c>
      <c r="EI158" s="6">
        <f>SUM(M158+BZ158)</f>
        <v>4</v>
      </c>
      <c r="EJ158" s="6">
        <f>SUM(N158+CA158)</f>
        <v>4</v>
      </c>
      <c r="EM158" s="189">
        <f>O158+CB158</f>
        <v>0</v>
      </c>
      <c r="EN158" s="203">
        <f>P158+CC158</f>
        <v>0</v>
      </c>
      <c r="EO158" s="189">
        <f>Q158+CD158</f>
        <v>0</v>
      </c>
      <c r="EP158" s="203">
        <f>R158+CE158</f>
        <v>0</v>
      </c>
      <c r="EQ158" s="189">
        <f>S158+CF158</f>
        <v>0</v>
      </c>
      <c r="ER158" s="203">
        <f>T158+CG158</f>
        <v>0</v>
      </c>
      <c r="ES158" s="189">
        <f>U158+CH158</f>
        <v>0</v>
      </c>
      <c r="ET158" s="203">
        <f>V158+CI158</f>
        <v>0</v>
      </c>
      <c r="EU158" s="189">
        <f>W158+CJ158</f>
        <v>0</v>
      </c>
      <c r="EV158" s="190">
        <f>X158+CK158</f>
        <v>0</v>
      </c>
      <c r="EW158" s="190">
        <f>Y158+CL158</f>
        <v>1.5</v>
      </c>
      <c r="EX158" s="204">
        <f>Z158+CM158</f>
        <v>0</v>
      </c>
      <c r="EY158" s="189">
        <f>AA158+CN158</f>
        <v>0</v>
      </c>
      <c r="EZ158" s="203">
        <f>AB158+CO158</f>
        <v>0</v>
      </c>
      <c r="FA158" s="189">
        <f>AC158+CP158</f>
        <v>0</v>
      </c>
      <c r="FB158" s="203">
        <f>AD158+CQ158</f>
        <v>0</v>
      </c>
      <c r="FC158" s="189">
        <f>AE158+CR158</f>
        <v>0</v>
      </c>
      <c r="FD158" s="203">
        <f>AF158+CS158</f>
        <v>0</v>
      </c>
      <c r="FE158" s="189">
        <f>AG158+CT158</f>
        <v>0</v>
      </c>
      <c r="FF158" s="204">
        <f>AH158+CU158</f>
        <v>0</v>
      </c>
      <c r="FG158" s="190">
        <f>AI158+CV158</f>
        <v>0</v>
      </c>
      <c r="FH158" s="204">
        <f>AJ158+CW158</f>
        <v>0</v>
      </c>
      <c r="FI158" s="189">
        <f>AK158+CX158</f>
        <v>0</v>
      </c>
      <c r="FJ158" s="204">
        <f>AL158+CY158</f>
        <v>0</v>
      </c>
      <c r="FK158" s="190">
        <f>AM158+CZ158</f>
        <v>0</v>
      </c>
      <c r="FL158" s="204">
        <f>AN158+DA158</f>
        <v>0</v>
      </c>
      <c r="FM158" s="189">
        <f>AO158+DB158</f>
        <v>0</v>
      </c>
      <c r="FN158" s="204">
        <f>AP158+DC158</f>
        <v>0</v>
      </c>
      <c r="FO158" s="190">
        <f>AQ158+DD158</f>
        <v>0</v>
      </c>
      <c r="FP158" s="204">
        <f>AR158+DE158</f>
        <v>0</v>
      </c>
      <c r="FQ158" s="190">
        <f>AS158+DF158</f>
        <v>0</v>
      </c>
      <c r="FR158" s="204">
        <f>AT158+DG158</f>
        <v>0</v>
      </c>
      <c r="FS158" s="190">
        <f>AU158+DH158</f>
        <v>0</v>
      </c>
      <c r="FT158" s="204">
        <f>AV158+DI158</f>
        <v>0</v>
      </c>
      <c r="FU158" s="189">
        <f>AW158+DJ158</f>
        <v>0</v>
      </c>
      <c r="FV158" s="204">
        <f>AX158+DK158</f>
        <v>0</v>
      </c>
      <c r="FW158" s="190">
        <f>AY158+DL158</f>
        <v>0</v>
      </c>
      <c r="FX158" s="204">
        <f>AZ158+DM158</f>
        <v>0</v>
      </c>
      <c r="FY158" s="189">
        <f>BA158+DN158</f>
        <v>0</v>
      </c>
      <c r="FZ158" s="203">
        <f>BB158+DO158</f>
        <v>0</v>
      </c>
      <c r="GA158" s="189">
        <f>BC158+DP158</f>
        <v>0</v>
      </c>
      <c r="GB158" s="203">
        <f>BD158+DQ158</f>
        <v>0</v>
      </c>
      <c r="GC158" s="189">
        <f>BE158+DR158</f>
        <v>0</v>
      </c>
      <c r="GD158" s="204">
        <f>BF158+DS158</f>
        <v>0</v>
      </c>
      <c r="GE158" s="190">
        <f>BG158+DT158</f>
        <v>1.5</v>
      </c>
      <c r="GF158" s="190">
        <f>BH158+DU158</f>
        <v>0</v>
      </c>
      <c r="GG158" s="7"/>
      <c r="GH158" s="54"/>
      <c r="GL158" s="161"/>
      <c r="GM158" s="19"/>
      <c r="GN158" s="1"/>
      <c r="GO158" s="23"/>
      <c r="GP158" s="70"/>
      <c r="GQ158" s="7"/>
      <c r="GR158" s="83"/>
    </row>
    <row r="159" spans="1:200" ht="24.95" customHeight="1" outlineLevel="1" thickBot="1" x14ac:dyDescent="0.4">
      <c r="A159" s="156" t="s">
        <v>51</v>
      </c>
      <c r="B159" s="1" t="s">
        <v>108</v>
      </c>
      <c r="C159" s="23" t="s">
        <v>68</v>
      </c>
      <c r="D159" s="23" t="s">
        <v>114</v>
      </c>
      <c r="E159" s="23" t="s">
        <v>112</v>
      </c>
      <c r="F159" s="23" t="s">
        <v>115</v>
      </c>
      <c r="G159" s="23">
        <v>5</v>
      </c>
      <c r="H159" s="23">
        <v>24</v>
      </c>
      <c r="I159" s="23">
        <v>1</v>
      </c>
      <c r="J159" s="23">
        <v>1</v>
      </c>
      <c r="K159" s="23">
        <f t="shared" si="168"/>
        <v>2</v>
      </c>
      <c r="L159" s="1">
        <v>40</v>
      </c>
      <c r="M159" s="93">
        <f>SUM(N159+P159+R159+T159+V159)</f>
        <v>10</v>
      </c>
      <c r="N159" s="30">
        <v>10</v>
      </c>
      <c r="O159" s="20"/>
      <c r="P159" s="30"/>
      <c r="Q159" s="20"/>
      <c r="R159" s="30"/>
      <c r="S159" s="20"/>
      <c r="T159" s="30"/>
      <c r="U159" s="20"/>
      <c r="V159" s="94"/>
      <c r="W159" s="20"/>
      <c r="X159" s="20"/>
      <c r="Y159" s="20">
        <f>SUM(L159*5/100*J159)</f>
        <v>2</v>
      </c>
      <c r="Z159" s="94"/>
      <c r="AA159" s="20"/>
      <c r="AB159" s="94"/>
      <c r="AC159" s="20"/>
      <c r="AD159" s="94"/>
      <c r="AE159" s="24"/>
      <c r="AF159" s="94"/>
      <c r="AG159" s="20"/>
      <c r="AH159" s="94"/>
      <c r="AI159" s="20"/>
      <c r="AJ159" s="94"/>
      <c r="AK159" s="20"/>
      <c r="AL159" s="94"/>
      <c r="AM159" s="20"/>
      <c r="AN159" s="94"/>
      <c r="AO159" s="20"/>
      <c r="AP159" s="94"/>
      <c r="AQ159" s="20"/>
      <c r="AR159" s="94"/>
      <c r="AS159" s="20"/>
      <c r="AT159" s="94"/>
      <c r="AU159" s="20"/>
      <c r="AV159" s="94"/>
      <c r="AW159" s="20"/>
      <c r="AX159" s="94"/>
      <c r="AY159" s="20"/>
      <c r="AZ159" s="94"/>
      <c r="BA159" s="20"/>
      <c r="BB159" s="94"/>
      <c r="BC159" s="20"/>
      <c r="BD159" s="94"/>
      <c r="BE159" s="20"/>
      <c r="BF159" s="20"/>
      <c r="BG159" s="20">
        <f t="shared" si="164"/>
        <v>2</v>
      </c>
      <c r="BH159" s="20">
        <f t="shared" si="165"/>
        <v>0</v>
      </c>
      <c r="BI159" s="46">
        <f t="shared" si="136"/>
        <v>2</v>
      </c>
      <c r="BJ159" s="7"/>
      <c r="BK159" s="7"/>
      <c r="BN159" s="156" t="s">
        <v>51</v>
      </c>
      <c r="BO159" s="1"/>
      <c r="BP159" s="23"/>
      <c r="BQ159" s="23"/>
      <c r="BR159" s="23"/>
      <c r="BS159" s="23"/>
      <c r="BT159" s="23"/>
      <c r="BU159" s="23"/>
      <c r="BV159" s="23"/>
      <c r="BW159" s="23"/>
      <c r="BX159" s="23"/>
      <c r="BY159" s="1"/>
      <c r="BZ159" s="93">
        <f t="shared" si="169"/>
        <v>0</v>
      </c>
      <c r="CA159" s="30"/>
      <c r="CB159" s="20"/>
      <c r="CC159" s="30"/>
      <c r="CD159" s="20"/>
      <c r="CE159" s="30"/>
      <c r="CF159" s="20"/>
      <c r="CG159" s="30"/>
      <c r="CH159" s="20"/>
      <c r="CI159" s="94"/>
      <c r="CJ159" s="20"/>
      <c r="CK159" s="20"/>
      <c r="CL159" s="20"/>
      <c r="CM159" s="94"/>
      <c r="CN159" s="20"/>
      <c r="CO159" s="94"/>
      <c r="CP159" s="20"/>
      <c r="CQ159" s="94"/>
      <c r="CR159" s="24"/>
      <c r="CS159" s="94"/>
      <c r="CT159" s="20"/>
      <c r="CU159" s="94"/>
      <c r="CV159" s="20"/>
      <c r="CW159" s="94"/>
      <c r="CX159" s="20"/>
      <c r="CY159" s="94"/>
      <c r="CZ159" s="20"/>
      <c r="DA159" s="94"/>
      <c r="DB159" s="20"/>
      <c r="DC159" s="94"/>
      <c r="DD159" s="20"/>
      <c r="DE159" s="94"/>
      <c r="DF159" s="20"/>
      <c r="DG159" s="94"/>
      <c r="DH159" s="20"/>
      <c r="DI159" s="94"/>
      <c r="DJ159" s="20"/>
      <c r="DK159" s="94"/>
      <c r="DL159" s="20"/>
      <c r="DM159" s="94"/>
      <c r="DN159" s="20"/>
      <c r="DO159" s="94"/>
      <c r="DP159" s="20"/>
      <c r="DQ159" s="94"/>
      <c r="DR159" s="20"/>
      <c r="DS159" s="20"/>
      <c r="DT159" s="20">
        <f t="shared" si="166"/>
        <v>0</v>
      </c>
      <c r="DU159" s="20">
        <f t="shared" si="167"/>
        <v>0</v>
      </c>
      <c r="DV159" s="7"/>
      <c r="DW159" s="54"/>
      <c r="DX159" s="1"/>
      <c r="DY159" s="23"/>
      <c r="DZ159" s="23"/>
      <c r="EA159" s="7"/>
      <c r="EB159" s="7"/>
      <c r="EC159" s="7"/>
      <c r="ED159" s="7"/>
      <c r="EE159" s="7"/>
      <c r="EF159" s="7"/>
      <c r="EG159" s="7"/>
      <c r="EH159" s="6">
        <f>SUM(L159+BY159)</f>
        <v>40</v>
      </c>
      <c r="EI159" s="6">
        <f>SUM(M159+BZ159)</f>
        <v>10</v>
      </c>
      <c r="EJ159" s="6">
        <f>SUM(N159+CA159)</f>
        <v>10</v>
      </c>
      <c r="EM159" s="189">
        <f>O159+CB159</f>
        <v>0</v>
      </c>
      <c r="EN159" s="203">
        <f>P159+CC159</f>
        <v>0</v>
      </c>
      <c r="EO159" s="189">
        <f>Q159+CD159</f>
        <v>0</v>
      </c>
      <c r="EP159" s="203">
        <f>R159+CE159</f>
        <v>0</v>
      </c>
      <c r="EQ159" s="189">
        <f>S159+CF159</f>
        <v>0</v>
      </c>
      <c r="ER159" s="203">
        <f>T159+CG159</f>
        <v>0</v>
      </c>
      <c r="ES159" s="189">
        <f>U159+CH159</f>
        <v>0</v>
      </c>
      <c r="ET159" s="203">
        <f>V159+CI159</f>
        <v>0</v>
      </c>
      <c r="EU159" s="189">
        <f>W159+CJ159</f>
        <v>0</v>
      </c>
      <c r="EV159" s="190">
        <f>X159+CK159</f>
        <v>0</v>
      </c>
      <c r="EW159" s="190">
        <f>Y159+CL159</f>
        <v>2</v>
      </c>
      <c r="EX159" s="204">
        <f>Z159+CM159</f>
        <v>0</v>
      </c>
      <c r="EY159" s="189">
        <f>AA159+CN159</f>
        <v>0</v>
      </c>
      <c r="EZ159" s="203">
        <f>AB159+CO159</f>
        <v>0</v>
      </c>
      <c r="FA159" s="189">
        <f>AC159+CP159</f>
        <v>0</v>
      </c>
      <c r="FB159" s="203">
        <f>AD159+CQ159</f>
        <v>0</v>
      </c>
      <c r="FC159" s="189">
        <f>AE159+CR159</f>
        <v>0</v>
      </c>
      <c r="FD159" s="203">
        <f>AF159+CS159</f>
        <v>0</v>
      </c>
      <c r="FE159" s="189">
        <f>AG159+CT159</f>
        <v>0</v>
      </c>
      <c r="FF159" s="204">
        <f>AH159+CU159</f>
        <v>0</v>
      </c>
      <c r="FG159" s="190">
        <f>AI159+CV159</f>
        <v>0</v>
      </c>
      <c r="FH159" s="204">
        <f>AJ159+CW159</f>
        <v>0</v>
      </c>
      <c r="FI159" s="189">
        <f>AK159+CX159</f>
        <v>0</v>
      </c>
      <c r="FJ159" s="204">
        <f>AL159+CY159</f>
        <v>0</v>
      </c>
      <c r="FK159" s="190">
        <f>AM159+CZ159</f>
        <v>0</v>
      </c>
      <c r="FL159" s="204">
        <f>AN159+DA159</f>
        <v>0</v>
      </c>
      <c r="FM159" s="189">
        <f>AO159+DB159</f>
        <v>0</v>
      </c>
      <c r="FN159" s="204">
        <f>AP159+DC159</f>
        <v>0</v>
      </c>
      <c r="FO159" s="190">
        <f>AQ159+DD159</f>
        <v>0</v>
      </c>
      <c r="FP159" s="204">
        <f>AR159+DE159</f>
        <v>0</v>
      </c>
      <c r="FQ159" s="190">
        <f>AS159+DF159</f>
        <v>0</v>
      </c>
      <c r="FR159" s="204">
        <f>AT159+DG159</f>
        <v>0</v>
      </c>
      <c r="FS159" s="190">
        <f>AU159+DH159</f>
        <v>0</v>
      </c>
      <c r="FT159" s="204">
        <f>AV159+DI159</f>
        <v>0</v>
      </c>
      <c r="FU159" s="189">
        <f>AW159+DJ159</f>
        <v>0</v>
      </c>
      <c r="FV159" s="204">
        <f>AX159+DK159</f>
        <v>0</v>
      </c>
      <c r="FW159" s="190">
        <f>AY159+DL159</f>
        <v>0</v>
      </c>
      <c r="FX159" s="204">
        <f>AZ159+DM159</f>
        <v>0</v>
      </c>
      <c r="FY159" s="189">
        <f>BA159+DN159</f>
        <v>0</v>
      </c>
      <c r="FZ159" s="203">
        <f>BB159+DO159</f>
        <v>0</v>
      </c>
      <c r="GA159" s="189">
        <f>BC159+DP159</f>
        <v>0</v>
      </c>
      <c r="GB159" s="203">
        <f>BD159+DQ159</f>
        <v>0</v>
      </c>
      <c r="GC159" s="189">
        <f>BE159+DR159</f>
        <v>0</v>
      </c>
      <c r="GD159" s="204">
        <f>BF159+DS159</f>
        <v>0</v>
      </c>
      <c r="GE159" s="190">
        <f>BG159+DT159</f>
        <v>2</v>
      </c>
      <c r="GF159" s="190">
        <f>BH159+DU159</f>
        <v>0</v>
      </c>
      <c r="GG159" s="7"/>
      <c r="GH159" s="54"/>
      <c r="GL159" s="161"/>
      <c r="GM159" s="19"/>
      <c r="GN159" s="1"/>
      <c r="GO159" s="23"/>
      <c r="GP159" s="70"/>
      <c r="GQ159" s="7"/>
      <c r="GR159" s="83"/>
    </row>
    <row r="160" spans="1:200" ht="24.95" customHeight="1" outlineLevel="1" thickBot="1" x14ac:dyDescent="0.4">
      <c r="A160" s="156" t="s">
        <v>51</v>
      </c>
      <c r="B160" s="1" t="s">
        <v>108</v>
      </c>
      <c r="C160" s="23" t="s">
        <v>68</v>
      </c>
      <c r="D160" s="23" t="s">
        <v>111</v>
      </c>
      <c r="E160" s="23" t="s">
        <v>112</v>
      </c>
      <c r="F160" s="23" t="s">
        <v>71</v>
      </c>
      <c r="G160" s="23">
        <v>3</v>
      </c>
      <c r="H160" s="23">
        <v>60</v>
      </c>
      <c r="I160" s="23">
        <v>1</v>
      </c>
      <c r="J160" s="23">
        <v>2</v>
      </c>
      <c r="K160" s="23">
        <f t="shared" si="168"/>
        <v>4</v>
      </c>
      <c r="L160" s="1">
        <v>40</v>
      </c>
      <c r="M160" s="93">
        <f>SUM(N160+P160+R160+T160+V160)</f>
        <v>10</v>
      </c>
      <c r="N160" s="30">
        <v>10</v>
      </c>
      <c r="O160" s="20"/>
      <c r="P160" s="30"/>
      <c r="Q160" s="20"/>
      <c r="R160" s="30"/>
      <c r="S160" s="20"/>
      <c r="T160" s="30"/>
      <c r="U160" s="20"/>
      <c r="V160" s="94"/>
      <c r="W160" s="20"/>
      <c r="X160" s="20"/>
      <c r="Y160" s="20">
        <f>SUM(L160*5/100*J160)</f>
        <v>4</v>
      </c>
      <c r="Z160" s="94"/>
      <c r="AA160" s="20"/>
      <c r="AB160" s="94"/>
      <c r="AC160" s="20"/>
      <c r="AD160" s="94"/>
      <c r="AE160" s="24"/>
      <c r="AF160" s="94"/>
      <c r="AG160" s="20"/>
      <c r="AH160" s="94"/>
      <c r="AI160" s="20"/>
      <c r="AJ160" s="94"/>
      <c r="AK160" s="20"/>
      <c r="AL160" s="94"/>
      <c r="AM160" s="20"/>
      <c r="AN160" s="94"/>
      <c r="AO160" s="20"/>
      <c r="AP160" s="94"/>
      <c r="AQ160" s="20"/>
      <c r="AR160" s="94"/>
      <c r="AS160" s="20"/>
      <c r="AT160" s="94"/>
      <c r="AU160" s="20"/>
      <c r="AV160" s="94"/>
      <c r="AW160" s="20"/>
      <c r="AX160" s="94"/>
      <c r="AY160" s="20"/>
      <c r="AZ160" s="94"/>
      <c r="BA160" s="20"/>
      <c r="BB160" s="94"/>
      <c r="BC160" s="20"/>
      <c r="BD160" s="94"/>
      <c r="BE160" s="20"/>
      <c r="BF160" s="20"/>
      <c r="BG160" s="20">
        <f t="shared" si="164"/>
        <v>4</v>
      </c>
      <c r="BH160" s="20">
        <f t="shared" si="165"/>
        <v>0</v>
      </c>
      <c r="BI160" s="46">
        <f t="shared" si="136"/>
        <v>4</v>
      </c>
      <c r="BJ160" s="7"/>
      <c r="BK160" s="7"/>
      <c r="BN160" s="156" t="s">
        <v>51</v>
      </c>
      <c r="BO160" s="1"/>
      <c r="BP160" s="23"/>
      <c r="BQ160" s="23"/>
      <c r="BR160" s="23"/>
      <c r="BS160" s="23"/>
      <c r="BT160" s="23"/>
      <c r="BU160" s="23"/>
      <c r="BV160" s="23"/>
      <c r="BW160" s="23"/>
      <c r="BX160" s="23"/>
      <c r="BY160" s="1"/>
      <c r="BZ160" s="93">
        <f t="shared" si="169"/>
        <v>0</v>
      </c>
      <c r="CA160" s="30"/>
      <c r="CB160" s="20"/>
      <c r="CC160" s="30"/>
      <c r="CD160" s="20"/>
      <c r="CE160" s="30"/>
      <c r="CF160" s="20"/>
      <c r="CG160" s="30"/>
      <c r="CH160" s="20"/>
      <c r="CI160" s="94"/>
      <c r="CJ160" s="20"/>
      <c r="CK160" s="20"/>
      <c r="CL160" s="20"/>
      <c r="CM160" s="94"/>
      <c r="CN160" s="20"/>
      <c r="CO160" s="94"/>
      <c r="CP160" s="20"/>
      <c r="CQ160" s="94"/>
      <c r="CR160" s="24"/>
      <c r="CS160" s="94"/>
      <c r="CT160" s="20"/>
      <c r="CU160" s="94"/>
      <c r="CV160" s="20"/>
      <c r="CW160" s="94"/>
      <c r="CX160" s="20"/>
      <c r="CY160" s="94"/>
      <c r="CZ160" s="20"/>
      <c r="DA160" s="94"/>
      <c r="DB160" s="20"/>
      <c r="DC160" s="94"/>
      <c r="DD160" s="20"/>
      <c r="DE160" s="94"/>
      <c r="DF160" s="20"/>
      <c r="DG160" s="94"/>
      <c r="DH160" s="20"/>
      <c r="DI160" s="94"/>
      <c r="DJ160" s="20"/>
      <c r="DK160" s="94"/>
      <c r="DL160" s="20"/>
      <c r="DM160" s="94"/>
      <c r="DN160" s="20"/>
      <c r="DO160" s="94"/>
      <c r="DP160" s="20"/>
      <c r="DQ160" s="94"/>
      <c r="DR160" s="20"/>
      <c r="DS160" s="20"/>
      <c r="DT160" s="20">
        <f t="shared" si="166"/>
        <v>0</v>
      </c>
      <c r="DU160" s="20">
        <f t="shared" si="167"/>
        <v>0</v>
      </c>
      <c r="DV160" s="7"/>
      <c r="DW160" s="54"/>
      <c r="DX160" s="1"/>
      <c r="DY160" s="23"/>
      <c r="DZ160" s="23"/>
      <c r="EA160" s="7"/>
      <c r="EB160" s="7"/>
      <c r="EC160" s="7"/>
      <c r="ED160" s="7"/>
      <c r="EE160" s="7"/>
      <c r="EF160" s="7"/>
      <c r="EG160" s="7"/>
      <c r="EH160" s="6">
        <f>SUM(L160+BY160)</f>
        <v>40</v>
      </c>
      <c r="EI160" s="6">
        <f>SUM(M160+BZ160)</f>
        <v>10</v>
      </c>
      <c r="EJ160" s="6">
        <f>SUM(N160+CA160)</f>
        <v>10</v>
      </c>
      <c r="EM160" s="189">
        <f>O160+CB160</f>
        <v>0</v>
      </c>
      <c r="EN160" s="203">
        <f>P160+CC160</f>
        <v>0</v>
      </c>
      <c r="EO160" s="189">
        <f>Q160+CD160</f>
        <v>0</v>
      </c>
      <c r="EP160" s="203">
        <f>R160+CE160</f>
        <v>0</v>
      </c>
      <c r="EQ160" s="189">
        <f>S160+CF160</f>
        <v>0</v>
      </c>
      <c r="ER160" s="203">
        <f>T160+CG160</f>
        <v>0</v>
      </c>
      <c r="ES160" s="189">
        <f>U160+CH160</f>
        <v>0</v>
      </c>
      <c r="ET160" s="203">
        <f>V160+CI160</f>
        <v>0</v>
      </c>
      <c r="EU160" s="189">
        <f>W160+CJ160</f>
        <v>0</v>
      </c>
      <c r="EV160" s="190">
        <f>X160+CK160</f>
        <v>0</v>
      </c>
      <c r="EW160" s="190">
        <f>Y160+CL160</f>
        <v>4</v>
      </c>
      <c r="EX160" s="204">
        <f>Z160+CM160</f>
        <v>0</v>
      </c>
      <c r="EY160" s="189">
        <f>AA160+CN160</f>
        <v>0</v>
      </c>
      <c r="EZ160" s="203">
        <f>AB160+CO160</f>
        <v>0</v>
      </c>
      <c r="FA160" s="189">
        <f>AC160+CP160</f>
        <v>0</v>
      </c>
      <c r="FB160" s="203">
        <f>AD160+CQ160</f>
        <v>0</v>
      </c>
      <c r="FC160" s="189">
        <f>AE160+CR160</f>
        <v>0</v>
      </c>
      <c r="FD160" s="203">
        <f>AF160+CS160</f>
        <v>0</v>
      </c>
      <c r="FE160" s="189">
        <f>AG160+CT160</f>
        <v>0</v>
      </c>
      <c r="FF160" s="204">
        <f>AH160+CU160</f>
        <v>0</v>
      </c>
      <c r="FG160" s="190">
        <f>AI160+CV160</f>
        <v>0</v>
      </c>
      <c r="FH160" s="204">
        <f>AJ160+CW160</f>
        <v>0</v>
      </c>
      <c r="FI160" s="189">
        <f>AK160+CX160</f>
        <v>0</v>
      </c>
      <c r="FJ160" s="204">
        <f>AL160+CY160</f>
        <v>0</v>
      </c>
      <c r="FK160" s="190">
        <f>AM160+CZ160</f>
        <v>0</v>
      </c>
      <c r="FL160" s="204">
        <f>AN160+DA160</f>
        <v>0</v>
      </c>
      <c r="FM160" s="189">
        <f>AO160+DB160</f>
        <v>0</v>
      </c>
      <c r="FN160" s="204">
        <f>AP160+DC160</f>
        <v>0</v>
      </c>
      <c r="FO160" s="190">
        <f>AQ160+DD160</f>
        <v>0</v>
      </c>
      <c r="FP160" s="204">
        <f>AR160+DE160</f>
        <v>0</v>
      </c>
      <c r="FQ160" s="190">
        <f>AS160+DF160</f>
        <v>0</v>
      </c>
      <c r="FR160" s="204">
        <f>AT160+DG160</f>
        <v>0</v>
      </c>
      <c r="FS160" s="190">
        <f>AU160+DH160</f>
        <v>0</v>
      </c>
      <c r="FT160" s="204">
        <f>AV160+DI160</f>
        <v>0</v>
      </c>
      <c r="FU160" s="189">
        <f>AW160+DJ160</f>
        <v>0</v>
      </c>
      <c r="FV160" s="204">
        <f>AX160+DK160</f>
        <v>0</v>
      </c>
      <c r="FW160" s="190">
        <f>AY160+DL160</f>
        <v>0</v>
      </c>
      <c r="FX160" s="204">
        <f>AZ160+DM160</f>
        <v>0</v>
      </c>
      <c r="FY160" s="189">
        <f>BA160+DN160</f>
        <v>0</v>
      </c>
      <c r="FZ160" s="203">
        <f>BB160+DO160</f>
        <v>0</v>
      </c>
      <c r="GA160" s="189">
        <f>BC160+DP160</f>
        <v>0</v>
      </c>
      <c r="GB160" s="203">
        <f>BD160+DQ160</f>
        <v>0</v>
      </c>
      <c r="GC160" s="189">
        <f>BE160+DR160</f>
        <v>0</v>
      </c>
      <c r="GD160" s="204">
        <f>BF160+DS160</f>
        <v>0</v>
      </c>
      <c r="GE160" s="190">
        <f>BG160+DT160</f>
        <v>4</v>
      </c>
      <c r="GF160" s="190">
        <f>BH160+DU160</f>
        <v>0</v>
      </c>
      <c r="GG160" s="7"/>
      <c r="GH160" s="54"/>
      <c r="GL160" s="161"/>
      <c r="GM160" s="19"/>
      <c r="GN160" s="1"/>
      <c r="GO160" s="23"/>
      <c r="GP160" s="70"/>
      <c r="GQ160" s="7"/>
      <c r="GR160" s="83"/>
    </row>
    <row r="161" spans="1:200" ht="24.95" customHeight="1" outlineLevel="1" thickBot="1" x14ac:dyDescent="0.4">
      <c r="A161" s="156" t="s">
        <v>51</v>
      </c>
      <c r="B161" s="1" t="s">
        <v>74</v>
      </c>
      <c r="C161" s="23" t="s">
        <v>120</v>
      </c>
      <c r="D161" s="23" t="s">
        <v>69</v>
      </c>
      <c r="E161" s="23" t="s">
        <v>121</v>
      </c>
      <c r="F161" s="23" t="s">
        <v>122</v>
      </c>
      <c r="G161" s="23">
        <v>1</v>
      </c>
      <c r="H161" s="23">
        <v>54</v>
      </c>
      <c r="I161" s="23">
        <v>1</v>
      </c>
      <c r="J161" s="23">
        <v>2</v>
      </c>
      <c r="K161" s="23">
        <f t="shared" si="168"/>
        <v>4</v>
      </c>
      <c r="L161" s="22">
        <v>20</v>
      </c>
      <c r="M161" s="93">
        <f>SUM(N161+P161+R161+T161+V161)</f>
        <v>8</v>
      </c>
      <c r="N161" s="30">
        <v>8</v>
      </c>
      <c r="O161" s="20"/>
      <c r="P161" s="30"/>
      <c r="Q161" s="20"/>
      <c r="R161" s="30"/>
      <c r="S161" s="20"/>
      <c r="T161" s="30"/>
      <c r="U161" s="20"/>
      <c r="V161" s="94"/>
      <c r="W161" s="20"/>
      <c r="X161" s="20"/>
      <c r="Y161" s="20">
        <v>1.4</v>
      </c>
      <c r="Z161" s="94"/>
      <c r="AA161" s="20"/>
      <c r="AB161" s="94"/>
      <c r="AC161" s="20"/>
      <c r="AD161" s="94"/>
      <c r="AE161" s="24"/>
      <c r="AF161" s="94"/>
      <c r="AG161" s="20"/>
      <c r="AH161" s="94"/>
      <c r="AI161" s="20"/>
      <c r="AJ161" s="94"/>
      <c r="AK161" s="20"/>
      <c r="AL161" s="94"/>
      <c r="AM161" s="20"/>
      <c r="AN161" s="94"/>
      <c r="AO161" s="20"/>
      <c r="AP161" s="94"/>
      <c r="AQ161" s="20"/>
      <c r="AR161" s="94"/>
      <c r="AS161" s="20"/>
      <c r="AT161" s="94"/>
      <c r="AU161" s="20"/>
      <c r="AV161" s="94"/>
      <c r="AW161" s="20"/>
      <c r="AX161" s="94"/>
      <c r="AY161" s="20"/>
      <c r="AZ161" s="94"/>
      <c r="BA161" s="20"/>
      <c r="BB161" s="94"/>
      <c r="BC161" s="20"/>
      <c r="BD161" s="94"/>
      <c r="BE161" s="20"/>
      <c r="BF161" s="20"/>
      <c r="BG161" s="20">
        <f t="shared" si="164"/>
        <v>1.4</v>
      </c>
      <c r="BH161" s="20">
        <f t="shared" si="165"/>
        <v>0</v>
      </c>
      <c r="BI161" s="46">
        <f t="shared" si="136"/>
        <v>1.4</v>
      </c>
      <c r="BJ161" s="7"/>
      <c r="BK161" s="7"/>
      <c r="BN161" s="156" t="s">
        <v>51</v>
      </c>
      <c r="BO161" s="1"/>
      <c r="BP161" s="23"/>
      <c r="BQ161" s="23"/>
      <c r="BR161" s="23"/>
      <c r="BS161" s="23"/>
      <c r="BT161" s="23"/>
      <c r="BU161" s="23"/>
      <c r="BV161" s="23"/>
      <c r="BW161" s="23"/>
      <c r="BX161" s="23"/>
      <c r="BY161" s="22"/>
      <c r="BZ161" s="93">
        <f t="shared" si="169"/>
        <v>0</v>
      </c>
      <c r="CA161" s="30"/>
      <c r="CB161" s="20"/>
      <c r="CC161" s="30"/>
      <c r="CD161" s="20"/>
      <c r="CE161" s="30"/>
      <c r="CF161" s="20"/>
      <c r="CG161" s="30"/>
      <c r="CH161" s="20"/>
      <c r="CI161" s="94"/>
      <c r="CJ161" s="20"/>
      <c r="CK161" s="20"/>
      <c r="CL161" s="20"/>
      <c r="CM161" s="94"/>
      <c r="CN161" s="20"/>
      <c r="CO161" s="94"/>
      <c r="CP161" s="20"/>
      <c r="CQ161" s="94"/>
      <c r="CR161" s="24"/>
      <c r="CS161" s="94"/>
      <c r="CT161" s="20"/>
      <c r="CU161" s="94"/>
      <c r="CV161" s="20"/>
      <c r="CW161" s="94"/>
      <c r="CX161" s="20"/>
      <c r="CY161" s="94"/>
      <c r="CZ161" s="20"/>
      <c r="DA161" s="94"/>
      <c r="DB161" s="20"/>
      <c r="DC161" s="94"/>
      <c r="DD161" s="20"/>
      <c r="DE161" s="94"/>
      <c r="DF161" s="20"/>
      <c r="DG161" s="94"/>
      <c r="DH161" s="20"/>
      <c r="DI161" s="94"/>
      <c r="DJ161" s="20"/>
      <c r="DK161" s="94"/>
      <c r="DL161" s="20"/>
      <c r="DM161" s="94"/>
      <c r="DN161" s="20"/>
      <c r="DO161" s="94"/>
      <c r="DP161" s="20"/>
      <c r="DQ161" s="94"/>
      <c r="DR161" s="20"/>
      <c r="DS161" s="20"/>
      <c r="DT161" s="20">
        <f t="shared" si="166"/>
        <v>0</v>
      </c>
      <c r="DU161" s="20">
        <f t="shared" si="167"/>
        <v>0</v>
      </c>
      <c r="DV161" s="7"/>
      <c r="DW161" s="54"/>
      <c r="DX161" s="1"/>
      <c r="DY161" s="23"/>
      <c r="DZ161" s="23"/>
      <c r="EA161" s="7"/>
      <c r="EB161" s="7"/>
      <c r="EC161" s="7"/>
      <c r="ED161" s="7"/>
      <c r="EE161" s="7"/>
      <c r="EF161" s="7"/>
      <c r="EG161" s="7"/>
      <c r="EH161" s="6">
        <f>SUM(L161+BY161)</f>
        <v>20</v>
      </c>
      <c r="EI161" s="6">
        <f>SUM(M161+BZ161)</f>
        <v>8</v>
      </c>
      <c r="EJ161" s="6">
        <f>SUM(N161+CA161)</f>
        <v>8</v>
      </c>
      <c r="EM161" s="189">
        <f>O161+CB161</f>
        <v>0</v>
      </c>
      <c r="EN161" s="203">
        <f>P161+CC161</f>
        <v>0</v>
      </c>
      <c r="EO161" s="189">
        <f>Q161+CD161</f>
        <v>0</v>
      </c>
      <c r="EP161" s="203">
        <f>R161+CE161</f>
        <v>0</v>
      </c>
      <c r="EQ161" s="189">
        <f>S161+CF161</f>
        <v>0</v>
      </c>
      <c r="ER161" s="203">
        <f>T161+CG161</f>
        <v>0</v>
      </c>
      <c r="ES161" s="189">
        <f>U161+CH161</f>
        <v>0</v>
      </c>
      <c r="ET161" s="203">
        <f>V161+CI161</f>
        <v>0</v>
      </c>
      <c r="EU161" s="189">
        <f>W161+CJ161</f>
        <v>0</v>
      </c>
      <c r="EV161" s="190">
        <f>X161+CK161</f>
        <v>0</v>
      </c>
      <c r="EW161" s="190">
        <f>Y161+CL161</f>
        <v>1.4</v>
      </c>
      <c r="EX161" s="204">
        <f>Z161+CM161</f>
        <v>0</v>
      </c>
      <c r="EY161" s="189">
        <f>AA161+CN161</f>
        <v>0</v>
      </c>
      <c r="EZ161" s="203">
        <f>AB161+CO161</f>
        <v>0</v>
      </c>
      <c r="FA161" s="189">
        <f>AC161+CP161</f>
        <v>0</v>
      </c>
      <c r="FB161" s="203">
        <f>AD161+CQ161</f>
        <v>0</v>
      </c>
      <c r="FC161" s="189">
        <f>AE161+CR161</f>
        <v>0</v>
      </c>
      <c r="FD161" s="203">
        <f>AF161+CS161</f>
        <v>0</v>
      </c>
      <c r="FE161" s="189">
        <f>AG161+CT161</f>
        <v>0</v>
      </c>
      <c r="FF161" s="204">
        <f>AH161+CU161</f>
        <v>0</v>
      </c>
      <c r="FG161" s="190">
        <f>AI161+CV161</f>
        <v>0</v>
      </c>
      <c r="FH161" s="204">
        <f>AJ161+CW161</f>
        <v>0</v>
      </c>
      <c r="FI161" s="189">
        <f>AK161+CX161</f>
        <v>0</v>
      </c>
      <c r="FJ161" s="204">
        <f>AL161+CY161</f>
        <v>0</v>
      </c>
      <c r="FK161" s="190">
        <f>AM161+CZ161</f>
        <v>0</v>
      </c>
      <c r="FL161" s="204">
        <f>AN161+DA161</f>
        <v>0</v>
      </c>
      <c r="FM161" s="189">
        <f>AO161+DB161</f>
        <v>0</v>
      </c>
      <c r="FN161" s="204">
        <f>AP161+DC161</f>
        <v>0</v>
      </c>
      <c r="FO161" s="190">
        <f>AQ161+DD161</f>
        <v>0</v>
      </c>
      <c r="FP161" s="204">
        <f>AR161+DE161</f>
        <v>0</v>
      </c>
      <c r="FQ161" s="190">
        <f>AS161+DF161</f>
        <v>0</v>
      </c>
      <c r="FR161" s="204">
        <f>AT161+DG161</f>
        <v>0</v>
      </c>
      <c r="FS161" s="190">
        <f>AU161+DH161</f>
        <v>0</v>
      </c>
      <c r="FT161" s="204">
        <f>AV161+DI161</f>
        <v>0</v>
      </c>
      <c r="FU161" s="189">
        <f>AW161+DJ161</f>
        <v>0</v>
      </c>
      <c r="FV161" s="204">
        <f>AX161+DK161</f>
        <v>0</v>
      </c>
      <c r="FW161" s="190">
        <f>AY161+DL161</f>
        <v>0</v>
      </c>
      <c r="FX161" s="204">
        <f>AZ161+DM161</f>
        <v>0</v>
      </c>
      <c r="FY161" s="189">
        <f>BA161+DN161</f>
        <v>0</v>
      </c>
      <c r="FZ161" s="203">
        <f>BB161+DO161</f>
        <v>0</v>
      </c>
      <c r="GA161" s="189">
        <f>BC161+DP161</f>
        <v>0</v>
      </c>
      <c r="GB161" s="203">
        <f>BD161+DQ161</f>
        <v>0</v>
      </c>
      <c r="GC161" s="189">
        <f>BE161+DR161</f>
        <v>0</v>
      </c>
      <c r="GD161" s="204">
        <f>BF161+DS161</f>
        <v>0</v>
      </c>
      <c r="GE161" s="190">
        <f>BG161+DT161</f>
        <v>1.4</v>
      </c>
      <c r="GF161" s="190">
        <f>BH161+DU161</f>
        <v>0</v>
      </c>
      <c r="GG161" s="7"/>
      <c r="GH161" s="54"/>
      <c r="GL161" s="161"/>
      <c r="GM161" s="19"/>
      <c r="GN161" s="1"/>
      <c r="GO161" s="23"/>
      <c r="GP161" s="70"/>
      <c r="GQ161" s="7"/>
      <c r="GR161" s="83"/>
    </row>
    <row r="162" spans="1:200" ht="24.95" customHeight="1" outlineLevel="1" thickBot="1" x14ac:dyDescent="0.4">
      <c r="A162" s="156" t="s">
        <v>51</v>
      </c>
      <c r="B162" s="1"/>
      <c r="C162" s="23"/>
      <c r="D162" s="23"/>
      <c r="E162" s="23"/>
      <c r="F162" s="23"/>
      <c r="G162" s="23"/>
      <c r="H162" s="23"/>
      <c r="I162" s="23"/>
      <c r="J162" s="23"/>
      <c r="K162" s="23"/>
      <c r="L162" s="1"/>
      <c r="M162" s="93">
        <f t="shared" ref="M162:M168" si="171">SUM(N162+P162+T162+V162+AR162*2)</f>
        <v>0</v>
      </c>
      <c r="N162" s="30"/>
      <c r="O162" s="20"/>
      <c r="P162" s="30"/>
      <c r="Q162" s="20"/>
      <c r="R162" s="30"/>
      <c r="S162" s="20"/>
      <c r="T162" s="30"/>
      <c r="U162" s="20"/>
      <c r="V162" s="94"/>
      <c r="W162" s="20"/>
      <c r="X162" s="20"/>
      <c r="Y162" s="20"/>
      <c r="Z162" s="94"/>
      <c r="AA162" s="20"/>
      <c r="AB162" s="94"/>
      <c r="AC162" s="20"/>
      <c r="AD162" s="94"/>
      <c r="AE162" s="24"/>
      <c r="AF162" s="94"/>
      <c r="AG162" s="20"/>
      <c r="AH162" s="94"/>
      <c r="AI162" s="20"/>
      <c r="AJ162" s="94"/>
      <c r="AK162" s="20"/>
      <c r="AL162" s="94"/>
      <c r="AM162" s="20"/>
      <c r="AN162" s="94"/>
      <c r="AO162" s="20"/>
      <c r="AP162" s="94"/>
      <c r="AQ162" s="20"/>
      <c r="AR162" s="94"/>
      <c r="AS162" s="20"/>
      <c r="AT162" s="94"/>
      <c r="AU162" s="20"/>
      <c r="AV162" s="94"/>
      <c r="AW162" s="20"/>
      <c r="AX162" s="94"/>
      <c r="AY162" s="20"/>
      <c r="AZ162" s="94"/>
      <c r="BA162" s="20"/>
      <c r="BB162" s="94"/>
      <c r="BC162" s="20"/>
      <c r="BD162" s="94"/>
      <c r="BE162" s="20"/>
      <c r="BF162" s="20"/>
      <c r="BG162" s="20">
        <f t="shared" si="164"/>
        <v>0</v>
      </c>
      <c r="BH162" s="20">
        <f t="shared" si="165"/>
        <v>0</v>
      </c>
      <c r="BI162" s="46">
        <f t="shared" si="136"/>
        <v>0</v>
      </c>
      <c r="BJ162" s="7"/>
      <c r="BK162" s="7"/>
      <c r="BN162" s="156" t="s">
        <v>51</v>
      </c>
      <c r="BO162" s="1"/>
      <c r="BP162" s="23"/>
      <c r="BQ162" s="23"/>
      <c r="BR162" s="23"/>
      <c r="BS162" s="23"/>
      <c r="BT162" s="23"/>
      <c r="BU162" s="23"/>
      <c r="BV162" s="23"/>
      <c r="BW162" s="23"/>
      <c r="BX162" s="23"/>
      <c r="BY162" s="1"/>
      <c r="BZ162" s="93">
        <f t="shared" si="169"/>
        <v>0</v>
      </c>
      <c r="CA162" s="30"/>
      <c r="CB162" s="20"/>
      <c r="CC162" s="30"/>
      <c r="CD162" s="20"/>
      <c r="CE162" s="30"/>
      <c r="CF162" s="20"/>
      <c r="CG162" s="30"/>
      <c r="CH162" s="20"/>
      <c r="CI162" s="94"/>
      <c r="CJ162" s="20"/>
      <c r="CK162" s="20"/>
      <c r="CL162" s="20"/>
      <c r="CM162" s="94"/>
      <c r="CN162" s="20"/>
      <c r="CO162" s="94"/>
      <c r="CP162" s="20"/>
      <c r="CQ162" s="94"/>
      <c r="CR162" s="24"/>
      <c r="CS162" s="94"/>
      <c r="CT162" s="20"/>
      <c r="CU162" s="94"/>
      <c r="CV162" s="20"/>
      <c r="CW162" s="94"/>
      <c r="CX162" s="20"/>
      <c r="CY162" s="94"/>
      <c r="CZ162" s="20"/>
      <c r="DA162" s="94"/>
      <c r="DB162" s="20"/>
      <c r="DC162" s="94"/>
      <c r="DD162" s="20"/>
      <c r="DE162" s="94"/>
      <c r="DF162" s="20"/>
      <c r="DG162" s="94"/>
      <c r="DH162" s="20"/>
      <c r="DI162" s="94"/>
      <c r="DJ162" s="20"/>
      <c r="DK162" s="94"/>
      <c r="DL162" s="20"/>
      <c r="DM162" s="94"/>
      <c r="DN162" s="20"/>
      <c r="DO162" s="94"/>
      <c r="DP162" s="20"/>
      <c r="DQ162" s="94"/>
      <c r="DR162" s="20"/>
      <c r="DS162" s="20"/>
      <c r="DT162" s="20">
        <f t="shared" si="166"/>
        <v>0</v>
      </c>
      <c r="DU162" s="20">
        <f t="shared" si="167"/>
        <v>0</v>
      </c>
      <c r="DV162" s="7"/>
      <c r="DW162" s="54"/>
      <c r="DX162" s="1"/>
      <c r="DY162" s="23"/>
      <c r="DZ162" s="23"/>
      <c r="EA162" s="8"/>
      <c r="EB162" s="8"/>
      <c r="EC162" s="8"/>
      <c r="ED162" s="8"/>
      <c r="EE162" s="8"/>
      <c r="EF162" s="8"/>
      <c r="EG162" s="8"/>
      <c r="EH162" s="6">
        <f>SUM(L162+BY162)</f>
        <v>0</v>
      </c>
      <c r="EI162" s="6">
        <f>SUM(M162+BZ162)</f>
        <v>0</v>
      </c>
      <c r="EJ162" s="6">
        <f>SUM(N162+CA162)</f>
        <v>0</v>
      </c>
      <c r="EM162" s="189">
        <f>O162+CB162</f>
        <v>0</v>
      </c>
      <c r="EN162" s="203">
        <f>P162+CC162</f>
        <v>0</v>
      </c>
      <c r="EO162" s="189">
        <f>Q162+CD162</f>
        <v>0</v>
      </c>
      <c r="EP162" s="203">
        <f>R162+CE162</f>
        <v>0</v>
      </c>
      <c r="EQ162" s="189">
        <f>S162+CF162</f>
        <v>0</v>
      </c>
      <c r="ER162" s="203">
        <f>T162+CG162</f>
        <v>0</v>
      </c>
      <c r="ES162" s="189">
        <f>U162+CH162</f>
        <v>0</v>
      </c>
      <c r="ET162" s="203">
        <f>V162+CI162</f>
        <v>0</v>
      </c>
      <c r="EU162" s="189">
        <f>W162+CJ162</f>
        <v>0</v>
      </c>
      <c r="EV162" s="190">
        <f>X162+CK162</f>
        <v>0</v>
      </c>
      <c r="EW162" s="190">
        <f>Y162+CL162</f>
        <v>0</v>
      </c>
      <c r="EX162" s="204">
        <f>Z162+CM162</f>
        <v>0</v>
      </c>
      <c r="EY162" s="189">
        <f>AA162+CN162</f>
        <v>0</v>
      </c>
      <c r="EZ162" s="203">
        <f>AB162+CO162</f>
        <v>0</v>
      </c>
      <c r="FA162" s="189">
        <f>AC162+CP162</f>
        <v>0</v>
      </c>
      <c r="FB162" s="203">
        <f>AD162+CQ162</f>
        <v>0</v>
      </c>
      <c r="FC162" s="189">
        <f>AE162+CR162</f>
        <v>0</v>
      </c>
      <c r="FD162" s="203">
        <f>AF162+CS162</f>
        <v>0</v>
      </c>
      <c r="FE162" s="189">
        <f>AG162+CT162</f>
        <v>0</v>
      </c>
      <c r="FF162" s="204">
        <f>AH162+CU162</f>
        <v>0</v>
      </c>
      <c r="FG162" s="190">
        <f>AI162+CV162</f>
        <v>0</v>
      </c>
      <c r="FH162" s="204">
        <f>AJ162+CW162</f>
        <v>0</v>
      </c>
      <c r="FI162" s="189">
        <f>AK162+CX162</f>
        <v>0</v>
      </c>
      <c r="FJ162" s="204">
        <f>AL162+CY162</f>
        <v>0</v>
      </c>
      <c r="FK162" s="190">
        <f>AM162+CZ162</f>
        <v>0</v>
      </c>
      <c r="FL162" s="204">
        <f>AN162+DA162</f>
        <v>0</v>
      </c>
      <c r="FM162" s="189">
        <f>AO162+DB162</f>
        <v>0</v>
      </c>
      <c r="FN162" s="204">
        <f>AP162+DC162</f>
        <v>0</v>
      </c>
      <c r="FO162" s="190">
        <f>AQ162+DD162</f>
        <v>0</v>
      </c>
      <c r="FP162" s="204">
        <f>AR162+DE162</f>
        <v>0</v>
      </c>
      <c r="FQ162" s="190">
        <f>AS162+DF162</f>
        <v>0</v>
      </c>
      <c r="FR162" s="204">
        <f>AT162+DG162</f>
        <v>0</v>
      </c>
      <c r="FS162" s="190">
        <f>AU162+DH162</f>
        <v>0</v>
      </c>
      <c r="FT162" s="204">
        <f>AV162+DI162</f>
        <v>0</v>
      </c>
      <c r="FU162" s="189">
        <f>AW162+DJ162</f>
        <v>0</v>
      </c>
      <c r="FV162" s="204">
        <f>AX162+DK162</f>
        <v>0</v>
      </c>
      <c r="FW162" s="190">
        <f>AY162+DL162</f>
        <v>0</v>
      </c>
      <c r="FX162" s="204">
        <f>AZ162+DM162</f>
        <v>0</v>
      </c>
      <c r="FY162" s="189">
        <f>BA162+DN162</f>
        <v>0</v>
      </c>
      <c r="FZ162" s="203">
        <f>BB162+DO162</f>
        <v>0</v>
      </c>
      <c r="GA162" s="189">
        <f>BC162+DP162</f>
        <v>0</v>
      </c>
      <c r="GB162" s="203">
        <f>BD162+DQ162</f>
        <v>0</v>
      </c>
      <c r="GC162" s="189">
        <f>BE162+DR162</f>
        <v>0</v>
      </c>
      <c r="GD162" s="204">
        <f>BF162+DS162</f>
        <v>0</v>
      </c>
      <c r="GE162" s="190">
        <f>BG162+DT162</f>
        <v>0</v>
      </c>
      <c r="GF162" s="190">
        <f>BH162+DU162</f>
        <v>0</v>
      </c>
      <c r="GG162" s="8"/>
      <c r="GH162" s="123"/>
      <c r="GL162" s="161"/>
      <c r="GM162" s="19"/>
      <c r="GN162" s="1"/>
      <c r="GO162" s="23"/>
      <c r="GP162" s="70"/>
      <c r="GQ162" s="7"/>
      <c r="GR162" s="83"/>
    </row>
    <row r="163" spans="1:200" ht="24.95" customHeight="1" outlineLevel="1" thickBot="1" x14ac:dyDescent="0.4">
      <c r="A163" s="156" t="s">
        <v>51</v>
      </c>
      <c r="B163" s="1"/>
      <c r="C163" s="23"/>
      <c r="D163" s="23"/>
      <c r="E163" s="23"/>
      <c r="F163" s="23"/>
      <c r="G163" s="23"/>
      <c r="H163" s="23"/>
      <c r="I163" s="23"/>
      <c r="J163" s="23"/>
      <c r="K163" s="23"/>
      <c r="L163" s="1"/>
      <c r="M163" s="93">
        <f t="shared" si="171"/>
        <v>0</v>
      </c>
      <c r="N163" s="30"/>
      <c r="O163" s="20"/>
      <c r="P163" s="30"/>
      <c r="Q163" s="20"/>
      <c r="R163" s="30"/>
      <c r="S163" s="20"/>
      <c r="T163" s="30"/>
      <c r="U163" s="20"/>
      <c r="V163" s="94"/>
      <c r="W163" s="20"/>
      <c r="X163" s="20"/>
      <c r="Y163" s="20"/>
      <c r="Z163" s="94"/>
      <c r="AA163" s="20"/>
      <c r="AB163" s="94"/>
      <c r="AC163" s="20"/>
      <c r="AD163" s="94"/>
      <c r="AE163" s="24"/>
      <c r="AF163" s="94"/>
      <c r="AG163" s="20"/>
      <c r="AH163" s="94"/>
      <c r="AI163" s="20"/>
      <c r="AJ163" s="94"/>
      <c r="AK163" s="20"/>
      <c r="AL163" s="94"/>
      <c r="AM163" s="20"/>
      <c r="AN163" s="94"/>
      <c r="AO163" s="20"/>
      <c r="AP163" s="94"/>
      <c r="AQ163" s="20"/>
      <c r="AR163" s="94"/>
      <c r="AS163" s="20"/>
      <c r="AT163" s="94"/>
      <c r="AU163" s="20"/>
      <c r="AV163" s="94"/>
      <c r="AW163" s="20"/>
      <c r="AX163" s="94"/>
      <c r="AY163" s="20"/>
      <c r="AZ163" s="94"/>
      <c r="BA163" s="20"/>
      <c r="BB163" s="94"/>
      <c r="BC163" s="20"/>
      <c r="BD163" s="94"/>
      <c r="BE163" s="20"/>
      <c r="BF163" s="20"/>
      <c r="BG163" s="20">
        <f t="shared" si="164"/>
        <v>0</v>
      </c>
      <c r="BH163" s="20">
        <f t="shared" si="165"/>
        <v>0</v>
      </c>
      <c r="BI163" s="46">
        <f t="shared" si="136"/>
        <v>0</v>
      </c>
      <c r="BJ163" s="7"/>
      <c r="BK163" s="7"/>
      <c r="BN163" s="156" t="s">
        <v>51</v>
      </c>
      <c r="BO163" s="1"/>
      <c r="BP163" s="23"/>
      <c r="BQ163" s="23"/>
      <c r="BR163" s="23"/>
      <c r="BS163" s="23"/>
      <c r="BT163" s="23"/>
      <c r="BU163" s="23"/>
      <c r="BV163" s="23"/>
      <c r="BW163" s="23"/>
      <c r="BX163" s="23"/>
      <c r="BY163" s="1"/>
      <c r="BZ163" s="93">
        <f t="shared" si="169"/>
        <v>0</v>
      </c>
      <c r="CA163" s="30"/>
      <c r="CB163" s="20"/>
      <c r="CC163" s="30"/>
      <c r="CD163" s="20"/>
      <c r="CE163" s="30"/>
      <c r="CF163" s="20"/>
      <c r="CG163" s="30"/>
      <c r="CH163" s="20"/>
      <c r="CI163" s="94"/>
      <c r="CJ163" s="20"/>
      <c r="CK163" s="20"/>
      <c r="CL163" s="20"/>
      <c r="CM163" s="94"/>
      <c r="CN163" s="20"/>
      <c r="CO163" s="94"/>
      <c r="CP163" s="20"/>
      <c r="CQ163" s="94"/>
      <c r="CR163" s="24"/>
      <c r="CS163" s="94"/>
      <c r="CT163" s="20"/>
      <c r="CU163" s="94"/>
      <c r="CV163" s="20"/>
      <c r="CW163" s="94"/>
      <c r="CX163" s="20"/>
      <c r="CY163" s="94"/>
      <c r="CZ163" s="20"/>
      <c r="DA163" s="94"/>
      <c r="DB163" s="20"/>
      <c r="DC163" s="94"/>
      <c r="DD163" s="20"/>
      <c r="DE163" s="94"/>
      <c r="DF163" s="20"/>
      <c r="DG163" s="94"/>
      <c r="DH163" s="20"/>
      <c r="DI163" s="94"/>
      <c r="DJ163" s="20"/>
      <c r="DK163" s="94"/>
      <c r="DL163" s="20"/>
      <c r="DM163" s="94"/>
      <c r="DN163" s="20"/>
      <c r="DO163" s="94"/>
      <c r="DP163" s="20"/>
      <c r="DQ163" s="94"/>
      <c r="DR163" s="20"/>
      <c r="DS163" s="20"/>
      <c r="DT163" s="20">
        <f t="shared" si="166"/>
        <v>0</v>
      </c>
      <c r="DU163" s="20">
        <f t="shared" si="167"/>
        <v>0</v>
      </c>
      <c r="DV163" s="7"/>
      <c r="DW163" s="54"/>
      <c r="DX163" s="1"/>
      <c r="DY163" s="23"/>
      <c r="DZ163" s="23"/>
      <c r="EA163" s="8"/>
      <c r="EB163" s="8"/>
      <c r="EC163" s="8"/>
      <c r="ED163" s="8"/>
      <c r="EE163" s="8"/>
      <c r="EF163" s="8"/>
      <c r="EG163" s="8"/>
      <c r="EH163" s="6">
        <f>SUM(L163+BY163)</f>
        <v>0</v>
      </c>
      <c r="EI163" s="6">
        <f>SUM(M163+BZ163)</f>
        <v>0</v>
      </c>
      <c r="EJ163" s="6">
        <f>SUM(N163+CA163)</f>
        <v>0</v>
      </c>
      <c r="EM163" s="189">
        <f>O163+CB163</f>
        <v>0</v>
      </c>
      <c r="EN163" s="203">
        <f>P163+CC163</f>
        <v>0</v>
      </c>
      <c r="EO163" s="189">
        <f>Q163+CD163</f>
        <v>0</v>
      </c>
      <c r="EP163" s="203">
        <f>R163+CE163</f>
        <v>0</v>
      </c>
      <c r="EQ163" s="189">
        <f>S163+CF163</f>
        <v>0</v>
      </c>
      <c r="ER163" s="203">
        <f>T163+CG163</f>
        <v>0</v>
      </c>
      <c r="ES163" s="189">
        <f>U163+CH163</f>
        <v>0</v>
      </c>
      <c r="ET163" s="203">
        <f>V163+CI163</f>
        <v>0</v>
      </c>
      <c r="EU163" s="189">
        <f>W163+CJ163</f>
        <v>0</v>
      </c>
      <c r="EV163" s="190">
        <f>X163+CK163</f>
        <v>0</v>
      </c>
      <c r="EW163" s="190">
        <f>Y163+CL163</f>
        <v>0</v>
      </c>
      <c r="EX163" s="204">
        <f>Z163+CM163</f>
        <v>0</v>
      </c>
      <c r="EY163" s="189">
        <f>AA163+CN163</f>
        <v>0</v>
      </c>
      <c r="EZ163" s="203">
        <f>AB163+CO163</f>
        <v>0</v>
      </c>
      <c r="FA163" s="189">
        <f>AC163+CP163</f>
        <v>0</v>
      </c>
      <c r="FB163" s="203">
        <f>AD163+CQ163</f>
        <v>0</v>
      </c>
      <c r="FC163" s="189">
        <f>AE163+CR163</f>
        <v>0</v>
      </c>
      <c r="FD163" s="203">
        <f>AF163+CS163</f>
        <v>0</v>
      </c>
      <c r="FE163" s="189">
        <f>AG163+CT163</f>
        <v>0</v>
      </c>
      <c r="FF163" s="204">
        <f>AH163+CU163</f>
        <v>0</v>
      </c>
      <c r="FG163" s="190">
        <f>AI163+CV163</f>
        <v>0</v>
      </c>
      <c r="FH163" s="204">
        <f>AJ163+CW163</f>
        <v>0</v>
      </c>
      <c r="FI163" s="189">
        <f>AK163+CX163</f>
        <v>0</v>
      </c>
      <c r="FJ163" s="204">
        <f>AL163+CY163</f>
        <v>0</v>
      </c>
      <c r="FK163" s="190">
        <f>AM163+CZ163</f>
        <v>0</v>
      </c>
      <c r="FL163" s="204">
        <f>AN163+DA163</f>
        <v>0</v>
      </c>
      <c r="FM163" s="189">
        <f>AO163+DB163</f>
        <v>0</v>
      </c>
      <c r="FN163" s="204">
        <f>AP163+DC163</f>
        <v>0</v>
      </c>
      <c r="FO163" s="190">
        <f>AQ163+DD163</f>
        <v>0</v>
      </c>
      <c r="FP163" s="204">
        <f>AR163+DE163</f>
        <v>0</v>
      </c>
      <c r="FQ163" s="190">
        <f>AS163+DF163</f>
        <v>0</v>
      </c>
      <c r="FR163" s="204">
        <f>AT163+DG163</f>
        <v>0</v>
      </c>
      <c r="FS163" s="190">
        <f>AU163+DH163</f>
        <v>0</v>
      </c>
      <c r="FT163" s="204">
        <f>AV163+DI163</f>
        <v>0</v>
      </c>
      <c r="FU163" s="189">
        <f>AW163+DJ163</f>
        <v>0</v>
      </c>
      <c r="FV163" s="204">
        <f>AX163+DK163</f>
        <v>0</v>
      </c>
      <c r="FW163" s="190">
        <f>AY163+DL163</f>
        <v>0</v>
      </c>
      <c r="FX163" s="204">
        <f>AZ163+DM163</f>
        <v>0</v>
      </c>
      <c r="FY163" s="189">
        <f>BA163+DN163</f>
        <v>0</v>
      </c>
      <c r="FZ163" s="203">
        <f>BB163+DO163</f>
        <v>0</v>
      </c>
      <c r="GA163" s="189">
        <f>BC163+DP163</f>
        <v>0</v>
      </c>
      <c r="GB163" s="203">
        <f>BD163+DQ163</f>
        <v>0</v>
      </c>
      <c r="GC163" s="189">
        <f>BE163+DR163</f>
        <v>0</v>
      </c>
      <c r="GD163" s="204">
        <f>BF163+DS163</f>
        <v>0</v>
      </c>
      <c r="GE163" s="190">
        <f>BG163+DT163</f>
        <v>0</v>
      </c>
      <c r="GF163" s="190">
        <f>BH163+DU163</f>
        <v>0</v>
      </c>
      <c r="GG163" s="8"/>
      <c r="GH163" s="123"/>
      <c r="GL163" s="161"/>
      <c r="GM163" s="19"/>
      <c r="GN163" s="1"/>
      <c r="GO163" s="23"/>
      <c r="GP163" s="70"/>
      <c r="GQ163" s="7"/>
      <c r="GR163" s="83"/>
    </row>
    <row r="164" spans="1:200" ht="24.95" customHeight="1" outlineLevel="1" thickBot="1" x14ac:dyDescent="0.4">
      <c r="A164" s="156" t="s">
        <v>51</v>
      </c>
      <c r="B164" s="1"/>
      <c r="C164" s="23"/>
      <c r="D164" s="23"/>
      <c r="E164" s="23"/>
      <c r="F164" s="23"/>
      <c r="G164" s="23"/>
      <c r="H164" s="23"/>
      <c r="I164" s="23"/>
      <c r="J164" s="23"/>
      <c r="K164" s="23"/>
      <c r="L164" s="1"/>
      <c r="M164" s="93">
        <f t="shared" si="171"/>
        <v>0</v>
      </c>
      <c r="N164" s="30"/>
      <c r="O164" s="20"/>
      <c r="P164" s="30"/>
      <c r="Q164" s="20"/>
      <c r="R164" s="30"/>
      <c r="S164" s="20"/>
      <c r="T164" s="30"/>
      <c r="U164" s="20"/>
      <c r="V164" s="94"/>
      <c r="W164" s="20"/>
      <c r="X164" s="20"/>
      <c r="Y164" s="20"/>
      <c r="Z164" s="94"/>
      <c r="AA164" s="20"/>
      <c r="AB164" s="94"/>
      <c r="AC164" s="20"/>
      <c r="AD164" s="94"/>
      <c r="AE164" s="24"/>
      <c r="AF164" s="94"/>
      <c r="AG164" s="20"/>
      <c r="AH164" s="94"/>
      <c r="AI164" s="20"/>
      <c r="AJ164" s="94"/>
      <c r="AK164" s="20"/>
      <c r="AL164" s="94"/>
      <c r="AM164" s="20"/>
      <c r="AN164" s="94"/>
      <c r="AO164" s="20"/>
      <c r="AP164" s="94"/>
      <c r="AQ164" s="20"/>
      <c r="AR164" s="94"/>
      <c r="AS164" s="20"/>
      <c r="AT164" s="94"/>
      <c r="AU164" s="20"/>
      <c r="AV164" s="94"/>
      <c r="AW164" s="20"/>
      <c r="AX164" s="94"/>
      <c r="AY164" s="20"/>
      <c r="AZ164" s="94"/>
      <c r="BA164" s="20"/>
      <c r="BB164" s="94"/>
      <c r="BC164" s="20"/>
      <c r="BD164" s="94"/>
      <c r="BE164" s="20"/>
      <c r="BF164" s="20"/>
      <c r="BG164" s="20">
        <f t="shared" si="164"/>
        <v>0</v>
      </c>
      <c r="BH164" s="20">
        <f t="shared" si="165"/>
        <v>0</v>
      </c>
      <c r="BI164" s="46">
        <f t="shared" si="136"/>
        <v>0</v>
      </c>
      <c r="BJ164" s="7"/>
      <c r="BK164" s="7"/>
      <c r="BN164" s="156" t="s">
        <v>51</v>
      </c>
      <c r="BO164" s="1"/>
      <c r="BP164" s="23"/>
      <c r="BQ164" s="23"/>
      <c r="BR164" s="23"/>
      <c r="BS164" s="23"/>
      <c r="BT164" s="23"/>
      <c r="BU164" s="23"/>
      <c r="BV164" s="23"/>
      <c r="BW164" s="23"/>
      <c r="BX164" s="23"/>
      <c r="BY164" s="1"/>
      <c r="BZ164" s="93">
        <f t="shared" si="169"/>
        <v>0</v>
      </c>
      <c r="CA164" s="30"/>
      <c r="CB164" s="20"/>
      <c r="CC164" s="30"/>
      <c r="CD164" s="20"/>
      <c r="CE164" s="30"/>
      <c r="CF164" s="20"/>
      <c r="CG164" s="30"/>
      <c r="CH164" s="20"/>
      <c r="CI164" s="94"/>
      <c r="CJ164" s="20"/>
      <c r="CK164" s="20"/>
      <c r="CL164" s="20"/>
      <c r="CM164" s="94"/>
      <c r="CN164" s="20"/>
      <c r="CO164" s="94"/>
      <c r="CP164" s="20"/>
      <c r="CQ164" s="94"/>
      <c r="CR164" s="24"/>
      <c r="CS164" s="94"/>
      <c r="CT164" s="20"/>
      <c r="CU164" s="94"/>
      <c r="CV164" s="20"/>
      <c r="CW164" s="94"/>
      <c r="CX164" s="20"/>
      <c r="CY164" s="94"/>
      <c r="CZ164" s="20"/>
      <c r="DA164" s="94"/>
      <c r="DB164" s="20"/>
      <c r="DC164" s="94"/>
      <c r="DD164" s="20"/>
      <c r="DE164" s="94"/>
      <c r="DF164" s="20"/>
      <c r="DG164" s="94"/>
      <c r="DH164" s="20"/>
      <c r="DI164" s="94"/>
      <c r="DJ164" s="20"/>
      <c r="DK164" s="94"/>
      <c r="DL164" s="20"/>
      <c r="DM164" s="94"/>
      <c r="DN164" s="20"/>
      <c r="DO164" s="94"/>
      <c r="DP164" s="20"/>
      <c r="DQ164" s="94"/>
      <c r="DR164" s="20"/>
      <c r="DS164" s="20"/>
      <c r="DT164" s="20">
        <f t="shared" si="166"/>
        <v>0</v>
      </c>
      <c r="DU164" s="20">
        <f t="shared" si="167"/>
        <v>0</v>
      </c>
      <c r="DV164" s="7"/>
      <c r="DW164" s="54"/>
      <c r="DX164" s="1"/>
      <c r="DY164" s="23"/>
      <c r="DZ164" s="23"/>
      <c r="EA164" s="8"/>
      <c r="EB164" s="8"/>
      <c r="EC164" s="8"/>
      <c r="ED164" s="8"/>
      <c r="EE164" s="8"/>
      <c r="EF164" s="8"/>
      <c r="EG164" s="8"/>
      <c r="EH164" s="6">
        <f>SUM(L164+BY164)</f>
        <v>0</v>
      </c>
      <c r="EI164" s="6">
        <f>SUM(M164+BZ164)</f>
        <v>0</v>
      </c>
      <c r="EJ164" s="6">
        <f>SUM(N164+CA164)</f>
        <v>0</v>
      </c>
      <c r="EM164" s="189">
        <f>O164+CB164</f>
        <v>0</v>
      </c>
      <c r="EN164" s="203">
        <f>P164+CC164</f>
        <v>0</v>
      </c>
      <c r="EO164" s="189">
        <f>Q164+CD164</f>
        <v>0</v>
      </c>
      <c r="EP164" s="203">
        <f>R164+CE164</f>
        <v>0</v>
      </c>
      <c r="EQ164" s="189">
        <f>S164+CF164</f>
        <v>0</v>
      </c>
      <c r="ER164" s="203">
        <f>T164+CG164</f>
        <v>0</v>
      </c>
      <c r="ES164" s="189">
        <f>U164+CH164</f>
        <v>0</v>
      </c>
      <c r="ET164" s="203">
        <f>V164+CI164</f>
        <v>0</v>
      </c>
      <c r="EU164" s="189">
        <f>W164+CJ164</f>
        <v>0</v>
      </c>
      <c r="EV164" s="190">
        <f>X164+CK164</f>
        <v>0</v>
      </c>
      <c r="EW164" s="190">
        <f>Y164+CL164</f>
        <v>0</v>
      </c>
      <c r="EX164" s="204">
        <f>Z164+CM164</f>
        <v>0</v>
      </c>
      <c r="EY164" s="189">
        <f>AA164+CN164</f>
        <v>0</v>
      </c>
      <c r="EZ164" s="203">
        <f>AB164+CO164</f>
        <v>0</v>
      </c>
      <c r="FA164" s="189">
        <f>AC164+CP164</f>
        <v>0</v>
      </c>
      <c r="FB164" s="203">
        <f>AD164+CQ164</f>
        <v>0</v>
      </c>
      <c r="FC164" s="189">
        <f>AE164+CR164</f>
        <v>0</v>
      </c>
      <c r="FD164" s="203">
        <f>AF164+CS164</f>
        <v>0</v>
      </c>
      <c r="FE164" s="189">
        <f>AG164+CT164</f>
        <v>0</v>
      </c>
      <c r="FF164" s="204">
        <f>AH164+CU164</f>
        <v>0</v>
      </c>
      <c r="FG164" s="190">
        <f>AI164+CV164</f>
        <v>0</v>
      </c>
      <c r="FH164" s="204">
        <f>AJ164+CW164</f>
        <v>0</v>
      </c>
      <c r="FI164" s="189">
        <f>AK164+CX164</f>
        <v>0</v>
      </c>
      <c r="FJ164" s="204">
        <f>AL164+CY164</f>
        <v>0</v>
      </c>
      <c r="FK164" s="190">
        <f>AM164+CZ164</f>
        <v>0</v>
      </c>
      <c r="FL164" s="204">
        <f>AN164+DA164</f>
        <v>0</v>
      </c>
      <c r="FM164" s="189">
        <f>AO164+DB164</f>
        <v>0</v>
      </c>
      <c r="FN164" s="204">
        <f>AP164+DC164</f>
        <v>0</v>
      </c>
      <c r="FO164" s="190">
        <f>AQ164+DD164</f>
        <v>0</v>
      </c>
      <c r="FP164" s="204">
        <f>AR164+DE164</f>
        <v>0</v>
      </c>
      <c r="FQ164" s="190">
        <f>AS164+DF164</f>
        <v>0</v>
      </c>
      <c r="FR164" s="204">
        <f>AT164+DG164</f>
        <v>0</v>
      </c>
      <c r="FS164" s="190">
        <f>AU164+DH164</f>
        <v>0</v>
      </c>
      <c r="FT164" s="204">
        <f>AV164+DI164</f>
        <v>0</v>
      </c>
      <c r="FU164" s="189">
        <f>AW164+DJ164</f>
        <v>0</v>
      </c>
      <c r="FV164" s="204">
        <f>AX164+DK164</f>
        <v>0</v>
      </c>
      <c r="FW164" s="190">
        <f>AY164+DL164</f>
        <v>0</v>
      </c>
      <c r="FX164" s="204">
        <f>AZ164+DM164</f>
        <v>0</v>
      </c>
      <c r="FY164" s="189">
        <f>BA164+DN164</f>
        <v>0</v>
      </c>
      <c r="FZ164" s="203">
        <f>BB164+DO164</f>
        <v>0</v>
      </c>
      <c r="GA164" s="189">
        <f>BC164+DP164</f>
        <v>0</v>
      </c>
      <c r="GB164" s="203">
        <f>BD164+DQ164</f>
        <v>0</v>
      </c>
      <c r="GC164" s="189">
        <f>BE164+DR164</f>
        <v>0</v>
      </c>
      <c r="GD164" s="204">
        <f>BF164+DS164</f>
        <v>0</v>
      </c>
      <c r="GE164" s="190">
        <f>BG164+DT164</f>
        <v>0</v>
      </c>
      <c r="GF164" s="190">
        <f>BH164+DU164</f>
        <v>0</v>
      </c>
      <c r="GG164" s="8"/>
      <c r="GH164" s="123"/>
      <c r="GL164" s="161"/>
      <c r="GM164" s="19"/>
      <c r="GN164" s="1"/>
      <c r="GO164" s="42"/>
      <c r="GP164" s="72"/>
      <c r="GQ164" s="7"/>
      <c r="GR164" s="83"/>
    </row>
    <row r="165" spans="1:200" ht="24.95" customHeight="1" outlineLevel="1" thickBot="1" x14ac:dyDescent="0.4">
      <c r="A165" s="156" t="s">
        <v>51</v>
      </c>
      <c r="B165" s="1"/>
      <c r="C165" s="23"/>
      <c r="D165" s="23"/>
      <c r="E165" s="23"/>
      <c r="F165" s="23"/>
      <c r="G165" s="23"/>
      <c r="H165" s="23"/>
      <c r="I165" s="23"/>
      <c r="J165" s="23"/>
      <c r="K165" s="23"/>
      <c r="L165" s="1"/>
      <c r="M165" s="93">
        <f t="shared" si="171"/>
        <v>0</v>
      </c>
      <c r="N165" s="30"/>
      <c r="O165" s="20"/>
      <c r="P165" s="30"/>
      <c r="Q165" s="20"/>
      <c r="R165" s="30"/>
      <c r="S165" s="20"/>
      <c r="T165" s="30"/>
      <c r="U165" s="20"/>
      <c r="V165" s="94"/>
      <c r="W165" s="20"/>
      <c r="X165" s="20"/>
      <c r="Y165" s="20"/>
      <c r="Z165" s="94"/>
      <c r="AA165" s="20"/>
      <c r="AB165" s="94"/>
      <c r="AC165" s="20"/>
      <c r="AD165" s="94"/>
      <c r="AE165" s="24"/>
      <c r="AF165" s="94"/>
      <c r="AG165" s="20"/>
      <c r="AH165" s="94"/>
      <c r="AI165" s="20"/>
      <c r="AJ165" s="94"/>
      <c r="AK165" s="20"/>
      <c r="AL165" s="94"/>
      <c r="AM165" s="20"/>
      <c r="AN165" s="94"/>
      <c r="AO165" s="20"/>
      <c r="AP165" s="94"/>
      <c r="AQ165" s="20"/>
      <c r="AR165" s="94"/>
      <c r="AS165" s="20"/>
      <c r="AT165" s="94"/>
      <c r="AU165" s="20"/>
      <c r="AV165" s="94"/>
      <c r="AW165" s="20"/>
      <c r="AX165" s="94"/>
      <c r="AY165" s="20"/>
      <c r="AZ165" s="94"/>
      <c r="BA165" s="20"/>
      <c r="BB165" s="94"/>
      <c r="BC165" s="20"/>
      <c r="BD165" s="94"/>
      <c r="BE165" s="20"/>
      <c r="BF165" s="20"/>
      <c r="BG165" s="20">
        <f t="shared" si="164"/>
        <v>0</v>
      </c>
      <c r="BH165" s="20">
        <f t="shared" si="165"/>
        <v>0</v>
      </c>
      <c r="BI165" s="46">
        <f t="shared" si="136"/>
        <v>0</v>
      </c>
      <c r="BJ165" s="7"/>
      <c r="BK165" s="7"/>
      <c r="BN165" s="156" t="s">
        <v>51</v>
      </c>
      <c r="BO165" s="1"/>
      <c r="BP165" s="23"/>
      <c r="BQ165" s="23"/>
      <c r="BR165" s="23"/>
      <c r="BS165" s="23"/>
      <c r="BT165" s="23"/>
      <c r="BU165" s="23"/>
      <c r="BV165" s="23"/>
      <c r="BW165" s="23"/>
      <c r="BX165" s="23"/>
      <c r="BY165" s="1"/>
      <c r="BZ165" s="93">
        <f t="shared" si="169"/>
        <v>0</v>
      </c>
      <c r="CA165" s="30"/>
      <c r="CB165" s="20"/>
      <c r="CC165" s="30"/>
      <c r="CD165" s="20"/>
      <c r="CE165" s="30"/>
      <c r="CF165" s="20"/>
      <c r="CG165" s="30"/>
      <c r="CH165" s="20"/>
      <c r="CI165" s="94"/>
      <c r="CJ165" s="20"/>
      <c r="CK165" s="20"/>
      <c r="CL165" s="20"/>
      <c r="CM165" s="94"/>
      <c r="CN165" s="20"/>
      <c r="CO165" s="94"/>
      <c r="CP165" s="20"/>
      <c r="CQ165" s="94"/>
      <c r="CR165" s="24"/>
      <c r="CS165" s="94"/>
      <c r="CT165" s="20"/>
      <c r="CU165" s="94"/>
      <c r="CV165" s="20"/>
      <c r="CW165" s="94"/>
      <c r="CX165" s="20"/>
      <c r="CY165" s="94"/>
      <c r="CZ165" s="20"/>
      <c r="DA165" s="94"/>
      <c r="DB165" s="20"/>
      <c r="DC165" s="94"/>
      <c r="DD165" s="20"/>
      <c r="DE165" s="94"/>
      <c r="DF165" s="20"/>
      <c r="DG165" s="94"/>
      <c r="DH165" s="20"/>
      <c r="DI165" s="94"/>
      <c r="DJ165" s="20"/>
      <c r="DK165" s="94"/>
      <c r="DL165" s="20"/>
      <c r="DM165" s="94"/>
      <c r="DN165" s="20"/>
      <c r="DO165" s="94"/>
      <c r="DP165" s="20"/>
      <c r="DQ165" s="94"/>
      <c r="DR165" s="20"/>
      <c r="DS165" s="20"/>
      <c r="DT165" s="20">
        <f t="shared" si="166"/>
        <v>0</v>
      </c>
      <c r="DU165" s="20">
        <f t="shared" si="167"/>
        <v>0</v>
      </c>
      <c r="DV165" s="7"/>
      <c r="DW165" s="54"/>
      <c r="DX165" s="1"/>
      <c r="DY165" s="23"/>
      <c r="DZ165" s="23"/>
      <c r="EA165" s="8"/>
      <c r="EB165" s="8"/>
      <c r="EC165" s="8"/>
      <c r="ED165" s="8"/>
      <c r="EE165" s="8"/>
      <c r="EF165" s="8"/>
      <c r="EG165" s="8"/>
      <c r="EH165" s="6">
        <f>SUM(L165+BY165)</f>
        <v>0</v>
      </c>
      <c r="EI165" s="6">
        <f>SUM(M165+BZ165)</f>
        <v>0</v>
      </c>
      <c r="EJ165" s="6">
        <f>SUM(N165+CA165)</f>
        <v>0</v>
      </c>
      <c r="EM165" s="189">
        <f>O165+CB165</f>
        <v>0</v>
      </c>
      <c r="EN165" s="203">
        <f>P165+CC165</f>
        <v>0</v>
      </c>
      <c r="EO165" s="189">
        <f>Q165+CD165</f>
        <v>0</v>
      </c>
      <c r="EP165" s="203">
        <f>R165+CE165</f>
        <v>0</v>
      </c>
      <c r="EQ165" s="189">
        <f>S165+CF165</f>
        <v>0</v>
      </c>
      <c r="ER165" s="203">
        <f>T165+CG165</f>
        <v>0</v>
      </c>
      <c r="ES165" s="189">
        <f>U165+CH165</f>
        <v>0</v>
      </c>
      <c r="ET165" s="203">
        <f>V165+CI165</f>
        <v>0</v>
      </c>
      <c r="EU165" s="189">
        <f>W165+CJ165</f>
        <v>0</v>
      </c>
      <c r="EV165" s="190">
        <f>X165+CK165</f>
        <v>0</v>
      </c>
      <c r="EW165" s="190">
        <f>Y165+CL165</f>
        <v>0</v>
      </c>
      <c r="EX165" s="204">
        <f>Z165+CM165</f>
        <v>0</v>
      </c>
      <c r="EY165" s="189">
        <f>AA165+CN165</f>
        <v>0</v>
      </c>
      <c r="EZ165" s="203">
        <f>AB165+CO165</f>
        <v>0</v>
      </c>
      <c r="FA165" s="189">
        <f>AC165+CP165</f>
        <v>0</v>
      </c>
      <c r="FB165" s="203">
        <f>AD165+CQ165</f>
        <v>0</v>
      </c>
      <c r="FC165" s="189">
        <f>AE165+CR165</f>
        <v>0</v>
      </c>
      <c r="FD165" s="203">
        <f>AF165+CS165</f>
        <v>0</v>
      </c>
      <c r="FE165" s="189">
        <f>AG165+CT165</f>
        <v>0</v>
      </c>
      <c r="FF165" s="204">
        <f>AH165+CU165</f>
        <v>0</v>
      </c>
      <c r="FG165" s="190">
        <f>AI165+CV165</f>
        <v>0</v>
      </c>
      <c r="FH165" s="204">
        <f>AJ165+CW165</f>
        <v>0</v>
      </c>
      <c r="FI165" s="189">
        <f>AK165+CX165</f>
        <v>0</v>
      </c>
      <c r="FJ165" s="204">
        <f>AL165+CY165</f>
        <v>0</v>
      </c>
      <c r="FK165" s="190">
        <f>AM165+CZ165</f>
        <v>0</v>
      </c>
      <c r="FL165" s="204">
        <f>AN165+DA165</f>
        <v>0</v>
      </c>
      <c r="FM165" s="189">
        <f>AO165+DB165</f>
        <v>0</v>
      </c>
      <c r="FN165" s="204">
        <f>AP165+DC165</f>
        <v>0</v>
      </c>
      <c r="FO165" s="190">
        <f>AQ165+DD165</f>
        <v>0</v>
      </c>
      <c r="FP165" s="204">
        <f>AR165+DE165</f>
        <v>0</v>
      </c>
      <c r="FQ165" s="190">
        <f>AS165+DF165</f>
        <v>0</v>
      </c>
      <c r="FR165" s="204">
        <f>AT165+DG165</f>
        <v>0</v>
      </c>
      <c r="FS165" s="190">
        <f>AU165+DH165</f>
        <v>0</v>
      </c>
      <c r="FT165" s="204">
        <f>AV165+DI165</f>
        <v>0</v>
      </c>
      <c r="FU165" s="189">
        <f>AW165+DJ165</f>
        <v>0</v>
      </c>
      <c r="FV165" s="204">
        <f>AX165+DK165</f>
        <v>0</v>
      </c>
      <c r="FW165" s="190">
        <f>AY165+DL165</f>
        <v>0</v>
      </c>
      <c r="FX165" s="204">
        <f>AZ165+DM165</f>
        <v>0</v>
      </c>
      <c r="FY165" s="189">
        <f>BA165+DN165</f>
        <v>0</v>
      </c>
      <c r="FZ165" s="203">
        <f>BB165+DO165</f>
        <v>0</v>
      </c>
      <c r="GA165" s="189">
        <f>BC165+DP165</f>
        <v>0</v>
      </c>
      <c r="GB165" s="203">
        <f>BD165+DQ165</f>
        <v>0</v>
      </c>
      <c r="GC165" s="189">
        <f>BE165+DR165</f>
        <v>0</v>
      </c>
      <c r="GD165" s="204">
        <f>BF165+DS165</f>
        <v>0</v>
      </c>
      <c r="GE165" s="190">
        <f>BG165+DT165</f>
        <v>0</v>
      </c>
      <c r="GF165" s="190">
        <f>BH165+DU165</f>
        <v>0</v>
      </c>
      <c r="GG165" s="8"/>
      <c r="GH165" s="123"/>
      <c r="GL165" s="161"/>
      <c r="GM165" s="19"/>
      <c r="GN165" s="1"/>
      <c r="GO165" s="23"/>
      <c r="GP165" s="70"/>
      <c r="GQ165" s="7"/>
      <c r="GR165" s="83"/>
    </row>
    <row r="166" spans="1:200" ht="24.95" customHeight="1" outlineLevel="1" thickBot="1" x14ac:dyDescent="0.4">
      <c r="A166" s="156" t="s">
        <v>51</v>
      </c>
      <c r="B166" s="1"/>
      <c r="C166" s="23"/>
      <c r="D166" s="23"/>
      <c r="E166" s="23"/>
      <c r="F166" s="23"/>
      <c r="G166" s="23"/>
      <c r="H166" s="23"/>
      <c r="I166" s="23"/>
      <c r="J166" s="23"/>
      <c r="K166" s="23"/>
      <c r="L166" s="1"/>
      <c r="M166" s="93">
        <f t="shared" si="171"/>
        <v>0</v>
      </c>
      <c r="N166" s="30"/>
      <c r="O166" s="20"/>
      <c r="P166" s="30"/>
      <c r="Q166" s="20"/>
      <c r="R166" s="30"/>
      <c r="S166" s="20"/>
      <c r="T166" s="30"/>
      <c r="U166" s="20"/>
      <c r="V166" s="94"/>
      <c r="W166" s="20"/>
      <c r="X166" s="20"/>
      <c r="Y166" s="20"/>
      <c r="Z166" s="94"/>
      <c r="AA166" s="20"/>
      <c r="AB166" s="94"/>
      <c r="AC166" s="20"/>
      <c r="AD166" s="94"/>
      <c r="AE166" s="24"/>
      <c r="AF166" s="94"/>
      <c r="AG166" s="20"/>
      <c r="AH166" s="94"/>
      <c r="AI166" s="20"/>
      <c r="AJ166" s="94"/>
      <c r="AK166" s="20"/>
      <c r="AL166" s="94"/>
      <c r="AM166" s="20"/>
      <c r="AN166" s="94"/>
      <c r="AO166" s="20"/>
      <c r="AP166" s="94"/>
      <c r="AQ166" s="20"/>
      <c r="AR166" s="94"/>
      <c r="AS166" s="20"/>
      <c r="AT166" s="94"/>
      <c r="AU166" s="20"/>
      <c r="AV166" s="94"/>
      <c r="AW166" s="20"/>
      <c r="AX166" s="94"/>
      <c r="AY166" s="20"/>
      <c r="AZ166" s="94"/>
      <c r="BA166" s="20"/>
      <c r="BB166" s="94"/>
      <c r="BC166" s="20"/>
      <c r="BD166" s="94"/>
      <c r="BE166" s="20"/>
      <c r="BF166" s="20"/>
      <c r="BG166" s="20">
        <f t="shared" si="164"/>
        <v>0</v>
      </c>
      <c r="BH166" s="20">
        <f t="shared" si="165"/>
        <v>0</v>
      </c>
      <c r="BI166" s="46">
        <f t="shared" si="136"/>
        <v>0</v>
      </c>
      <c r="BJ166" s="7"/>
      <c r="BK166" s="7"/>
      <c r="BN166" s="156" t="s">
        <v>51</v>
      </c>
      <c r="BO166" s="1"/>
      <c r="BP166" s="23"/>
      <c r="BQ166" s="23"/>
      <c r="BR166" s="23"/>
      <c r="BS166" s="23"/>
      <c r="BT166" s="23"/>
      <c r="BU166" s="23"/>
      <c r="BV166" s="23"/>
      <c r="BW166" s="23"/>
      <c r="BX166" s="23"/>
      <c r="BY166" s="1"/>
      <c r="BZ166" s="93">
        <f t="shared" si="169"/>
        <v>0</v>
      </c>
      <c r="CA166" s="30"/>
      <c r="CB166" s="20"/>
      <c r="CC166" s="30"/>
      <c r="CD166" s="20"/>
      <c r="CE166" s="30"/>
      <c r="CF166" s="20"/>
      <c r="CG166" s="30"/>
      <c r="CH166" s="20"/>
      <c r="CI166" s="94"/>
      <c r="CJ166" s="20"/>
      <c r="CK166" s="20"/>
      <c r="CL166" s="20"/>
      <c r="CM166" s="94"/>
      <c r="CN166" s="20"/>
      <c r="CO166" s="94"/>
      <c r="CP166" s="20"/>
      <c r="CQ166" s="94"/>
      <c r="CR166" s="24"/>
      <c r="CS166" s="94"/>
      <c r="CT166" s="20"/>
      <c r="CU166" s="94"/>
      <c r="CV166" s="20"/>
      <c r="CW166" s="94"/>
      <c r="CX166" s="20"/>
      <c r="CY166" s="94"/>
      <c r="CZ166" s="20"/>
      <c r="DA166" s="94"/>
      <c r="DB166" s="20"/>
      <c r="DC166" s="94"/>
      <c r="DD166" s="20"/>
      <c r="DE166" s="94"/>
      <c r="DF166" s="20"/>
      <c r="DG166" s="94"/>
      <c r="DH166" s="20"/>
      <c r="DI166" s="94"/>
      <c r="DJ166" s="20"/>
      <c r="DK166" s="94"/>
      <c r="DL166" s="20"/>
      <c r="DM166" s="94"/>
      <c r="DN166" s="20"/>
      <c r="DO166" s="94"/>
      <c r="DP166" s="20"/>
      <c r="DQ166" s="94"/>
      <c r="DR166" s="20"/>
      <c r="DS166" s="20"/>
      <c r="DT166" s="20">
        <f t="shared" si="166"/>
        <v>0</v>
      </c>
      <c r="DU166" s="20">
        <f t="shared" si="167"/>
        <v>0</v>
      </c>
      <c r="DV166" s="7"/>
      <c r="DW166" s="54"/>
      <c r="DX166" s="1"/>
      <c r="DY166" s="23"/>
      <c r="DZ166" s="23"/>
      <c r="EA166" s="8"/>
      <c r="EB166" s="8"/>
      <c r="EC166" s="8"/>
      <c r="ED166" s="8"/>
      <c r="EE166" s="8"/>
      <c r="EF166" s="8"/>
      <c r="EG166" s="8"/>
      <c r="EH166" s="6">
        <f>SUM(L166+BY166)</f>
        <v>0</v>
      </c>
      <c r="EI166" s="6">
        <f>SUM(M166+BZ166)</f>
        <v>0</v>
      </c>
      <c r="EJ166" s="6">
        <f>SUM(N166+CA166)</f>
        <v>0</v>
      </c>
      <c r="EM166" s="189">
        <f>O166+CB166</f>
        <v>0</v>
      </c>
      <c r="EN166" s="203">
        <f>P166+CC166</f>
        <v>0</v>
      </c>
      <c r="EO166" s="189">
        <f>Q166+CD166</f>
        <v>0</v>
      </c>
      <c r="EP166" s="203">
        <f>R166+CE166</f>
        <v>0</v>
      </c>
      <c r="EQ166" s="189">
        <f>S166+CF166</f>
        <v>0</v>
      </c>
      <c r="ER166" s="203">
        <f>T166+CG166</f>
        <v>0</v>
      </c>
      <c r="ES166" s="189">
        <f>U166+CH166</f>
        <v>0</v>
      </c>
      <c r="ET166" s="203">
        <f>V166+CI166</f>
        <v>0</v>
      </c>
      <c r="EU166" s="189">
        <f>W166+CJ166</f>
        <v>0</v>
      </c>
      <c r="EV166" s="190">
        <f>X166+CK166</f>
        <v>0</v>
      </c>
      <c r="EW166" s="190">
        <f>Y166+CL166</f>
        <v>0</v>
      </c>
      <c r="EX166" s="204">
        <f>Z166+CM166</f>
        <v>0</v>
      </c>
      <c r="EY166" s="189">
        <f>AA166+CN166</f>
        <v>0</v>
      </c>
      <c r="EZ166" s="203">
        <f>AB166+CO166</f>
        <v>0</v>
      </c>
      <c r="FA166" s="189">
        <f>AC166+CP166</f>
        <v>0</v>
      </c>
      <c r="FB166" s="203">
        <f>AD166+CQ166</f>
        <v>0</v>
      </c>
      <c r="FC166" s="189">
        <f>AE166+CR166</f>
        <v>0</v>
      </c>
      <c r="FD166" s="203">
        <f>AF166+CS166</f>
        <v>0</v>
      </c>
      <c r="FE166" s="189">
        <f>AG166+CT166</f>
        <v>0</v>
      </c>
      <c r="FF166" s="204">
        <f>AH166+CU166</f>
        <v>0</v>
      </c>
      <c r="FG166" s="190">
        <f>AI166+CV166</f>
        <v>0</v>
      </c>
      <c r="FH166" s="204">
        <f>AJ166+CW166</f>
        <v>0</v>
      </c>
      <c r="FI166" s="189">
        <f>AK166+CX166</f>
        <v>0</v>
      </c>
      <c r="FJ166" s="204">
        <f>AL166+CY166</f>
        <v>0</v>
      </c>
      <c r="FK166" s="190">
        <f>AM166+CZ166</f>
        <v>0</v>
      </c>
      <c r="FL166" s="204">
        <f>AN166+DA166</f>
        <v>0</v>
      </c>
      <c r="FM166" s="189">
        <f>AO166+DB166</f>
        <v>0</v>
      </c>
      <c r="FN166" s="204">
        <f>AP166+DC166</f>
        <v>0</v>
      </c>
      <c r="FO166" s="190">
        <f>AQ166+DD166</f>
        <v>0</v>
      </c>
      <c r="FP166" s="204">
        <f>AR166+DE166</f>
        <v>0</v>
      </c>
      <c r="FQ166" s="190">
        <f>AS166+DF166</f>
        <v>0</v>
      </c>
      <c r="FR166" s="204">
        <f>AT166+DG166</f>
        <v>0</v>
      </c>
      <c r="FS166" s="190">
        <f>AU166+DH166</f>
        <v>0</v>
      </c>
      <c r="FT166" s="204">
        <f>AV166+DI166</f>
        <v>0</v>
      </c>
      <c r="FU166" s="189">
        <f>AW166+DJ166</f>
        <v>0</v>
      </c>
      <c r="FV166" s="204">
        <f>AX166+DK166</f>
        <v>0</v>
      </c>
      <c r="FW166" s="190">
        <f>AY166+DL166</f>
        <v>0</v>
      </c>
      <c r="FX166" s="204">
        <f>AZ166+DM166</f>
        <v>0</v>
      </c>
      <c r="FY166" s="189">
        <f>BA166+DN166</f>
        <v>0</v>
      </c>
      <c r="FZ166" s="203">
        <f>BB166+DO166</f>
        <v>0</v>
      </c>
      <c r="GA166" s="189">
        <f>BC166+DP166</f>
        <v>0</v>
      </c>
      <c r="GB166" s="203">
        <f>BD166+DQ166</f>
        <v>0</v>
      </c>
      <c r="GC166" s="189">
        <f>BE166+DR166</f>
        <v>0</v>
      </c>
      <c r="GD166" s="204">
        <f>BF166+DS166</f>
        <v>0</v>
      </c>
      <c r="GE166" s="190">
        <f>BG166+DT166</f>
        <v>0</v>
      </c>
      <c r="GF166" s="190">
        <f>BH166+DU166</f>
        <v>0</v>
      </c>
      <c r="GG166" s="8"/>
      <c r="GH166" s="123"/>
      <c r="GL166" s="161"/>
      <c r="GM166" s="19"/>
      <c r="GN166" s="1"/>
      <c r="GO166" s="23"/>
      <c r="GP166" s="70"/>
      <c r="GQ166" s="7"/>
      <c r="GR166" s="83"/>
    </row>
    <row r="167" spans="1:200" ht="24.95" customHeight="1" outlineLevel="1" thickBot="1" x14ac:dyDescent="0.4">
      <c r="A167" s="156" t="s">
        <v>51</v>
      </c>
      <c r="B167" s="1"/>
      <c r="C167" s="23"/>
      <c r="D167" s="23"/>
      <c r="E167" s="23"/>
      <c r="F167" s="23"/>
      <c r="G167" s="23"/>
      <c r="H167" s="23"/>
      <c r="I167" s="23"/>
      <c r="J167" s="23"/>
      <c r="K167" s="23"/>
      <c r="L167" s="1"/>
      <c r="M167" s="93">
        <f t="shared" si="171"/>
        <v>0</v>
      </c>
      <c r="N167" s="30"/>
      <c r="O167" s="20"/>
      <c r="P167" s="30"/>
      <c r="Q167" s="20"/>
      <c r="R167" s="30"/>
      <c r="S167" s="20"/>
      <c r="T167" s="30"/>
      <c r="U167" s="20"/>
      <c r="V167" s="94"/>
      <c r="W167" s="20"/>
      <c r="X167" s="20"/>
      <c r="Y167" s="20"/>
      <c r="Z167" s="94"/>
      <c r="AA167" s="20"/>
      <c r="AB167" s="94"/>
      <c r="AC167" s="20"/>
      <c r="AD167" s="94"/>
      <c r="AE167" s="24"/>
      <c r="AF167" s="94"/>
      <c r="AG167" s="20"/>
      <c r="AH167" s="94"/>
      <c r="AI167" s="20"/>
      <c r="AJ167" s="94"/>
      <c r="AK167" s="20"/>
      <c r="AL167" s="94"/>
      <c r="AM167" s="20"/>
      <c r="AN167" s="94"/>
      <c r="AO167" s="20"/>
      <c r="AP167" s="94"/>
      <c r="AQ167" s="20"/>
      <c r="AR167" s="94"/>
      <c r="AS167" s="20"/>
      <c r="AT167" s="94"/>
      <c r="AU167" s="20"/>
      <c r="AV167" s="94"/>
      <c r="AW167" s="20"/>
      <c r="AX167" s="94"/>
      <c r="AY167" s="20"/>
      <c r="AZ167" s="94"/>
      <c r="BA167" s="20"/>
      <c r="BB167" s="94"/>
      <c r="BC167" s="20"/>
      <c r="BD167" s="94"/>
      <c r="BE167" s="20"/>
      <c r="BF167" s="20"/>
      <c r="BG167" s="20">
        <f t="shared" si="164"/>
        <v>0</v>
      </c>
      <c r="BH167" s="20">
        <f t="shared" si="165"/>
        <v>0</v>
      </c>
      <c r="BI167" s="46">
        <f t="shared" si="136"/>
        <v>0</v>
      </c>
      <c r="BJ167" s="7"/>
      <c r="BK167" s="7"/>
      <c r="BN167" s="156" t="s">
        <v>51</v>
      </c>
      <c r="BO167" s="1"/>
      <c r="BP167" s="23"/>
      <c r="BQ167" s="23"/>
      <c r="BR167" s="23"/>
      <c r="BS167" s="23"/>
      <c r="BT167" s="23"/>
      <c r="BU167" s="23"/>
      <c r="BV167" s="23"/>
      <c r="BW167" s="23"/>
      <c r="BX167" s="23"/>
      <c r="BY167" s="1"/>
      <c r="BZ167" s="93">
        <f t="shared" si="169"/>
        <v>0</v>
      </c>
      <c r="CA167" s="30"/>
      <c r="CB167" s="20"/>
      <c r="CC167" s="30"/>
      <c r="CD167" s="20"/>
      <c r="CE167" s="30"/>
      <c r="CF167" s="20"/>
      <c r="CG167" s="30"/>
      <c r="CH167" s="20"/>
      <c r="CI167" s="94"/>
      <c r="CJ167" s="20"/>
      <c r="CK167" s="20"/>
      <c r="CL167" s="20"/>
      <c r="CM167" s="94"/>
      <c r="CN167" s="20"/>
      <c r="CO167" s="94"/>
      <c r="CP167" s="20"/>
      <c r="CQ167" s="94"/>
      <c r="CR167" s="24"/>
      <c r="CS167" s="94"/>
      <c r="CT167" s="20"/>
      <c r="CU167" s="94"/>
      <c r="CV167" s="20"/>
      <c r="CW167" s="94"/>
      <c r="CX167" s="20"/>
      <c r="CY167" s="94"/>
      <c r="CZ167" s="20"/>
      <c r="DA167" s="94"/>
      <c r="DB167" s="20"/>
      <c r="DC167" s="94"/>
      <c r="DD167" s="20"/>
      <c r="DE167" s="94"/>
      <c r="DF167" s="20"/>
      <c r="DG167" s="94"/>
      <c r="DH167" s="20"/>
      <c r="DI167" s="94"/>
      <c r="DJ167" s="20"/>
      <c r="DK167" s="94"/>
      <c r="DL167" s="20"/>
      <c r="DM167" s="94"/>
      <c r="DN167" s="20"/>
      <c r="DO167" s="94"/>
      <c r="DP167" s="20"/>
      <c r="DQ167" s="94"/>
      <c r="DR167" s="20"/>
      <c r="DS167" s="20"/>
      <c r="DT167" s="20">
        <f t="shared" si="166"/>
        <v>0</v>
      </c>
      <c r="DU167" s="20">
        <f t="shared" si="167"/>
        <v>0</v>
      </c>
      <c r="DV167" s="7"/>
      <c r="DW167" s="54"/>
      <c r="DX167" s="1"/>
      <c r="DY167" s="23"/>
      <c r="DZ167" s="23"/>
      <c r="EA167" s="8"/>
      <c r="EB167" s="8"/>
      <c r="EC167" s="8"/>
      <c r="ED167" s="8"/>
      <c r="EE167" s="8"/>
      <c r="EF167" s="8"/>
      <c r="EG167" s="8"/>
      <c r="EH167" s="6">
        <f>SUM(L167+BY167)</f>
        <v>0</v>
      </c>
      <c r="EI167" s="6">
        <f>SUM(M167+BZ167)</f>
        <v>0</v>
      </c>
      <c r="EJ167" s="6">
        <f>SUM(N167+CA167)</f>
        <v>0</v>
      </c>
      <c r="EM167" s="189">
        <f>O167+CB167</f>
        <v>0</v>
      </c>
      <c r="EN167" s="203">
        <f>P167+CC167</f>
        <v>0</v>
      </c>
      <c r="EO167" s="189">
        <f>Q167+CD167</f>
        <v>0</v>
      </c>
      <c r="EP167" s="203">
        <f>R167+CE167</f>
        <v>0</v>
      </c>
      <c r="EQ167" s="189">
        <f>S167+CF167</f>
        <v>0</v>
      </c>
      <c r="ER167" s="203">
        <f>T167+CG167</f>
        <v>0</v>
      </c>
      <c r="ES167" s="189">
        <f>U167+CH167</f>
        <v>0</v>
      </c>
      <c r="ET167" s="203">
        <f>V167+CI167</f>
        <v>0</v>
      </c>
      <c r="EU167" s="189">
        <f>W167+CJ167</f>
        <v>0</v>
      </c>
      <c r="EV167" s="190">
        <f>X167+CK167</f>
        <v>0</v>
      </c>
      <c r="EW167" s="190">
        <f>Y167+CL167</f>
        <v>0</v>
      </c>
      <c r="EX167" s="204">
        <f>Z167+CM167</f>
        <v>0</v>
      </c>
      <c r="EY167" s="189">
        <f>AA167+CN167</f>
        <v>0</v>
      </c>
      <c r="EZ167" s="203">
        <f>AB167+CO167</f>
        <v>0</v>
      </c>
      <c r="FA167" s="189">
        <f>AC167+CP167</f>
        <v>0</v>
      </c>
      <c r="FB167" s="203">
        <f>AD167+CQ167</f>
        <v>0</v>
      </c>
      <c r="FC167" s="189">
        <f>AE167+CR167</f>
        <v>0</v>
      </c>
      <c r="FD167" s="203">
        <f>AF167+CS167</f>
        <v>0</v>
      </c>
      <c r="FE167" s="189">
        <f>AG167+CT167</f>
        <v>0</v>
      </c>
      <c r="FF167" s="204">
        <f>AH167+CU167</f>
        <v>0</v>
      </c>
      <c r="FG167" s="190">
        <f>AI167+CV167</f>
        <v>0</v>
      </c>
      <c r="FH167" s="204">
        <f>AJ167+CW167</f>
        <v>0</v>
      </c>
      <c r="FI167" s="189">
        <f>AK167+CX167</f>
        <v>0</v>
      </c>
      <c r="FJ167" s="204">
        <f>AL167+CY167</f>
        <v>0</v>
      </c>
      <c r="FK167" s="190">
        <f>AM167+CZ167</f>
        <v>0</v>
      </c>
      <c r="FL167" s="204">
        <f>AN167+DA167</f>
        <v>0</v>
      </c>
      <c r="FM167" s="189">
        <f>AO167+DB167</f>
        <v>0</v>
      </c>
      <c r="FN167" s="204">
        <f>AP167+DC167</f>
        <v>0</v>
      </c>
      <c r="FO167" s="190">
        <f>AQ167+DD167</f>
        <v>0</v>
      </c>
      <c r="FP167" s="204">
        <f>AR167+DE167</f>
        <v>0</v>
      </c>
      <c r="FQ167" s="190">
        <f>AS167+DF167</f>
        <v>0</v>
      </c>
      <c r="FR167" s="204">
        <f>AT167+DG167</f>
        <v>0</v>
      </c>
      <c r="FS167" s="190">
        <f>AU167+DH167</f>
        <v>0</v>
      </c>
      <c r="FT167" s="204">
        <f>AV167+DI167</f>
        <v>0</v>
      </c>
      <c r="FU167" s="189">
        <f>AW167+DJ167</f>
        <v>0</v>
      </c>
      <c r="FV167" s="204">
        <f>AX167+DK167</f>
        <v>0</v>
      </c>
      <c r="FW167" s="190">
        <f>AY167+DL167</f>
        <v>0</v>
      </c>
      <c r="FX167" s="204">
        <f>AZ167+DM167</f>
        <v>0</v>
      </c>
      <c r="FY167" s="189">
        <f>BA167+DN167</f>
        <v>0</v>
      </c>
      <c r="FZ167" s="203">
        <f>BB167+DO167</f>
        <v>0</v>
      </c>
      <c r="GA167" s="189">
        <f>BC167+DP167</f>
        <v>0</v>
      </c>
      <c r="GB167" s="203">
        <f>BD167+DQ167</f>
        <v>0</v>
      </c>
      <c r="GC167" s="189">
        <f>BE167+DR167</f>
        <v>0</v>
      </c>
      <c r="GD167" s="204">
        <f>BF167+DS167</f>
        <v>0</v>
      </c>
      <c r="GE167" s="190">
        <f>BG167+DT167</f>
        <v>0</v>
      </c>
      <c r="GF167" s="190">
        <f>BH167+DU167</f>
        <v>0</v>
      </c>
      <c r="GG167" s="8"/>
      <c r="GH167" s="123"/>
      <c r="GL167" s="161"/>
      <c r="GM167" s="19"/>
      <c r="GN167" s="1"/>
      <c r="GO167" s="23"/>
      <c r="GP167" s="70"/>
      <c r="GQ167" s="7"/>
      <c r="GR167" s="83"/>
    </row>
    <row r="168" spans="1:200" ht="24.95" customHeight="1" outlineLevel="1" thickBot="1" x14ac:dyDescent="0.4">
      <c r="A168" s="156" t="s">
        <v>51</v>
      </c>
      <c r="B168" s="205"/>
      <c r="C168" s="109"/>
      <c r="D168" s="109"/>
      <c r="E168" s="109"/>
      <c r="F168" s="109"/>
      <c r="G168" s="109"/>
      <c r="H168" s="109"/>
      <c r="I168" s="109"/>
      <c r="J168" s="109"/>
      <c r="K168" s="109"/>
      <c r="L168" s="205"/>
      <c r="M168" s="95">
        <f t="shared" si="171"/>
        <v>0</v>
      </c>
      <c r="N168" s="96"/>
      <c r="O168" s="206"/>
      <c r="P168" s="96"/>
      <c r="Q168" s="206"/>
      <c r="R168" s="96"/>
      <c r="S168" s="206"/>
      <c r="T168" s="96"/>
      <c r="U168" s="206"/>
      <c r="V168" s="207"/>
      <c r="W168" s="206"/>
      <c r="X168" s="206"/>
      <c r="Y168" s="206"/>
      <c r="Z168" s="207"/>
      <c r="AA168" s="206"/>
      <c r="AB168" s="207"/>
      <c r="AC168" s="206"/>
      <c r="AD168" s="207"/>
      <c r="AE168" s="208"/>
      <c r="AF168" s="207"/>
      <c r="AG168" s="206"/>
      <c r="AH168" s="207"/>
      <c r="AI168" s="206"/>
      <c r="AJ168" s="207"/>
      <c r="AK168" s="206"/>
      <c r="AL168" s="207"/>
      <c r="AM168" s="206"/>
      <c r="AN168" s="207"/>
      <c r="AO168" s="206"/>
      <c r="AP168" s="207"/>
      <c r="AQ168" s="206"/>
      <c r="AR168" s="207"/>
      <c r="AS168" s="206"/>
      <c r="AT168" s="207"/>
      <c r="AU168" s="206"/>
      <c r="AV168" s="207"/>
      <c r="AW168" s="206"/>
      <c r="AX168" s="207"/>
      <c r="AY168" s="206"/>
      <c r="AZ168" s="207"/>
      <c r="BA168" s="206"/>
      <c r="BB168" s="207"/>
      <c r="BC168" s="206"/>
      <c r="BD168" s="207"/>
      <c r="BE168" s="206"/>
      <c r="BF168" s="206"/>
      <c r="BG168" s="20">
        <f t="shared" si="164"/>
        <v>0</v>
      </c>
      <c r="BH168" s="20">
        <f t="shared" si="165"/>
        <v>0</v>
      </c>
      <c r="BI168" s="46">
        <f t="shared" si="136"/>
        <v>0</v>
      </c>
      <c r="BJ168" s="8"/>
      <c r="BK168" s="8"/>
      <c r="BN168" s="156" t="s">
        <v>51</v>
      </c>
      <c r="BO168" s="205"/>
      <c r="BP168" s="109"/>
      <c r="BQ168" s="109"/>
      <c r="BR168" s="109"/>
      <c r="BS168" s="109"/>
      <c r="BT168" s="109"/>
      <c r="BU168" s="109"/>
      <c r="BV168" s="109"/>
      <c r="BW168" s="109"/>
      <c r="BX168" s="109"/>
      <c r="BY168" s="205"/>
      <c r="BZ168" s="95">
        <f t="shared" si="169"/>
        <v>0</v>
      </c>
      <c r="CA168" s="96"/>
      <c r="CB168" s="206"/>
      <c r="CC168" s="96"/>
      <c r="CD168" s="206"/>
      <c r="CE168" s="96"/>
      <c r="CF168" s="206"/>
      <c r="CG168" s="96"/>
      <c r="CH168" s="206"/>
      <c r="CI168" s="207"/>
      <c r="CJ168" s="206"/>
      <c r="CK168" s="206"/>
      <c r="CL168" s="206"/>
      <c r="CM168" s="207"/>
      <c r="CN168" s="206"/>
      <c r="CO168" s="207"/>
      <c r="CP168" s="206"/>
      <c r="CQ168" s="207"/>
      <c r="CR168" s="208"/>
      <c r="CS168" s="207"/>
      <c r="CT168" s="206"/>
      <c r="CU168" s="207"/>
      <c r="CV168" s="206"/>
      <c r="CW168" s="207"/>
      <c r="CX168" s="206"/>
      <c r="CY168" s="207"/>
      <c r="CZ168" s="206"/>
      <c r="DA168" s="207"/>
      <c r="DB168" s="206"/>
      <c r="DC168" s="207"/>
      <c r="DD168" s="206"/>
      <c r="DE168" s="207"/>
      <c r="DF168" s="206"/>
      <c r="DG168" s="207"/>
      <c r="DH168" s="206"/>
      <c r="DI168" s="207"/>
      <c r="DJ168" s="206"/>
      <c r="DK168" s="207"/>
      <c r="DL168" s="206"/>
      <c r="DM168" s="207"/>
      <c r="DN168" s="206"/>
      <c r="DO168" s="207"/>
      <c r="DP168" s="206"/>
      <c r="DQ168" s="207"/>
      <c r="DR168" s="206"/>
      <c r="DS168" s="206"/>
      <c r="DT168" s="20">
        <f t="shared" si="166"/>
        <v>0</v>
      </c>
      <c r="DU168" s="20">
        <f t="shared" si="167"/>
        <v>0</v>
      </c>
      <c r="DV168" s="8"/>
      <c r="DW168" s="123"/>
      <c r="DX168" s="205"/>
      <c r="DY168" s="109"/>
      <c r="DZ168" s="109"/>
      <c r="EA168" s="8"/>
      <c r="EB168" s="8"/>
      <c r="EC168" s="8"/>
      <c r="ED168" s="8"/>
      <c r="EE168" s="8"/>
      <c r="EF168" s="8"/>
      <c r="EG168" s="8"/>
      <c r="EH168" s="100">
        <f>SUM(L168+BY168)</f>
        <v>0</v>
      </c>
      <c r="EI168" s="100">
        <f>SUM(M168+BZ168)</f>
        <v>0</v>
      </c>
      <c r="EJ168" s="100">
        <f>SUM(N168+CA168)</f>
        <v>0</v>
      </c>
      <c r="EM168" s="189">
        <f>O168+CB168</f>
        <v>0</v>
      </c>
      <c r="EN168" s="203">
        <f>P168+CC168</f>
        <v>0</v>
      </c>
      <c r="EO168" s="189">
        <f>Q168+CD168</f>
        <v>0</v>
      </c>
      <c r="EP168" s="203">
        <f>R168+CE168</f>
        <v>0</v>
      </c>
      <c r="EQ168" s="189">
        <f>S168+CF168</f>
        <v>0</v>
      </c>
      <c r="ER168" s="203">
        <f>T168+CG168</f>
        <v>0</v>
      </c>
      <c r="ES168" s="189">
        <f>U168+CH168</f>
        <v>0</v>
      </c>
      <c r="ET168" s="203">
        <f>V168+CI168</f>
        <v>0</v>
      </c>
      <c r="EU168" s="189">
        <f>W168+CJ168</f>
        <v>0</v>
      </c>
      <c r="EV168" s="190">
        <f>X168+CK168</f>
        <v>0</v>
      </c>
      <c r="EW168" s="190">
        <f>Y168+CL168</f>
        <v>0</v>
      </c>
      <c r="EX168" s="204">
        <f>Z168+CM168</f>
        <v>0</v>
      </c>
      <c r="EY168" s="189">
        <f>AA168+CN168</f>
        <v>0</v>
      </c>
      <c r="EZ168" s="203">
        <f>AB168+CO168</f>
        <v>0</v>
      </c>
      <c r="FA168" s="189">
        <f>AC168+CP168</f>
        <v>0</v>
      </c>
      <c r="FB168" s="203">
        <f>AD168+CQ168</f>
        <v>0</v>
      </c>
      <c r="FC168" s="189">
        <f>AE168+CR168</f>
        <v>0</v>
      </c>
      <c r="FD168" s="203">
        <f>AF168+CS168</f>
        <v>0</v>
      </c>
      <c r="FE168" s="189">
        <f>AG168+CT168</f>
        <v>0</v>
      </c>
      <c r="FF168" s="204">
        <f>AH168+CU168</f>
        <v>0</v>
      </c>
      <c r="FG168" s="190">
        <f>AI168+CV168</f>
        <v>0</v>
      </c>
      <c r="FH168" s="204">
        <f>AJ168+CW168</f>
        <v>0</v>
      </c>
      <c r="FI168" s="189">
        <f>AK168+CX168</f>
        <v>0</v>
      </c>
      <c r="FJ168" s="204">
        <f>AL168+CY168</f>
        <v>0</v>
      </c>
      <c r="FK168" s="190">
        <f>AM168+CZ168</f>
        <v>0</v>
      </c>
      <c r="FL168" s="204">
        <f>AN168+DA168</f>
        <v>0</v>
      </c>
      <c r="FM168" s="189">
        <f>AO168+DB168</f>
        <v>0</v>
      </c>
      <c r="FN168" s="204">
        <f>AP168+DC168</f>
        <v>0</v>
      </c>
      <c r="FO168" s="190">
        <f>AQ168+DD168</f>
        <v>0</v>
      </c>
      <c r="FP168" s="204">
        <f>AR168+DE168</f>
        <v>0</v>
      </c>
      <c r="FQ168" s="190">
        <f>AS168+DF168</f>
        <v>0</v>
      </c>
      <c r="FR168" s="204">
        <f>AT168+DG168</f>
        <v>0</v>
      </c>
      <c r="FS168" s="190">
        <f>AU168+DH168</f>
        <v>0</v>
      </c>
      <c r="FT168" s="204">
        <f>AV168+DI168</f>
        <v>0</v>
      </c>
      <c r="FU168" s="189">
        <f>AW168+DJ168</f>
        <v>0</v>
      </c>
      <c r="FV168" s="204">
        <f>AX168+DK168</f>
        <v>0</v>
      </c>
      <c r="FW168" s="190">
        <f>AY168+DL168</f>
        <v>0</v>
      </c>
      <c r="FX168" s="204">
        <f>AZ168+DM168</f>
        <v>0</v>
      </c>
      <c r="FY168" s="189">
        <f>BA168+DN168</f>
        <v>0</v>
      </c>
      <c r="FZ168" s="203">
        <f>BB168+DO168</f>
        <v>0</v>
      </c>
      <c r="GA168" s="189">
        <f>BC168+DP168</f>
        <v>0</v>
      </c>
      <c r="GB168" s="203">
        <f>BD168+DQ168</f>
        <v>0</v>
      </c>
      <c r="GC168" s="189">
        <f>BE168+DR168</f>
        <v>0</v>
      </c>
      <c r="GD168" s="204">
        <f>BF168+DS168</f>
        <v>0</v>
      </c>
      <c r="GE168" s="190">
        <f>BG168+DT168</f>
        <v>0</v>
      </c>
      <c r="GF168" s="190">
        <f>BH168+DU168</f>
        <v>0</v>
      </c>
      <c r="GG168" s="8"/>
      <c r="GH168" s="123"/>
      <c r="GL168" s="161"/>
      <c r="GM168" s="19"/>
      <c r="GN168" s="1"/>
      <c r="GO168" s="23"/>
      <c r="GP168" s="70"/>
      <c r="GQ168" s="7"/>
      <c r="GR168" s="83"/>
    </row>
    <row r="169" spans="1:200" ht="24.95" customHeight="1" thickBot="1" x14ac:dyDescent="0.4">
      <c r="A169" s="139">
        <v>11</v>
      </c>
      <c r="B169" s="154" t="s">
        <v>52</v>
      </c>
      <c r="C169" s="154" t="s">
        <v>45</v>
      </c>
      <c r="D169" s="150">
        <v>1</v>
      </c>
      <c r="E169" s="12"/>
      <c r="F169" s="12"/>
      <c r="G169" s="12"/>
      <c r="H169" s="12"/>
      <c r="I169" s="12"/>
      <c r="J169" s="12"/>
      <c r="K169" s="12"/>
      <c r="L169" s="175">
        <f>SUM(L170:L183)</f>
        <v>156</v>
      </c>
      <c r="M169" s="12">
        <f t="shared" ref="M169:BF169" si="172">SUM(M170:M183)</f>
        <v>156</v>
      </c>
      <c r="N169" s="12">
        <f t="shared" si="172"/>
        <v>56</v>
      </c>
      <c r="O169" s="12">
        <f t="shared" si="172"/>
        <v>56</v>
      </c>
      <c r="P169" s="12">
        <f t="shared" si="172"/>
        <v>96</v>
      </c>
      <c r="Q169" s="12">
        <f t="shared" si="172"/>
        <v>200</v>
      </c>
      <c r="R169" s="12">
        <f>SUM(R170:R183)</f>
        <v>4</v>
      </c>
      <c r="S169" s="175">
        <f>SUM(S170:S183)</f>
        <v>6</v>
      </c>
      <c r="T169" s="12">
        <f t="shared" si="172"/>
        <v>0</v>
      </c>
      <c r="U169" s="12">
        <f t="shared" si="172"/>
        <v>0</v>
      </c>
      <c r="V169" s="12">
        <f t="shared" si="172"/>
        <v>0</v>
      </c>
      <c r="W169" s="12">
        <f t="shared" si="172"/>
        <v>0</v>
      </c>
      <c r="X169" s="12">
        <f t="shared" si="172"/>
        <v>4</v>
      </c>
      <c r="Y169" s="12">
        <f t="shared" si="172"/>
        <v>11</v>
      </c>
      <c r="Z169" s="12">
        <f t="shared" si="172"/>
        <v>0</v>
      </c>
      <c r="AA169" s="12">
        <f t="shared" si="172"/>
        <v>0</v>
      </c>
      <c r="AB169" s="12">
        <f t="shared" si="172"/>
        <v>0</v>
      </c>
      <c r="AC169" s="12">
        <f t="shared" si="172"/>
        <v>0</v>
      </c>
      <c r="AD169" s="12">
        <f t="shared" si="172"/>
        <v>0</v>
      </c>
      <c r="AE169" s="12">
        <f t="shared" si="172"/>
        <v>0</v>
      </c>
      <c r="AF169" s="12">
        <f t="shared" si="172"/>
        <v>0</v>
      </c>
      <c r="AG169" s="12">
        <f t="shared" si="172"/>
        <v>0</v>
      </c>
      <c r="AH169" s="12">
        <f t="shared" si="172"/>
        <v>0</v>
      </c>
      <c r="AI169" s="12">
        <f t="shared" si="172"/>
        <v>0</v>
      </c>
      <c r="AJ169" s="12">
        <f t="shared" si="172"/>
        <v>0</v>
      </c>
      <c r="AK169" s="12">
        <f t="shared" si="172"/>
        <v>0</v>
      </c>
      <c r="AL169" s="12">
        <f t="shared" si="172"/>
        <v>1</v>
      </c>
      <c r="AM169" s="12">
        <f t="shared" si="172"/>
        <v>120</v>
      </c>
      <c r="AN169" s="12">
        <f>SUM(AN170:AN183)</f>
        <v>0</v>
      </c>
      <c r="AO169" s="12">
        <f t="shared" si="172"/>
        <v>0</v>
      </c>
      <c r="AP169" s="12">
        <f t="shared" si="172"/>
        <v>0</v>
      </c>
      <c r="AQ169" s="12">
        <f t="shared" si="172"/>
        <v>0</v>
      </c>
      <c r="AR169" s="12">
        <f t="shared" si="172"/>
        <v>0</v>
      </c>
      <c r="AS169" s="12">
        <f t="shared" si="172"/>
        <v>0</v>
      </c>
      <c r="AT169" s="12">
        <f>SUM(AT170:AT183)</f>
        <v>1</v>
      </c>
      <c r="AU169" s="12">
        <f t="shared" si="172"/>
        <v>26.666666666666668</v>
      </c>
      <c r="AV169" s="12">
        <f t="shared" si="172"/>
        <v>0</v>
      </c>
      <c r="AW169" s="12">
        <f t="shared" si="172"/>
        <v>0</v>
      </c>
      <c r="AX169" s="12">
        <f t="shared" si="172"/>
        <v>1</v>
      </c>
      <c r="AY169" s="12">
        <f t="shared" si="172"/>
        <v>16</v>
      </c>
      <c r="AZ169" s="12">
        <f t="shared" si="172"/>
        <v>0</v>
      </c>
      <c r="BA169" s="12">
        <f t="shared" si="172"/>
        <v>0</v>
      </c>
      <c r="BB169" s="12">
        <f t="shared" si="172"/>
        <v>0</v>
      </c>
      <c r="BC169" s="12">
        <f t="shared" si="172"/>
        <v>0</v>
      </c>
      <c r="BD169" s="12">
        <f t="shared" si="172"/>
        <v>1</v>
      </c>
      <c r="BE169" s="12">
        <f t="shared" si="172"/>
        <v>25</v>
      </c>
      <c r="BF169" s="12">
        <f t="shared" si="172"/>
        <v>464.66666666666663</v>
      </c>
      <c r="BG169" s="209">
        <f>SUM(BG170:BG183)</f>
        <v>464.66666666666663</v>
      </c>
      <c r="BH169" s="209">
        <f>SUM(BH170:BH183)</f>
        <v>282</v>
      </c>
      <c r="BI169" s="46"/>
      <c r="BJ169" s="12"/>
      <c r="BK169" s="12"/>
      <c r="BN169" s="139">
        <v>11</v>
      </c>
      <c r="BO169" s="154" t="s">
        <v>52</v>
      </c>
      <c r="BP169" s="154" t="s">
        <v>45</v>
      </c>
      <c r="BQ169" s="150">
        <v>1</v>
      </c>
      <c r="BR169" s="12"/>
      <c r="BS169" s="12"/>
      <c r="BT169" s="12"/>
      <c r="BU169" s="12"/>
      <c r="BV169" s="12"/>
      <c r="BW169" s="12"/>
      <c r="BX169" s="12"/>
      <c r="BY169" s="12">
        <f t="shared" ref="BY169:DU169" si="173">SUM(BY170:BY183)</f>
        <v>116</v>
      </c>
      <c r="BZ169" s="12">
        <f t="shared" si="173"/>
        <v>56</v>
      </c>
      <c r="CA169" s="12">
        <f t="shared" si="173"/>
        <v>46</v>
      </c>
      <c r="CB169" s="137">
        <f>SUM(CB170:CB183)</f>
        <v>46</v>
      </c>
      <c r="CC169" s="12">
        <f t="shared" si="173"/>
        <v>0</v>
      </c>
      <c r="CD169" s="12">
        <f t="shared" si="173"/>
        <v>0</v>
      </c>
      <c r="CE169" s="12">
        <f t="shared" si="173"/>
        <v>10</v>
      </c>
      <c r="CF169" s="12">
        <f t="shared" si="173"/>
        <v>10</v>
      </c>
      <c r="CG169" s="12">
        <f t="shared" si="173"/>
        <v>0</v>
      </c>
      <c r="CH169" s="12">
        <f t="shared" si="173"/>
        <v>0</v>
      </c>
      <c r="CI169" s="12">
        <f t="shared" si="173"/>
        <v>0</v>
      </c>
      <c r="CJ169" s="12">
        <f t="shared" si="173"/>
        <v>0</v>
      </c>
      <c r="CK169" s="12">
        <f t="shared" si="173"/>
        <v>0</v>
      </c>
      <c r="CL169" s="12">
        <f t="shared" si="173"/>
        <v>4.5999999999999996</v>
      </c>
      <c r="CM169" s="12">
        <f t="shared" si="173"/>
        <v>0</v>
      </c>
      <c r="CN169" s="12">
        <f t="shared" si="173"/>
        <v>0</v>
      </c>
      <c r="CO169" s="12">
        <f t="shared" si="173"/>
        <v>0</v>
      </c>
      <c r="CP169" s="12">
        <f t="shared" si="173"/>
        <v>0</v>
      </c>
      <c r="CQ169" s="12">
        <f t="shared" si="173"/>
        <v>0</v>
      </c>
      <c r="CR169" s="12">
        <f t="shared" si="173"/>
        <v>0</v>
      </c>
      <c r="CS169" s="12">
        <f t="shared" si="173"/>
        <v>0</v>
      </c>
      <c r="CT169" s="12">
        <f t="shared" si="173"/>
        <v>0</v>
      </c>
      <c r="CU169" s="12">
        <f t="shared" si="173"/>
        <v>0</v>
      </c>
      <c r="CV169" s="12">
        <f t="shared" si="173"/>
        <v>0</v>
      </c>
      <c r="CW169" s="12">
        <f t="shared" si="173"/>
        <v>0</v>
      </c>
      <c r="CX169" s="12">
        <f t="shared" si="173"/>
        <v>0</v>
      </c>
      <c r="CY169" s="12">
        <f t="shared" si="173"/>
        <v>0</v>
      </c>
      <c r="CZ169" s="12">
        <f t="shared" si="173"/>
        <v>0</v>
      </c>
      <c r="DA169" s="12">
        <f>SUM(DA170:DA183)</f>
        <v>0</v>
      </c>
      <c r="DB169" s="12">
        <f t="shared" si="173"/>
        <v>0</v>
      </c>
      <c r="DC169" s="12">
        <f t="shared" ref="DC169:DS169" si="174">SUM(DC170:DC183)</f>
        <v>0</v>
      </c>
      <c r="DD169" s="12">
        <f t="shared" si="173"/>
        <v>0</v>
      </c>
      <c r="DE169" s="12">
        <f t="shared" si="174"/>
        <v>0</v>
      </c>
      <c r="DF169" s="12">
        <f t="shared" si="173"/>
        <v>0</v>
      </c>
      <c r="DG169" s="12">
        <f t="shared" si="174"/>
        <v>0</v>
      </c>
      <c r="DH169" s="12">
        <f t="shared" si="173"/>
        <v>0</v>
      </c>
      <c r="DI169" s="12">
        <f t="shared" si="174"/>
        <v>0</v>
      </c>
      <c r="DJ169" s="12">
        <f t="shared" si="173"/>
        <v>0</v>
      </c>
      <c r="DK169" s="12">
        <f t="shared" si="174"/>
        <v>0</v>
      </c>
      <c r="DL169" s="12">
        <f t="shared" si="173"/>
        <v>0</v>
      </c>
      <c r="DM169" s="12">
        <f t="shared" si="174"/>
        <v>0</v>
      </c>
      <c r="DN169" s="12">
        <f t="shared" si="173"/>
        <v>0</v>
      </c>
      <c r="DO169" s="12">
        <f t="shared" si="174"/>
        <v>0</v>
      </c>
      <c r="DP169" s="12">
        <f t="shared" si="173"/>
        <v>0</v>
      </c>
      <c r="DQ169" s="12">
        <f t="shared" si="174"/>
        <v>1</v>
      </c>
      <c r="DR169" s="12">
        <f t="shared" si="173"/>
        <v>25</v>
      </c>
      <c r="DS169" s="12">
        <f t="shared" si="174"/>
        <v>41.6</v>
      </c>
      <c r="DT169" s="12">
        <f t="shared" si="173"/>
        <v>85.6</v>
      </c>
      <c r="DU169" s="12">
        <f t="shared" si="173"/>
        <v>56</v>
      </c>
      <c r="DV169" s="12"/>
      <c r="DW169" s="138"/>
      <c r="DX169" s="154" t="s">
        <v>52</v>
      </c>
      <c r="DY169" s="154" t="s">
        <v>45</v>
      </c>
      <c r="DZ169" s="150">
        <v>1</v>
      </c>
      <c r="EA169" s="12"/>
      <c r="EB169" s="12"/>
      <c r="EC169" s="12"/>
      <c r="ED169" s="12"/>
      <c r="EE169" s="12"/>
      <c r="EF169" s="12"/>
      <c r="EG169" s="12"/>
      <c r="EH169" s="12">
        <f>SUM(EH170:EH183)</f>
        <v>272</v>
      </c>
      <c r="EI169" s="12">
        <f>SUM(EI170:EI183)</f>
        <v>212</v>
      </c>
      <c r="EJ169" s="12">
        <f>SUM(EJ170:EJ183)</f>
        <v>102</v>
      </c>
      <c r="EM169" s="189">
        <f>O169+CB169</f>
        <v>102</v>
      </c>
      <c r="EN169" s="194">
        <f>SUM(EN170:EN183)</f>
        <v>96</v>
      </c>
      <c r="EO169" s="189">
        <f>Q169+CD169</f>
        <v>200</v>
      </c>
      <c r="EP169" s="194">
        <f>SUM(EP170:EP183)</f>
        <v>14</v>
      </c>
      <c r="EQ169" s="189">
        <f>S169+CF169</f>
        <v>16</v>
      </c>
      <c r="ER169" s="194">
        <f>SUM(ER170:ER183)</f>
        <v>0</v>
      </c>
      <c r="ES169" s="189">
        <f>U169+CH169</f>
        <v>0</v>
      </c>
      <c r="ET169" s="194">
        <f>SUM(ET170:ET183)</f>
        <v>0</v>
      </c>
      <c r="EU169" s="189">
        <f>W169+CJ169</f>
        <v>0</v>
      </c>
      <c r="EV169" s="190">
        <f>X169+CK169</f>
        <v>4</v>
      </c>
      <c r="EW169" s="190">
        <f>Y169+CL169</f>
        <v>15.6</v>
      </c>
      <c r="EX169" s="200">
        <f>SUM(EX170:EX183)</f>
        <v>0</v>
      </c>
      <c r="EY169" s="189">
        <f>AA169+CN169</f>
        <v>0</v>
      </c>
      <c r="EZ169" s="194">
        <f>SUM(EZ170:EZ183)</f>
        <v>0</v>
      </c>
      <c r="FA169" s="189">
        <f>AC169+CP169</f>
        <v>0</v>
      </c>
      <c r="FB169" s="194">
        <f>SUM(FB170:FB183)</f>
        <v>0</v>
      </c>
      <c r="FC169" s="189">
        <f>AE169+CR169</f>
        <v>0</v>
      </c>
      <c r="FD169" s="194">
        <f>SUM(FD170:FD183)</f>
        <v>0</v>
      </c>
      <c r="FE169" s="189">
        <f>AG169+CT169</f>
        <v>0</v>
      </c>
      <c r="FF169" s="200">
        <f>SUM(FF170:FF183)</f>
        <v>0</v>
      </c>
      <c r="FG169" s="190">
        <f>AI169+CV169</f>
        <v>0</v>
      </c>
      <c r="FH169" s="200">
        <f>SUM(FH170:FH183)</f>
        <v>0</v>
      </c>
      <c r="FI169" s="189">
        <f>AK169+CX169</f>
        <v>0</v>
      </c>
      <c r="FJ169" s="200">
        <f>SUM(FJ170:FJ183)</f>
        <v>1</v>
      </c>
      <c r="FK169" s="190">
        <f>AM169+CZ169</f>
        <v>120</v>
      </c>
      <c r="FL169" s="200">
        <f>SUM(FL170:FL183)</f>
        <v>0</v>
      </c>
      <c r="FM169" s="189">
        <f>AO169+DB169</f>
        <v>0</v>
      </c>
      <c r="FN169" s="200">
        <f>SUM(FN170:FN183)</f>
        <v>0</v>
      </c>
      <c r="FO169" s="190">
        <f>AQ169+DD169</f>
        <v>0</v>
      </c>
      <c r="FP169" s="200">
        <f>SUM(FP170:FP183)</f>
        <v>0</v>
      </c>
      <c r="FQ169" s="190">
        <f>AS169+DF169</f>
        <v>0</v>
      </c>
      <c r="FR169" s="200"/>
      <c r="FS169" s="190">
        <f>AU169+DH169</f>
        <v>26.666666666666668</v>
      </c>
      <c r="FT169" s="200">
        <f>SUM(FT170:FT183)</f>
        <v>0</v>
      </c>
      <c r="FU169" s="189">
        <f>AW169+DJ169</f>
        <v>0</v>
      </c>
      <c r="FV169" s="200">
        <f>SUM(FV170:FV183)</f>
        <v>1</v>
      </c>
      <c r="FW169" s="190">
        <f>AY169+DL169</f>
        <v>16</v>
      </c>
      <c r="FX169" s="200">
        <f>SUM(FX170:FX183)</f>
        <v>0</v>
      </c>
      <c r="FY169" s="189">
        <f>BA169+DN169</f>
        <v>0</v>
      </c>
      <c r="FZ169" s="194">
        <f>SUM(FZ170:FZ183)</f>
        <v>0</v>
      </c>
      <c r="GA169" s="189">
        <f>BC169+DP169</f>
        <v>0</v>
      </c>
      <c r="GB169" s="194">
        <f>SUM(GB170:GB183)</f>
        <v>2</v>
      </c>
      <c r="GC169" s="189">
        <f>BE169+DR169</f>
        <v>50</v>
      </c>
      <c r="GD169" s="200">
        <f>SUM(GD170:GD183)</f>
        <v>506.26666666666665</v>
      </c>
      <c r="GE169" s="190">
        <f>BG169+DT169</f>
        <v>550.26666666666665</v>
      </c>
      <c r="GF169" s="190">
        <f>BH169+DU169</f>
        <v>338</v>
      </c>
      <c r="GG169" s="12"/>
      <c r="GH169" s="138"/>
      <c r="GK169" s="3">
        <v>550</v>
      </c>
      <c r="GL169" s="161">
        <f>GE169-GK169</f>
        <v>0.26666666666665151</v>
      </c>
      <c r="GM169" s="19"/>
      <c r="GN169" s="18"/>
      <c r="GO169" s="18"/>
      <c r="GP169" s="78"/>
      <c r="GQ169" s="79"/>
      <c r="GR169" s="83"/>
    </row>
    <row r="170" spans="1:200" ht="24.95" customHeight="1" outlineLevel="1" thickBot="1" x14ac:dyDescent="0.4">
      <c r="A170" s="154" t="s">
        <v>52</v>
      </c>
      <c r="B170" s="1" t="s">
        <v>67</v>
      </c>
      <c r="C170" s="166" t="s">
        <v>68</v>
      </c>
      <c r="D170" s="23" t="s">
        <v>111</v>
      </c>
      <c r="E170" s="42" t="s">
        <v>112</v>
      </c>
      <c r="F170" s="42" t="s">
        <v>71</v>
      </c>
      <c r="G170" s="42">
        <v>3</v>
      </c>
      <c r="H170" s="23">
        <v>60</v>
      </c>
      <c r="I170" s="23">
        <v>1</v>
      </c>
      <c r="J170" s="23">
        <v>2</v>
      </c>
      <c r="K170" s="23">
        <f>SUM(J170)*2</f>
        <v>4</v>
      </c>
      <c r="L170" s="22">
        <v>50</v>
      </c>
      <c r="M170" s="162">
        <f>SUM(N170+P170+R170+T170+V170)</f>
        <v>50</v>
      </c>
      <c r="N170" s="30">
        <v>20</v>
      </c>
      <c r="O170" s="25">
        <f>SUM(N170)*I170</f>
        <v>20</v>
      </c>
      <c r="P170" s="30">
        <v>28</v>
      </c>
      <c r="Q170" s="25">
        <f>J170*P170</f>
        <v>56</v>
      </c>
      <c r="R170" s="30">
        <v>2</v>
      </c>
      <c r="S170" s="25">
        <f>SUM(R170)*J170</f>
        <v>4</v>
      </c>
      <c r="T170" s="30"/>
      <c r="U170" s="25">
        <f>SUM(T170)*K170</f>
        <v>0</v>
      </c>
      <c r="V170" s="30"/>
      <c r="W170" s="25">
        <f>SUM(V170)*J170*4</f>
        <v>0</v>
      </c>
      <c r="X170" s="163">
        <f>SUM(J170*AX170*2+K170*AZ170*2)</f>
        <v>4</v>
      </c>
      <c r="Y170" s="164">
        <f>SUM(L170*5/100*J170)</f>
        <v>5</v>
      </c>
      <c r="Z170" s="30"/>
      <c r="AA170" s="25"/>
      <c r="AB170" s="30"/>
      <c r="AC170" s="163">
        <f>SUM(AB170)*3*H170/5</f>
        <v>0</v>
      </c>
      <c r="AD170" s="30"/>
      <c r="AE170" s="165">
        <f>SUM(AD170*H170*(30+4))</f>
        <v>0</v>
      </c>
      <c r="AF170" s="30"/>
      <c r="AG170" s="25">
        <f>SUM(AF170*H170*3)</f>
        <v>0</v>
      </c>
      <c r="AH170" s="30"/>
      <c r="AI170" s="163">
        <f>SUM(AH170*H170/3)</f>
        <v>0</v>
      </c>
      <c r="AJ170" s="30"/>
      <c r="AK170" s="163">
        <f>SUM(AJ170*H170*2/3)</f>
        <v>0</v>
      </c>
      <c r="AL170" s="30">
        <v>1</v>
      </c>
      <c r="AM170" s="25">
        <f>SUM(AL170*H170)*2</f>
        <v>120</v>
      </c>
      <c r="AN170" s="30"/>
      <c r="AO170" s="25">
        <f>SUM(AN170*J170)</f>
        <v>0</v>
      </c>
      <c r="AP170" s="30"/>
      <c r="AQ170" s="163">
        <f>SUM(AP170*H170*2)</f>
        <v>0</v>
      </c>
      <c r="AR170" s="30"/>
      <c r="AS170" s="163">
        <f>AR170*J170*6</f>
        <v>0</v>
      </c>
      <c r="AT170" s="30"/>
      <c r="AU170" s="163">
        <f>AT170*H170/3</f>
        <v>0</v>
      </c>
      <c r="AV170" s="30"/>
      <c r="AW170" s="25">
        <f>SUM(AV170*6*J170)</f>
        <v>0</v>
      </c>
      <c r="AX170" s="30">
        <v>1</v>
      </c>
      <c r="AY170" s="163">
        <f>SUM(J170*AX170*8)</f>
        <v>16</v>
      </c>
      <c r="AZ170" s="30"/>
      <c r="BA170" s="163">
        <f>SUM(AZ170*K170*5*6)</f>
        <v>0</v>
      </c>
      <c r="BB170" s="30"/>
      <c r="BC170" s="163">
        <f>SUM(BB170*K170*4*6)</f>
        <v>0</v>
      </c>
      <c r="BD170" s="30"/>
      <c r="BE170" s="20">
        <f>SUM(BD170*50)</f>
        <v>0</v>
      </c>
      <c r="BF170" s="163">
        <f>O170+Q170+S170+U170+W170+X170+Y170+AA170+AC170+AE170+AG170+AI170+AK170+AM170+AO170+AQ170+AS170+AU170+AW170+AY170+BA170+BC170+BE170</f>
        <v>225</v>
      </c>
      <c r="BG170" s="20">
        <f t="shared" si="164"/>
        <v>225</v>
      </c>
      <c r="BH170" s="20">
        <f t="shared" ref="BH170:BH183" si="175">O170+Q170+S170+U170+W170+X170+AQ170+AS170+AW170+AY170+BA170+BC170</f>
        <v>100</v>
      </c>
      <c r="BI170" s="46">
        <f t="shared" si="136"/>
        <v>225</v>
      </c>
      <c r="BJ170" s="1"/>
      <c r="BK170" s="1"/>
      <c r="BN170" s="154" t="s">
        <v>52</v>
      </c>
      <c r="BO170" s="34" t="s">
        <v>67</v>
      </c>
      <c r="BP170" s="86" t="s">
        <v>153</v>
      </c>
      <c r="BQ170" s="86" t="s">
        <v>69</v>
      </c>
      <c r="BR170" s="86" t="s">
        <v>70</v>
      </c>
      <c r="BS170" s="86" t="s">
        <v>143</v>
      </c>
      <c r="BT170" s="87">
        <v>10</v>
      </c>
      <c r="BU170" s="87">
        <v>11</v>
      </c>
      <c r="BV170" s="110">
        <v>1</v>
      </c>
      <c r="BW170" s="111">
        <v>1</v>
      </c>
      <c r="BX170" s="110">
        <v>1</v>
      </c>
      <c r="BY170" s="88">
        <v>80</v>
      </c>
      <c r="BZ170" s="93">
        <f>SUM(CA170+CC170+CE170+CG170+CI170)</f>
        <v>30</v>
      </c>
      <c r="CA170" s="30">
        <v>30</v>
      </c>
      <c r="CB170" s="20">
        <f>SUM(CA170)*BV170</f>
        <v>30</v>
      </c>
      <c r="CC170" s="30"/>
      <c r="CD170" s="20"/>
      <c r="CE170" s="30"/>
      <c r="CF170" s="20"/>
      <c r="CG170" s="30"/>
      <c r="CH170" s="20"/>
      <c r="CI170" s="94"/>
      <c r="CJ170" s="20"/>
      <c r="CK170" s="20"/>
      <c r="CL170" s="20">
        <v>4</v>
      </c>
      <c r="CM170" s="94"/>
      <c r="CN170" s="20"/>
      <c r="CO170" s="94"/>
      <c r="CP170" s="20"/>
      <c r="CQ170" s="94"/>
      <c r="CR170" s="24"/>
      <c r="CS170" s="94"/>
      <c r="CT170" s="20"/>
      <c r="CU170" s="94"/>
      <c r="CV170" s="20"/>
      <c r="CW170" s="94"/>
      <c r="CX170" s="20"/>
      <c r="CY170" s="94"/>
      <c r="CZ170" s="20"/>
      <c r="DA170" s="94"/>
      <c r="DB170" s="20"/>
      <c r="DC170" s="94"/>
      <c r="DD170" s="20"/>
      <c r="DE170" s="94"/>
      <c r="DF170" s="20"/>
      <c r="DG170" s="94"/>
      <c r="DH170" s="20"/>
      <c r="DI170" s="94"/>
      <c r="DJ170" s="20"/>
      <c r="DK170" s="94"/>
      <c r="DL170" s="20"/>
      <c r="DM170" s="94"/>
      <c r="DN170" s="20"/>
      <c r="DO170" s="94"/>
      <c r="DP170" s="20"/>
      <c r="DQ170" s="94"/>
      <c r="DR170" s="20"/>
      <c r="DS170" s="20"/>
      <c r="DT170" s="20">
        <f t="shared" ref="DT170:DT183" si="176">CB170+CD170+CF170+CH170+CJ170+CK170+CL170+CN170+CP170+CR170+CT170+CV170+CX170+CZ170+DB170+DD170+DF170+DH170+DJ170+DL170+DN170+DP170+DR170</f>
        <v>34</v>
      </c>
      <c r="DU170" s="20">
        <f t="shared" ref="DU170:DU183" si="177">CB170+CD170+CF170+CH170+CJ170+CK170+DD170+DF170+DJ170+DL170+DN170+DP170</f>
        <v>30</v>
      </c>
      <c r="DV170" s="1"/>
      <c r="DW170" s="57"/>
      <c r="DX170" s="34"/>
      <c r="DY170" s="86"/>
      <c r="DZ170" s="86"/>
      <c r="EA170" s="7"/>
      <c r="EB170" s="7"/>
      <c r="EC170" s="7"/>
      <c r="ED170" s="7"/>
      <c r="EE170" s="7"/>
      <c r="EF170" s="7"/>
      <c r="EG170" s="7"/>
      <c r="EH170" s="7">
        <f>SUM(L170,BY170)</f>
        <v>130</v>
      </c>
      <c r="EI170" s="7">
        <f>SUM(M170,BZ170)</f>
        <v>80</v>
      </c>
      <c r="EJ170" s="7">
        <f>SUM(N170,CA170)</f>
        <v>50</v>
      </c>
      <c r="EM170" s="189">
        <f>O170+CB170</f>
        <v>50</v>
      </c>
      <c r="EN170" s="203">
        <f>P170+CC170</f>
        <v>28</v>
      </c>
      <c r="EO170" s="189">
        <f>Q170+CD170</f>
        <v>56</v>
      </c>
      <c r="EP170" s="203">
        <f>R170+CE170</f>
        <v>2</v>
      </c>
      <c r="EQ170" s="189">
        <f>S170+CF170</f>
        <v>4</v>
      </c>
      <c r="ER170" s="203">
        <f>T170+CG170</f>
        <v>0</v>
      </c>
      <c r="ES170" s="189">
        <f>U170+CH170</f>
        <v>0</v>
      </c>
      <c r="ET170" s="203">
        <f>V170+CI170</f>
        <v>0</v>
      </c>
      <c r="EU170" s="189">
        <f>W170+CJ170</f>
        <v>0</v>
      </c>
      <c r="EV170" s="190">
        <f>X170+CK170</f>
        <v>4</v>
      </c>
      <c r="EW170" s="190">
        <f>Y170+CL170</f>
        <v>9</v>
      </c>
      <c r="EX170" s="204">
        <f>Z170+CM170</f>
        <v>0</v>
      </c>
      <c r="EY170" s="189">
        <f>AA170+CN170</f>
        <v>0</v>
      </c>
      <c r="EZ170" s="203">
        <f>AB170+CO170</f>
        <v>0</v>
      </c>
      <c r="FA170" s="189">
        <f>AC170+CP170</f>
        <v>0</v>
      </c>
      <c r="FB170" s="203">
        <f>AD170+CQ170</f>
        <v>0</v>
      </c>
      <c r="FC170" s="189">
        <f>AE170+CR170</f>
        <v>0</v>
      </c>
      <c r="FD170" s="203">
        <f>AF170+CS170</f>
        <v>0</v>
      </c>
      <c r="FE170" s="189">
        <f>AG170+CT170</f>
        <v>0</v>
      </c>
      <c r="FF170" s="204">
        <f>AH170+CU170</f>
        <v>0</v>
      </c>
      <c r="FG170" s="190">
        <f>AI170+CV170</f>
        <v>0</v>
      </c>
      <c r="FH170" s="204">
        <f>AJ170+CW170</f>
        <v>0</v>
      </c>
      <c r="FI170" s="189">
        <f>AK170+CX170</f>
        <v>0</v>
      </c>
      <c r="FJ170" s="204">
        <f>AL170+CY170</f>
        <v>1</v>
      </c>
      <c r="FK170" s="190">
        <f>AM170+CZ170</f>
        <v>120</v>
      </c>
      <c r="FL170" s="204">
        <f>AN170+DA170</f>
        <v>0</v>
      </c>
      <c r="FM170" s="189">
        <f>AO170+DB170</f>
        <v>0</v>
      </c>
      <c r="FN170" s="204">
        <f>AP170+DC170</f>
        <v>0</v>
      </c>
      <c r="FO170" s="190">
        <f>AQ170+DD170</f>
        <v>0</v>
      </c>
      <c r="FP170" s="204">
        <f>AR170+DE170</f>
        <v>0</v>
      </c>
      <c r="FQ170" s="190">
        <f>AS170+DF170</f>
        <v>0</v>
      </c>
      <c r="FR170" s="204">
        <f>AT170+DG170</f>
        <v>0</v>
      </c>
      <c r="FS170" s="190">
        <f>AU170+DH170</f>
        <v>0</v>
      </c>
      <c r="FT170" s="204">
        <f>AV170+DI170</f>
        <v>0</v>
      </c>
      <c r="FU170" s="189">
        <f>AW170+DJ170</f>
        <v>0</v>
      </c>
      <c r="FV170" s="204">
        <f>AX170+DK170</f>
        <v>1</v>
      </c>
      <c r="FW170" s="190">
        <f>AY170+DL170</f>
        <v>16</v>
      </c>
      <c r="FX170" s="204">
        <f>AZ170+DM170</f>
        <v>0</v>
      </c>
      <c r="FY170" s="189">
        <f>BA170+DN170</f>
        <v>0</v>
      </c>
      <c r="FZ170" s="203">
        <f>BB170+DO170</f>
        <v>0</v>
      </c>
      <c r="GA170" s="189">
        <f>BC170+DP170</f>
        <v>0</v>
      </c>
      <c r="GB170" s="203">
        <f>BD170+DQ170</f>
        <v>0</v>
      </c>
      <c r="GC170" s="189">
        <f>BE170+DR170</f>
        <v>0</v>
      </c>
      <c r="GD170" s="204">
        <f>BF170+DS170</f>
        <v>225</v>
      </c>
      <c r="GE170" s="190">
        <f>BG170+DT170</f>
        <v>259</v>
      </c>
      <c r="GF170" s="190">
        <f>BH170+DU170</f>
        <v>130</v>
      </c>
      <c r="GG170" s="7"/>
      <c r="GH170" s="54"/>
      <c r="GL170" s="161"/>
      <c r="GM170" s="19"/>
      <c r="GN170" s="1"/>
      <c r="GO170" s="23"/>
      <c r="GP170" s="70"/>
      <c r="GQ170" s="7"/>
      <c r="GR170" s="7"/>
    </row>
    <row r="171" spans="1:200" ht="24.95" customHeight="1" outlineLevel="1" thickBot="1" x14ac:dyDescent="0.4">
      <c r="A171" s="154" t="s">
        <v>52</v>
      </c>
      <c r="B171" s="1" t="s">
        <v>88</v>
      </c>
      <c r="C171" s="176" t="s">
        <v>68</v>
      </c>
      <c r="D171" s="176" t="s">
        <v>69</v>
      </c>
      <c r="E171" s="176" t="s">
        <v>112</v>
      </c>
      <c r="F171" s="176" t="s">
        <v>116</v>
      </c>
      <c r="G171" s="42">
        <v>1</v>
      </c>
      <c r="H171" s="166">
        <v>80</v>
      </c>
      <c r="I171" s="166">
        <v>1</v>
      </c>
      <c r="J171" s="166">
        <v>3</v>
      </c>
      <c r="K171" s="176">
        <f>J171*2</f>
        <v>6</v>
      </c>
      <c r="L171" s="1">
        <v>40</v>
      </c>
      <c r="M171" s="162">
        <f>SUM(N171+P171+R171+T171+V171)</f>
        <v>40</v>
      </c>
      <c r="N171" s="30">
        <v>2</v>
      </c>
      <c r="O171" s="25">
        <f>SUM(N171)*I171</f>
        <v>2</v>
      </c>
      <c r="P171" s="30">
        <v>38</v>
      </c>
      <c r="Q171" s="25">
        <f>J171*P171</f>
        <v>114</v>
      </c>
      <c r="R171" s="30"/>
      <c r="S171" s="25">
        <f>SUM(R171)*J171</f>
        <v>0</v>
      </c>
      <c r="T171" s="30"/>
      <c r="U171" s="25">
        <f>SUM(T171)*K171</f>
        <v>0</v>
      </c>
      <c r="V171" s="30"/>
      <c r="W171" s="25">
        <f>SUM(V171)*J171*5</f>
        <v>0</v>
      </c>
      <c r="X171" s="163">
        <f>SUM(J171*AX171*2+K171*AZ171*2)</f>
        <v>0</v>
      </c>
      <c r="Y171" s="164">
        <f>SUM(L171*5/100*J171)</f>
        <v>6</v>
      </c>
      <c r="Z171" s="30"/>
      <c r="AA171" s="25"/>
      <c r="AB171" s="30"/>
      <c r="AC171" s="163">
        <f>SUM(AB171)*3*H171/5</f>
        <v>0</v>
      </c>
      <c r="AD171" s="30"/>
      <c r="AE171" s="165">
        <f>SUM(AD171*H171*(30+4))</f>
        <v>0</v>
      </c>
      <c r="AF171" s="30"/>
      <c r="AG171" s="25">
        <f>SUM(AF171*H171*3)</f>
        <v>0</v>
      </c>
      <c r="AH171" s="30"/>
      <c r="AI171" s="163">
        <f>SUM(AH171*H171/3)</f>
        <v>0</v>
      </c>
      <c r="AJ171" s="30"/>
      <c r="AK171" s="163">
        <f>SUM(AJ171*H171*2/3)</f>
        <v>0</v>
      </c>
      <c r="AL171" s="30"/>
      <c r="AM171" s="25">
        <f>SUM(AL171*H171)*2</f>
        <v>0</v>
      </c>
      <c r="AN171" s="30"/>
      <c r="AO171" s="25">
        <f>SUM(AN171*J171)</f>
        <v>0</v>
      </c>
      <c r="AP171" s="30"/>
      <c r="AQ171" s="163">
        <f>SUM(AP171*H171*2)</f>
        <v>0</v>
      </c>
      <c r="AR171" s="30"/>
      <c r="AS171" s="163">
        <f>AR171*J171*6</f>
        <v>0</v>
      </c>
      <c r="AT171" s="30">
        <v>1</v>
      </c>
      <c r="AU171" s="163">
        <f>AT171*H171/3</f>
        <v>26.666666666666668</v>
      </c>
      <c r="AV171" s="30"/>
      <c r="AW171" s="25">
        <f>SUM(AV171*H171/3)</f>
        <v>0</v>
      </c>
      <c r="AX171" s="30"/>
      <c r="AY171" s="163">
        <f>SUM(J171*AX171*8)</f>
        <v>0</v>
      </c>
      <c r="AZ171" s="30"/>
      <c r="BA171" s="163">
        <f>SUM(AZ171*K171*5*6)</f>
        <v>0</v>
      </c>
      <c r="BB171" s="30"/>
      <c r="BC171" s="163">
        <f>SUM(BB171*K171*4*6)</f>
        <v>0</v>
      </c>
      <c r="BD171" s="30"/>
      <c r="BE171" s="20">
        <f>SUM(BD171*50)</f>
        <v>0</v>
      </c>
      <c r="BF171" s="163">
        <f>O171+Q171+S171+U171+W171+X171+Y171+AA171+AC171+AE171+AG171+AI171+AK171+AM171+AO171+AQ171+AS171+AU171+AW171+AY171+BA171+BC171+BE171</f>
        <v>148.66666666666666</v>
      </c>
      <c r="BG171" s="20">
        <f t="shared" si="164"/>
        <v>148.66666666666666</v>
      </c>
      <c r="BH171" s="20">
        <f t="shared" si="175"/>
        <v>116</v>
      </c>
      <c r="BI171" s="46">
        <f t="shared" si="136"/>
        <v>148.66666666666666</v>
      </c>
      <c r="BJ171" s="7"/>
      <c r="BK171" s="7"/>
      <c r="BN171" s="154" t="s">
        <v>52</v>
      </c>
      <c r="BO171" s="20" t="s">
        <v>160</v>
      </c>
      <c r="BP171" s="91" t="s">
        <v>147</v>
      </c>
      <c r="BQ171" s="91" t="s">
        <v>69</v>
      </c>
      <c r="BR171" s="91" t="s">
        <v>149</v>
      </c>
      <c r="BS171" s="91" t="s">
        <v>161</v>
      </c>
      <c r="BT171" s="92">
        <v>2</v>
      </c>
      <c r="BU171" s="92">
        <v>2</v>
      </c>
      <c r="BV171" s="92">
        <v>1</v>
      </c>
      <c r="BW171" s="99">
        <v>1</v>
      </c>
      <c r="BX171" s="92">
        <v>1</v>
      </c>
      <c r="BY171" s="25">
        <v>12</v>
      </c>
      <c r="BZ171" s="93">
        <f>SUM(CA171+CC171+CE171+CG171+CI171)</f>
        <v>12</v>
      </c>
      <c r="CA171" s="30">
        <v>6</v>
      </c>
      <c r="CB171" s="20">
        <f>SUM(CA171)*BV171</f>
        <v>6</v>
      </c>
      <c r="CC171" s="30"/>
      <c r="CD171" s="20">
        <f>BW171*CC171</f>
        <v>0</v>
      </c>
      <c r="CE171" s="30">
        <v>6</v>
      </c>
      <c r="CF171" s="20">
        <f>SUM(CE171)*BW171</f>
        <v>6</v>
      </c>
      <c r="CG171" s="30"/>
      <c r="CH171" s="20">
        <f>SUM(CG171)*BX171</f>
        <v>0</v>
      </c>
      <c r="CI171" s="94"/>
      <c r="CJ171" s="20">
        <f>SUM(CI171)*BW171*5</f>
        <v>0</v>
      </c>
      <c r="CK171" s="20">
        <f>SUM(BW171*DK171*2+BX171*DM171*2)</f>
        <v>0</v>
      </c>
      <c r="CL171" s="20">
        <v>0</v>
      </c>
      <c r="CM171" s="94"/>
      <c r="CN171" s="20"/>
      <c r="CO171" s="94"/>
      <c r="CP171" s="20">
        <f>SUM(CO171)*3*BU171/5</f>
        <v>0</v>
      </c>
      <c r="CQ171" s="94"/>
      <c r="CR171" s="24">
        <f>SUM(CQ171*BU171*(30+4))</f>
        <v>0</v>
      </c>
      <c r="CS171" s="94"/>
      <c r="CT171" s="20">
        <f>SUM(CS171*BU171*3)</f>
        <v>0</v>
      </c>
      <c r="CU171" s="94"/>
      <c r="CV171" s="20">
        <f>SUM(CU171*BU171/3)</f>
        <v>0</v>
      </c>
      <c r="CW171" s="94"/>
      <c r="CX171" s="20">
        <f>SUM(CW171*BU171*2/3)</f>
        <v>0</v>
      </c>
      <c r="CY171" s="94"/>
      <c r="CZ171" s="20">
        <f>SUM(CY171*BU171)</f>
        <v>0</v>
      </c>
      <c r="DA171" s="94"/>
      <c r="DB171" s="20">
        <f>SUM(DA171*BW171)</f>
        <v>0</v>
      </c>
      <c r="DC171" s="94"/>
      <c r="DD171" s="20">
        <f>SUM(DC171*BU171*2)</f>
        <v>0</v>
      </c>
      <c r="DE171" s="94"/>
      <c r="DF171" s="20">
        <f>SUM(DE171*BW171/3)</f>
        <v>0</v>
      </c>
      <c r="DG171" s="94"/>
      <c r="DH171" s="20">
        <f>DG171*BU171/3</f>
        <v>0</v>
      </c>
      <c r="DI171" s="94"/>
      <c r="DJ171" s="20">
        <f>SUM(DI171*BU171/3)</f>
        <v>0</v>
      </c>
      <c r="DK171" s="94"/>
      <c r="DL171" s="20">
        <f>SUM(DK171*BU171/3)</f>
        <v>0</v>
      </c>
      <c r="DM171" s="94"/>
      <c r="DN171" s="20">
        <f>SUM(DM171*BX171*5*6)</f>
        <v>0</v>
      </c>
      <c r="DO171" s="94"/>
      <c r="DP171" s="20">
        <f>SUM(DO171*BX171*4*6)</f>
        <v>0</v>
      </c>
      <c r="DQ171" s="94"/>
      <c r="DR171" s="20">
        <f>SUM(DQ171*50)/2</f>
        <v>0</v>
      </c>
      <c r="DS171" s="20">
        <f>CB171+CD171+CF171+CH171+CJ171+CK171+CL171+CN171+CP171+CR171+CT171+CV171+CX171+CZ171+DB171+DD171+DF171+DH171+DJ171+DL171+DN171+DP171+DR171</f>
        <v>12</v>
      </c>
      <c r="DT171" s="20">
        <f t="shared" si="176"/>
        <v>12</v>
      </c>
      <c r="DU171" s="20">
        <f t="shared" si="177"/>
        <v>12</v>
      </c>
      <c r="DV171" s="1"/>
      <c r="DW171" s="54"/>
      <c r="DX171" s="20"/>
      <c r="DY171" s="91"/>
      <c r="DZ171" s="91"/>
      <c r="EA171" s="7"/>
      <c r="EB171" s="7"/>
      <c r="EC171" s="7"/>
      <c r="ED171" s="7"/>
      <c r="EE171" s="7"/>
      <c r="EF171" s="7"/>
      <c r="EG171" s="7"/>
      <c r="EH171" s="7">
        <f>SUM(L171,BY171)</f>
        <v>52</v>
      </c>
      <c r="EI171" s="7">
        <f>SUM(M171,BZ171)</f>
        <v>52</v>
      </c>
      <c r="EJ171" s="7">
        <f>SUM(N171,CA171)</f>
        <v>8</v>
      </c>
      <c r="EM171" s="189">
        <f>O171+CB171</f>
        <v>8</v>
      </c>
      <c r="EN171" s="203">
        <f>P171+CC171</f>
        <v>38</v>
      </c>
      <c r="EO171" s="189">
        <f>Q171+CD171</f>
        <v>114</v>
      </c>
      <c r="EP171" s="203">
        <f>R171+CE171</f>
        <v>6</v>
      </c>
      <c r="EQ171" s="189">
        <f>S171+CF171</f>
        <v>6</v>
      </c>
      <c r="ER171" s="203">
        <f>T171+CG171</f>
        <v>0</v>
      </c>
      <c r="ES171" s="189">
        <f>U171+CH171</f>
        <v>0</v>
      </c>
      <c r="ET171" s="203">
        <f>V171+CI171</f>
        <v>0</v>
      </c>
      <c r="EU171" s="189">
        <f>W171+CJ171</f>
        <v>0</v>
      </c>
      <c r="EV171" s="190">
        <f>X171+CK171</f>
        <v>0</v>
      </c>
      <c r="EW171" s="190">
        <f>Y171+CL171</f>
        <v>6</v>
      </c>
      <c r="EX171" s="204">
        <f>Z171+CM171</f>
        <v>0</v>
      </c>
      <c r="EY171" s="189">
        <f>AA171+CN171</f>
        <v>0</v>
      </c>
      <c r="EZ171" s="203">
        <f>AB171+CO171</f>
        <v>0</v>
      </c>
      <c r="FA171" s="189">
        <f>AC171+CP171</f>
        <v>0</v>
      </c>
      <c r="FB171" s="203">
        <f>AD171+CQ171</f>
        <v>0</v>
      </c>
      <c r="FC171" s="189">
        <f>AE171+CR171</f>
        <v>0</v>
      </c>
      <c r="FD171" s="203">
        <f>AF171+CS171</f>
        <v>0</v>
      </c>
      <c r="FE171" s="189">
        <f>AG171+CT171</f>
        <v>0</v>
      </c>
      <c r="FF171" s="204">
        <f>AH171+CU171</f>
        <v>0</v>
      </c>
      <c r="FG171" s="190">
        <f>AI171+CV171</f>
        <v>0</v>
      </c>
      <c r="FH171" s="204">
        <f>AJ171+CW171</f>
        <v>0</v>
      </c>
      <c r="FI171" s="189">
        <f>AK171+CX171</f>
        <v>0</v>
      </c>
      <c r="FJ171" s="204">
        <f>AL171+CY171</f>
        <v>0</v>
      </c>
      <c r="FK171" s="190">
        <f>AM171+CZ171</f>
        <v>0</v>
      </c>
      <c r="FL171" s="204">
        <f>AN171+DA171</f>
        <v>0</v>
      </c>
      <c r="FM171" s="189">
        <f>AO171+DB171</f>
        <v>0</v>
      </c>
      <c r="FN171" s="204">
        <f>AP171+DC171</f>
        <v>0</v>
      </c>
      <c r="FO171" s="190">
        <f>AQ171+DD171</f>
        <v>0</v>
      </c>
      <c r="FP171" s="204">
        <f>AR171+DE171</f>
        <v>0</v>
      </c>
      <c r="FQ171" s="190">
        <f>AS171+DF171</f>
        <v>0</v>
      </c>
      <c r="FR171" s="204">
        <f>AT171+DG171</f>
        <v>1</v>
      </c>
      <c r="FS171" s="190">
        <f>AU171+DH171</f>
        <v>26.666666666666668</v>
      </c>
      <c r="FT171" s="204">
        <f>AV171+DI171</f>
        <v>0</v>
      </c>
      <c r="FU171" s="189">
        <f>AW171+DJ171</f>
        <v>0</v>
      </c>
      <c r="FV171" s="204">
        <f>AX171+DK171</f>
        <v>0</v>
      </c>
      <c r="FW171" s="190">
        <f>AY171+DL171</f>
        <v>0</v>
      </c>
      <c r="FX171" s="204">
        <f>AZ171+DM171</f>
        <v>0</v>
      </c>
      <c r="FY171" s="189">
        <f>BA171+DN171</f>
        <v>0</v>
      </c>
      <c r="FZ171" s="203">
        <f>BB171+DO171</f>
        <v>0</v>
      </c>
      <c r="GA171" s="189">
        <f>BC171+DP171</f>
        <v>0</v>
      </c>
      <c r="GB171" s="203">
        <f>BD171+DQ171</f>
        <v>0</v>
      </c>
      <c r="GC171" s="189">
        <f>BE171+DR171</f>
        <v>0</v>
      </c>
      <c r="GD171" s="204">
        <f>BF171+DS171</f>
        <v>160.66666666666666</v>
      </c>
      <c r="GE171" s="190">
        <f>BG171+DT171</f>
        <v>160.66666666666666</v>
      </c>
      <c r="GF171" s="190">
        <f>BH171+DU171</f>
        <v>128</v>
      </c>
      <c r="GG171" s="7"/>
      <c r="GH171" s="54"/>
      <c r="GL171" s="161"/>
      <c r="GM171" s="19"/>
      <c r="GN171" s="1"/>
      <c r="GO171" s="23"/>
      <c r="GP171" s="70"/>
      <c r="GQ171" s="7"/>
      <c r="GR171" s="7"/>
    </row>
    <row r="172" spans="1:200" ht="24.95" customHeight="1" outlineLevel="1" thickBot="1" x14ac:dyDescent="0.4">
      <c r="A172" s="154" t="s">
        <v>52</v>
      </c>
      <c r="B172" s="20" t="s">
        <v>146</v>
      </c>
      <c r="C172" s="91" t="s">
        <v>147</v>
      </c>
      <c r="D172" s="91" t="s">
        <v>69</v>
      </c>
      <c r="E172" s="91" t="s">
        <v>149</v>
      </c>
      <c r="F172" s="91" t="s">
        <v>150</v>
      </c>
      <c r="G172" s="92">
        <v>3</v>
      </c>
      <c r="H172" s="92">
        <v>2</v>
      </c>
      <c r="I172" s="92">
        <v>1</v>
      </c>
      <c r="J172" s="92">
        <v>1</v>
      </c>
      <c r="K172" s="92">
        <v>1</v>
      </c>
      <c r="L172" s="25">
        <v>66</v>
      </c>
      <c r="M172" s="93">
        <f>SUM(N172+P172+R172+T172+V172)</f>
        <v>66</v>
      </c>
      <c r="N172" s="30">
        <v>34</v>
      </c>
      <c r="O172" s="20">
        <f>SUM(N172)*I172</f>
        <v>34</v>
      </c>
      <c r="P172" s="30">
        <v>30</v>
      </c>
      <c r="Q172" s="20">
        <f>J172*P172</f>
        <v>30</v>
      </c>
      <c r="R172" s="30">
        <v>2</v>
      </c>
      <c r="S172" s="20">
        <f>SUM(R172)*J172</f>
        <v>2</v>
      </c>
      <c r="T172" s="30"/>
      <c r="U172" s="20">
        <f>SUM(T172)*K172</f>
        <v>0</v>
      </c>
      <c r="V172" s="94"/>
      <c r="W172" s="20">
        <f>SUM(V172)*J172*5</f>
        <v>0</v>
      </c>
      <c r="X172" s="20">
        <v>0</v>
      </c>
      <c r="Y172" s="20"/>
      <c r="Z172" s="94"/>
      <c r="AA172" s="20"/>
      <c r="AB172" s="94"/>
      <c r="AC172" s="20">
        <f>SUM(AB172)*3*H172/5</f>
        <v>0</v>
      </c>
      <c r="AD172" s="94"/>
      <c r="AE172" s="24">
        <f>SUM(AD172*H172*(30+4))</f>
        <v>0</v>
      </c>
      <c r="AF172" s="94"/>
      <c r="AG172" s="20">
        <f>SUM(AF172*H172*3)</f>
        <v>0</v>
      </c>
      <c r="AH172" s="94"/>
      <c r="AI172" s="20">
        <f>SUM(AH172*H172/3)</f>
        <v>0</v>
      </c>
      <c r="AJ172" s="94"/>
      <c r="AK172" s="20">
        <f>SUM(AJ172*H172*2/3)</f>
        <v>0</v>
      </c>
      <c r="AL172" s="94"/>
      <c r="AM172" s="20">
        <f>SUM(AL172*H172)</f>
        <v>0</v>
      </c>
      <c r="AN172" s="94"/>
      <c r="AO172" s="20">
        <f>SUM(AN172*J172)</f>
        <v>0</v>
      </c>
      <c r="AP172" s="94"/>
      <c r="AQ172" s="20">
        <f>SUM(AP172*H172*2)</f>
        <v>0</v>
      </c>
      <c r="AR172" s="94"/>
      <c r="AS172" s="20">
        <f>SUM(AR172*J172*2)</f>
        <v>0</v>
      </c>
      <c r="AT172" s="94"/>
      <c r="AU172" s="20">
        <f>AT172*H172/3</f>
        <v>0</v>
      </c>
      <c r="AV172" s="94"/>
      <c r="AW172" s="20">
        <f>SUM(AV172*H172/3)</f>
        <v>0</v>
      </c>
      <c r="AX172" s="94"/>
      <c r="AY172" s="20">
        <f>SUM(AX172*H172/3)</f>
        <v>0</v>
      </c>
      <c r="AZ172" s="94"/>
      <c r="BA172" s="20">
        <f>SUM(AZ172*K172*5*6)</f>
        <v>0</v>
      </c>
      <c r="BB172" s="94"/>
      <c r="BC172" s="20">
        <f>SUM(BB172*4*8)</f>
        <v>0</v>
      </c>
      <c r="BD172" s="94">
        <v>0</v>
      </c>
      <c r="BE172" s="20">
        <f>SUM(BD172*50)/2</f>
        <v>0</v>
      </c>
      <c r="BF172" s="20">
        <f>O172+Q172+S172+U172+W172+X172+Y172+AA172+AC172+AE172+AG172+AI172+AK172+AM172+AO172+AQ172+AS172+AU172+AW172+AY172+BA172+BC172+BE172</f>
        <v>66</v>
      </c>
      <c r="BG172" s="20">
        <f t="shared" si="164"/>
        <v>66</v>
      </c>
      <c r="BH172" s="20">
        <f t="shared" si="175"/>
        <v>66</v>
      </c>
      <c r="BI172" s="46">
        <f t="shared" si="136"/>
        <v>66</v>
      </c>
      <c r="BJ172" s="7"/>
      <c r="BK172" s="7"/>
      <c r="BN172" s="154" t="s">
        <v>52</v>
      </c>
      <c r="BO172" s="20" t="s">
        <v>160</v>
      </c>
      <c r="BP172" s="91" t="s">
        <v>147</v>
      </c>
      <c r="BQ172" s="91" t="s">
        <v>151</v>
      </c>
      <c r="BR172" s="91" t="s">
        <v>149</v>
      </c>
      <c r="BS172" s="91" t="s">
        <v>150</v>
      </c>
      <c r="BT172" s="92">
        <v>2</v>
      </c>
      <c r="BU172" s="92">
        <v>1</v>
      </c>
      <c r="BV172" s="92">
        <v>1</v>
      </c>
      <c r="BW172" s="92">
        <v>1</v>
      </c>
      <c r="BX172" s="92">
        <v>1</v>
      </c>
      <c r="BY172" s="25">
        <v>4</v>
      </c>
      <c r="BZ172" s="93">
        <f>SUM(CA172+CC172+CE172+CG172+CI172)</f>
        <v>4</v>
      </c>
      <c r="CA172" s="30"/>
      <c r="CB172" s="20">
        <f>SUM(CA172)*BV172</f>
        <v>0</v>
      </c>
      <c r="CC172" s="30"/>
      <c r="CD172" s="20">
        <f>BW172*CC172</f>
        <v>0</v>
      </c>
      <c r="CE172" s="30">
        <v>4</v>
      </c>
      <c r="CF172" s="20">
        <f>SUM(CE172)*BW172</f>
        <v>4</v>
      </c>
      <c r="CG172" s="30"/>
      <c r="CH172" s="20">
        <f>SUM(CG172)*BX172</f>
        <v>0</v>
      </c>
      <c r="CI172" s="94"/>
      <c r="CJ172" s="20">
        <f>SUM(CI172)*BW172*5</f>
        <v>0</v>
      </c>
      <c r="CK172" s="20">
        <f>SUM(BW172*DK172*2+BX172*DM172*2)</f>
        <v>0</v>
      </c>
      <c r="CL172" s="20">
        <f>SUM(BY172*15/100*BW172)</f>
        <v>0.6</v>
      </c>
      <c r="CM172" s="94"/>
      <c r="CN172" s="20"/>
      <c r="CO172" s="94"/>
      <c r="CP172" s="20">
        <f>SUM(CO172)*3*BU172/5</f>
        <v>0</v>
      </c>
      <c r="CQ172" s="94"/>
      <c r="CR172" s="24">
        <f>SUM(CQ172*BU172*(30+4))</f>
        <v>0</v>
      </c>
      <c r="CS172" s="94"/>
      <c r="CT172" s="20">
        <f>SUM(CS172*BU172*3)</f>
        <v>0</v>
      </c>
      <c r="CU172" s="94"/>
      <c r="CV172" s="20">
        <f>SUM(CU172*BU172/3)</f>
        <v>0</v>
      </c>
      <c r="CW172" s="94"/>
      <c r="CX172" s="20">
        <f>SUM(CW172*BU172*2/3)</f>
        <v>0</v>
      </c>
      <c r="CY172" s="94"/>
      <c r="CZ172" s="20">
        <f>SUM(CY172*BU172)*2</f>
        <v>0</v>
      </c>
      <c r="DA172" s="94"/>
      <c r="DB172" s="20">
        <f>SUM(DA172*BW172)</f>
        <v>0</v>
      </c>
      <c r="DC172" s="94"/>
      <c r="DD172" s="20">
        <f>SUM(DC172*BU172*2)</f>
        <v>0</v>
      </c>
      <c r="DE172" s="94"/>
      <c r="DF172" s="20">
        <f>DE172*BU172/3</f>
        <v>0</v>
      </c>
      <c r="DG172" s="94"/>
      <c r="DH172" s="20">
        <f>DG172*BU172/3</f>
        <v>0</v>
      </c>
      <c r="DI172" s="94"/>
      <c r="DJ172" s="20">
        <f>SUM(DI172*BU172/3)</f>
        <v>0</v>
      </c>
      <c r="DK172" s="94"/>
      <c r="DL172" s="20">
        <f>SUM(DK172*BU172/3)</f>
        <v>0</v>
      </c>
      <c r="DM172" s="94"/>
      <c r="DN172" s="20">
        <f>SUM(DM172*BX172*5*6)</f>
        <v>0</v>
      </c>
      <c r="DO172" s="94"/>
      <c r="DP172" s="20">
        <f>SUM(DO172*BX172*4*6)</f>
        <v>0</v>
      </c>
      <c r="DQ172" s="94">
        <v>0</v>
      </c>
      <c r="DR172" s="20">
        <f>SUM(DQ172*50)/2</f>
        <v>0</v>
      </c>
      <c r="DS172" s="20">
        <f>CB172+CD172+CF172+CH172+CJ172+CK172+CL172+CN172+CP172+CR172+CT172+CV172+CX172+CZ172+DB172+DD172+DF172+DH172+DJ172+DL172+DN172+DP172+DR172</f>
        <v>4.5999999999999996</v>
      </c>
      <c r="DT172" s="20">
        <f t="shared" si="176"/>
        <v>4.5999999999999996</v>
      </c>
      <c r="DU172" s="20">
        <f t="shared" si="177"/>
        <v>4</v>
      </c>
      <c r="DV172" s="7"/>
      <c r="DW172" s="54"/>
      <c r="DX172" s="20"/>
      <c r="DY172" s="91"/>
      <c r="DZ172" s="91"/>
      <c r="EA172" s="7"/>
      <c r="EB172" s="7"/>
      <c r="EC172" s="7"/>
      <c r="ED172" s="7"/>
      <c r="EE172" s="7"/>
      <c r="EF172" s="7"/>
      <c r="EG172" s="7"/>
      <c r="EH172" s="7">
        <f>SUM(L172,BY172)</f>
        <v>70</v>
      </c>
      <c r="EI172" s="7">
        <f>SUM(M172,BZ172)</f>
        <v>70</v>
      </c>
      <c r="EJ172" s="7">
        <f>SUM(N172,CA172)</f>
        <v>34</v>
      </c>
      <c r="EM172" s="189">
        <f>O172+CB172</f>
        <v>34</v>
      </c>
      <c r="EN172" s="203">
        <f>P172+CC172</f>
        <v>30</v>
      </c>
      <c r="EO172" s="189">
        <f>Q172+CD172</f>
        <v>30</v>
      </c>
      <c r="EP172" s="203">
        <f>R172+CE172</f>
        <v>6</v>
      </c>
      <c r="EQ172" s="189">
        <f>S172+CF172</f>
        <v>6</v>
      </c>
      <c r="ER172" s="203">
        <f>T172+CG172</f>
        <v>0</v>
      </c>
      <c r="ES172" s="189">
        <f>U172+CH172</f>
        <v>0</v>
      </c>
      <c r="ET172" s="203">
        <f>V172+CI172</f>
        <v>0</v>
      </c>
      <c r="EU172" s="189">
        <f>W172+CJ172</f>
        <v>0</v>
      </c>
      <c r="EV172" s="190">
        <f>X172+CK172</f>
        <v>0</v>
      </c>
      <c r="EW172" s="190">
        <f>Y172+CL172</f>
        <v>0.6</v>
      </c>
      <c r="EX172" s="204">
        <f>Z172+CM172</f>
        <v>0</v>
      </c>
      <c r="EY172" s="189">
        <f>AA172+CN172</f>
        <v>0</v>
      </c>
      <c r="EZ172" s="203">
        <f>AB172+CO172</f>
        <v>0</v>
      </c>
      <c r="FA172" s="189">
        <f>AC172+CP172</f>
        <v>0</v>
      </c>
      <c r="FB172" s="203">
        <f>AD172+CQ172</f>
        <v>0</v>
      </c>
      <c r="FC172" s="189">
        <f>AE172+CR172</f>
        <v>0</v>
      </c>
      <c r="FD172" s="203">
        <f>AF172+CS172</f>
        <v>0</v>
      </c>
      <c r="FE172" s="189">
        <f>AG172+CT172</f>
        <v>0</v>
      </c>
      <c r="FF172" s="204">
        <f>AH172+CU172</f>
        <v>0</v>
      </c>
      <c r="FG172" s="190">
        <f>AI172+CV172</f>
        <v>0</v>
      </c>
      <c r="FH172" s="204">
        <f>AJ172+CW172</f>
        <v>0</v>
      </c>
      <c r="FI172" s="189">
        <f>AK172+CX172</f>
        <v>0</v>
      </c>
      <c r="FJ172" s="204">
        <f>AL172+CY172</f>
        <v>0</v>
      </c>
      <c r="FK172" s="190">
        <f>AM172+CZ172</f>
        <v>0</v>
      </c>
      <c r="FL172" s="204">
        <f>AN172+DA172</f>
        <v>0</v>
      </c>
      <c r="FM172" s="189">
        <f>AO172+DB172</f>
        <v>0</v>
      </c>
      <c r="FN172" s="204">
        <f>AP172+DC172</f>
        <v>0</v>
      </c>
      <c r="FO172" s="190">
        <f>AQ172+DD172</f>
        <v>0</v>
      </c>
      <c r="FP172" s="204">
        <f>AR172+DE172</f>
        <v>0</v>
      </c>
      <c r="FQ172" s="190">
        <f>AS172+DF172</f>
        <v>0</v>
      </c>
      <c r="FR172" s="204">
        <f>AT172+DG172</f>
        <v>0</v>
      </c>
      <c r="FS172" s="190">
        <f>AU172+DH172</f>
        <v>0</v>
      </c>
      <c r="FT172" s="204">
        <f>AV172+DI172</f>
        <v>0</v>
      </c>
      <c r="FU172" s="189">
        <f>AW172+DJ172</f>
        <v>0</v>
      </c>
      <c r="FV172" s="204">
        <f>AX172+DK172</f>
        <v>0</v>
      </c>
      <c r="FW172" s="190">
        <f>AY172+DL172</f>
        <v>0</v>
      </c>
      <c r="FX172" s="204">
        <f>AZ172+DM172</f>
        <v>0</v>
      </c>
      <c r="FY172" s="189">
        <f>BA172+DN172</f>
        <v>0</v>
      </c>
      <c r="FZ172" s="203">
        <f>BB172+DO172</f>
        <v>0</v>
      </c>
      <c r="GA172" s="189">
        <f>BC172+DP172</f>
        <v>0</v>
      </c>
      <c r="GB172" s="203">
        <f>BD172+DQ172</f>
        <v>0</v>
      </c>
      <c r="GC172" s="189">
        <f>BE172+DR172</f>
        <v>0</v>
      </c>
      <c r="GD172" s="204">
        <f>BF172+DS172</f>
        <v>70.599999999999994</v>
      </c>
      <c r="GE172" s="190">
        <f>BG172+DT172</f>
        <v>70.599999999999994</v>
      </c>
      <c r="GF172" s="190">
        <f>BH172+DU172</f>
        <v>70</v>
      </c>
      <c r="GG172" s="7"/>
      <c r="GH172" s="54"/>
      <c r="GL172" s="161"/>
      <c r="GM172" s="19"/>
      <c r="GN172" s="1"/>
      <c r="GO172" s="23"/>
      <c r="GP172" s="70"/>
      <c r="GQ172" s="7"/>
      <c r="GR172" s="7"/>
    </row>
    <row r="173" spans="1:200" ht="24.95" customHeight="1" outlineLevel="1" thickBot="1" x14ac:dyDescent="0.4">
      <c r="A173" s="154" t="s">
        <v>52</v>
      </c>
      <c r="B173" s="20" t="s">
        <v>163</v>
      </c>
      <c r="C173" s="91" t="s">
        <v>164</v>
      </c>
      <c r="D173" s="91"/>
      <c r="E173" s="91" t="s">
        <v>149</v>
      </c>
      <c r="F173" s="91"/>
      <c r="G173" s="92">
        <v>1</v>
      </c>
      <c r="H173" s="99"/>
      <c r="I173" s="99"/>
      <c r="J173" s="99"/>
      <c r="K173" s="99"/>
      <c r="L173" s="25">
        <v>0</v>
      </c>
      <c r="M173" s="93">
        <f>SUM(N173+P173+R173+T173+V173)</f>
        <v>0</v>
      </c>
      <c r="N173" s="30">
        <v>0</v>
      </c>
      <c r="O173" s="20">
        <f>SUM(N173)*I173</f>
        <v>0</v>
      </c>
      <c r="P173" s="30">
        <v>0</v>
      </c>
      <c r="Q173" s="20">
        <f>J173*P173</f>
        <v>0</v>
      </c>
      <c r="R173" s="30"/>
      <c r="S173" s="20">
        <f>SUM(R173)*J173</f>
        <v>0</v>
      </c>
      <c r="T173" s="30"/>
      <c r="U173" s="20">
        <f>SUM(T173)*K173</f>
        <v>0</v>
      </c>
      <c r="V173" s="94"/>
      <c r="W173" s="20">
        <f>SUM(V173)*J173*5</f>
        <v>0</v>
      </c>
      <c r="X173" s="20">
        <v>0</v>
      </c>
      <c r="Y173" s="20">
        <f>SUM(L173*5/100*J173)</f>
        <v>0</v>
      </c>
      <c r="Z173" s="94"/>
      <c r="AA173" s="20"/>
      <c r="AB173" s="94"/>
      <c r="AC173" s="20">
        <f>SUM(AB173)*3*H173/5</f>
        <v>0</v>
      </c>
      <c r="AD173" s="94"/>
      <c r="AE173" s="24">
        <f>SUM(AD173*H173*(30+4))</f>
        <v>0</v>
      </c>
      <c r="AF173" s="94"/>
      <c r="AG173" s="20">
        <f>SUM(AF173*H173*3)</f>
        <v>0</v>
      </c>
      <c r="AH173" s="94"/>
      <c r="AI173" s="20">
        <f>SUM(AH173*H173/3)</f>
        <v>0</v>
      </c>
      <c r="AJ173" s="94"/>
      <c r="AK173" s="20">
        <f>SUM(AJ173*H173*2/3)</f>
        <v>0</v>
      </c>
      <c r="AL173" s="94"/>
      <c r="AM173" s="20">
        <f>SUM(AL173*H173)</f>
        <v>0</v>
      </c>
      <c r="AN173" s="94"/>
      <c r="AO173" s="20">
        <f>SUM(AN173*J173)</f>
        <v>0</v>
      </c>
      <c r="AP173" s="94"/>
      <c r="AQ173" s="20">
        <f>SUM(AP173*H173*2)</f>
        <v>0</v>
      </c>
      <c r="AR173" s="94"/>
      <c r="AS173" s="20">
        <f>SUM(AR173*J173*2)</f>
        <v>0</v>
      </c>
      <c r="AT173" s="94"/>
      <c r="AU173" s="20">
        <f>AT173*H173/3</f>
        <v>0</v>
      </c>
      <c r="AV173" s="94"/>
      <c r="AW173" s="20">
        <f>SUM(AV173*H173/3)</f>
        <v>0</v>
      </c>
      <c r="AX173" s="94"/>
      <c r="AY173" s="20">
        <f>SUM(AX173*H173/3)</f>
        <v>0</v>
      </c>
      <c r="AZ173" s="94"/>
      <c r="BA173" s="20">
        <f>SUM(AZ173*K173*5*6)</f>
        <v>0</v>
      </c>
      <c r="BB173" s="94"/>
      <c r="BC173" s="20">
        <f>SUM(BB173*4*8)</f>
        <v>0</v>
      </c>
      <c r="BD173" s="94">
        <v>1</v>
      </c>
      <c r="BE173" s="20">
        <f>SUM(BD173*50)/2</f>
        <v>25</v>
      </c>
      <c r="BF173" s="20">
        <f>O173+Q173+S173+U173+W173+X173+Y173+AA173+AC173+AE173+AG173+AI173+AK173+AM173+AO173+AQ173+AS173+AU173+AW173+AY173+BA173+BC173+BE173</f>
        <v>25</v>
      </c>
      <c r="BG173" s="20">
        <f t="shared" si="164"/>
        <v>25</v>
      </c>
      <c r="BH173" s="20">
        <f t="shared" si="175"/>
        <v>0</v>
      </c>
      <c r="BI173" s="46">
        <f t="shared" si="136"/>
        <v>25</v>
      </c>
      <c r="BJ173" s="7"/>
      <c r="BK173" s="7"/>
      <c r="BN173" s="154" t="s">
        <v>52</v>
      </c>
      <c r="BO173" s="20" t="s">
        <v>163</v>
      </c>
      <c r="BP173" s="91" t="s">
        <v>164</v>
      </c>
      <c r="BQ173" s="91"/>
      <c r="BR173" s="91" t="s">
        <v>149</v>
      </c>
      <c r="BS173" s="91"/>
      <c r="BT173" s="92">
        <v>2</v>
      </c>
      <c r="BU173" s="99"/>
      <c r="BV173" s="99"/>
      <c r="BW173" s="99"/>
      <c r="BX173" s="99"/>
      <c r="BY173" s="25">
        <v>0</v>
      </c>
      <c r="BZ173" s="93">
        <f>SUM(CA173+CC173+CE173+CG173+CI173)</f>
        <v>0</v>
      </c>
      <c r="CA173" s="30">
        <v>0</v>
      </c>
      <c r="CB173" s="20">
        <f>SUM(CA173)*BV173</f>
        <v>0</v>
      </c>
      <c r="CC173" s="30">
        <v>0</v>
      </c>
      <c r="CD173" s="20">
        <f>BW173*CC173</f>
        <v>0</v>
      </c>
      <c r="CE173" s="30"/>
      <c r="CF173" s="20">
        <f>SUM(CE173)*BW173</f>
        <v>0</v>
      </c>
      <c r="CG173" s="30"/>
      <c r="CH173" s="20">
        <f>SUM(CG173)*BX173</f>
        <v>0</v>
      </c>
      <c r="CI173" s="94"/>
      <c r="CJ173" s="20">
        <f>SUM(CI173)*BW173*5</f>
        <v>0</v>
      </c>
      <c r="CK173" s="20">
        <f>SUM(BW173*DK173*2+BX173*DM173*2)</f>
        <v>0</v>
      </c>
      <c r="CL173" s="20">
        <f>SUM(BY173*5/100*BW173)</f>
        <v>0</v>
      </c>
      <c r="CM173" s="94"/>
      <c r="CN173" s="20"/>
      <c r="CO173" s="94"/>
      <c r="CP173" s="20">
        <f>SUM(CO173)*3*BU173/5</f>
        <v>0</v>
      </c>
      <c r="CQ173" s="94"/>
      <c r="CR173" s="24">
        <f>SUM(CQ173*BU173*(30+4))</f>
        <v>0</v>
      </c>
      <c r="CS173" s="94"/>
      <c r="CT173" s="20">
        <f>SUM(CS173*BU173*3)</f>
        <v>0</v>
      </c>
      <c r="CU173" s="94"/>
      <c r="CV173" s="20">
        <f>SUM(CU173*BU173/3)</f>
        <v>0</v>
      </c>
      <c r="CW173" s="94"/>
      <c r="CX173" s="20">
        <f>SUM(CW173*BU173*2/3)</f>
        <v>0</v>
      </c>
      <c r="CY173" s="94"/>
      <c r="CZ173" s="20">
        <f>SUM(CY173*BU173)</f>
        <v>0</v>
      </c>
      <c r="DA173" s="94"/>
      <c r="DB173" s="20">
        <f>SUM(DA173*BW173)</f>
        <v>0</v>
      </c>
      <c r="DC173" s="94">
        <v>0</v>
      </c>
      <c r="DD173" s="20">
        <f>SUM(DC173*BU173*2)</f>
        <v>0</v>
      </c>
      <c r="DE173" s="94"/>
      <c r="DF173" s="20">
        <f>SUM(DE173*BW173*2)</f>
        <v>0</v>
      </c>
      <c r="DG173" s="94"/>
      <c r="DH173" s="20">
        <f>DG173*BU173/3</f>
        <v>0</v>
      </c>
      <c r="DI173" s="94"/>
      <c r="DJ173" s="20">
        <f>SUM(DI173*BU173/3)</f>
        <v>0</v>
      </c>
      <c r="DK173" s="94"/>
      <c r="DL173" s="20">
        <f>SUM(DK173*BU173/3)</f>
        <v>0</v>
      </c>
      <c r="DM173" s="94"/>
      <c r="DN173" s="20">
        <f>SUM(DM173*BX173*5*6)</f>
        <v>0</v>
      </c>
      <c r="DO173" s="94"/>
      <c r="DP173" s="20">
        <f>SUM(DO173*BX173*4*6)</f>
        <v>0</v>
      </c>
      <c r="DQ173" s="94">
        <v>1</v>
      </c>
      <c r="DR173" s="20">
        <f>SUM(DQ173*50)/2</f>
        <v>25</v>
      </c>
      <c r="DS173" s="20">
        <f>CB173+CD173+CF173+CH173+CJ173+CK173+CL173+CN173+CP173+CR173+CT173+CV173+CX173+CZ173+DB173+DD173+DF173+DH173+DJ173+DL173+DN173+DP173+DR173</f>
        <v>25</v>
      </c>
      <c r="DT173" s="20">
        <f t="shared" si="176"/>
        <v>25</v>
      </c>
      <c r="DU173" s="20">
        <f t="shared" si="177"/>
        <v>0</v>
      </c>
      <c r="DV173" s="7"/>
      <c r="DW173" s="54"/>
      <c r="DX173" s="20"/>
      <c r="DY173" s="91"/>
      <c r="DZ173" s="91"/>
      <c r="EA173" s="7"/>
      <c r="EB173" s="7"/>
      <c r="EC173" s="7"/>
      <c r="ED173" s="7"/>
      <c r="EE173" s="7"/>
      <c r="EF173" s="7"/>
      <c r="EG173" s="7"/>
      <c r="EH173" s="7">
        <f>SUM(L173,BY173)</f>
        <v>0</v>
      </c>
      <c r="EI173" s="7">
        <f>SUM(M173,BZ173)</f>
        <v>0</v>
      </c>
      <c r="EJ173" s="7">
        <f>SUM(N173,CA173)</f>
        <v>0</v>
      </c>
      <c r="EM173" s="189">
        <f>O173+CB173</f>
        <v>0</v>
      </c>
      <c r="EN173" s="203">
        <f>P173+CC173</f>
        <v>0</v>
      </c>
      <c r="EO173" s="189">
        <f>Q173+CD173</f>
        <v>0</v>
      </c>
      <c r="EP173" s="203">
        <f>R173+CE173</f>
        <v>0</v>
      </c>
      <c r="EQ173" s="189">
        <f>S173+CF173</f>
        <v>0</v>
      </c>
      <c r="ER173" s="203">
        <f>T173+CG173</f>
        <v>0</v>
      </c>
      <c r="ES173" s="189">
        <f>U173+CH173</f>
        <v>0</v>
      </c>
      <c r="ET173" s="203">
        <f>V173+CI173</f>
        <v>0</v>
      </c>
      <c r="EU173" s="189">
        <f>W173+CJ173</f>
        <v>0</v>
      </c>
      <c r="EV173" s="190">
        <f>X173+CK173</f>
        <v>0</v>
      </c>
      <c r="EW173" s="190">
        <f>Y173+CL173</f>
        <v>0</v>
      </c>
      <c r="EX173" s="204">
        <f>Z173+CM173</f>
        <v>0</v>
      </c>
      <c r="EY173" s="189">
        <f>AA173+CN173</f>
        <v>0</v>
      </c>
      <c r="EZ173" s="203">
        <f>AB173+CO173</f>
        <v>0</v>
      </c>
      <c r="FA173" s="189">
        <f>AC173+CP173</f>
        <v>0</v>
      </c>
      <c r="FB173" s="203">
        <f>AD173+CQ173</f>
        <v>0</v>
      </c>
      <c r="FC173" s="189">
        <f>AE173+CR173</f>
        <v>0</v>
      </c>
      <c r="FD173" s="203">
        <f>AF173+CS173</f>
        <v>0</v>
      </c>
      <c r="FE173" s="189">
        <f>AG173+CT173</f>
        <v>0</v>
      </c>
      <c r="FF173" s="204">
        <f>AH173+CU173</f>
        <v>0</v>
      </c>
      <c r="FG173" s="190">
        <f>AI173+CV173</f>
        <v>0</v>
      </c>
      <c r="FH173" s="204">
        <f>AJ173+CW173</f>
        <v>0</v>
      </c>
      <c r="FI173" s="189">
        <f>AK173+CX173</f>
        <v>0</v>
      </c>
      <c r="FJ173" s="204">
        <f>AL173+CY173</f>
        <v>0</v>
      </c>
      <c r="FK173" s="190">
        <f>AM173+CZ173</f>
        <v>0</v>
      </c>
      <c r="FL173" s="204">
        <f>AN173+DA173</f>
        <v>0</v>
      </c>
      <c r="FM173" s="189">
        <f>AO173+DB173</f>
        <v>0</v>
      </c>
      <c r="FN173" s="204">
        <f>AP173+DC173</f>
        <v>0</v>
      </c>
      <c r="FO173" s="190">
        <f>AQ173+DD173</f>
        <v>0</v>
      </c>
      <c r="FP173" s="204">
        <f>AR173+DE173</f>
        <v>0</v>
      </c>
      <c r="FQ173" s="190">
        <f>AS173+DF173</f>
        <v>0</v>
      </c>
      <c r="FR173" s="204">
        <f>AT173+DG173</f>
        <v>0</v>
      </c>
      <c r="FS173" s="190">
        <f>AU173+DH173</f>
        <v>0</v>
      </c>
      <c r="FT173" s="204">
        <f>AV173+DI173</f>
        <v>0</v>
      </c>
      <c r="FU173" s="189">
        <f>AW173+DJ173</f>
        <v>0</v>
      </c>
      <c r="FV173" s="204">
        <f>AX173+DK173</f>
        <v>0</v>
      </c>
      <c r="FW173" s="190">
        <f>AY173+DL173</f>
        <v>0</v>
      </c>
      <c r="FX173" s="204">
        <f>AZ173+DM173</f>
        <v>0</v>
      </c>
      <c r="FY173" s="189">
        <f>BA173+DN173</f>
        <v>0</v>
      </c>
      <c r="FZ173" s="203">
        <f>BB173+DO173</f>
        <v>0</v>
      </c>
      <c r="GA173" s="189">
        <f>BC173+DP173</f>
        <v>0</v>
      </c>
      <c r="GB173" s="203">
        <f>BD173+DQ173</f>
        <v>2</v>
      </c>
      <c r="GC173" s="189">
        <f>BE173+DR173</f>
        <v>50</v>
      </c>
      <c r="GD173" s="204">
        <f>BF173+DS173</f>
        <v>50</v>
      </c>
      <c r="GE173" s="190">
        <f>BG173+DT173</f>
        <v>50</v>
      </c>
      <c r="GF173" s="190">
        <f>BH173+DU173</f>
        <v>0</v>
      </c>
      <c r="GG173" s="7"/>
      <c r="GH173" s="54"/>
      <c r="GL173" s="161"/>
      <c r="GM173" s="19"/>
      <c r="GN173" s="1"/>
      <c r="GO173" s="23"/>
      <c r="GP173" s="70"/>
      <c r="GQ173" s="7"/>
      <c r="GR173" s="7"/>
    </row>
    <row r="174" spans="1:200" ht="24.95" customHeight="1" outlineLevel="1" thickBot="1" x14ac:dyDescent="0.4">
      <c r="A174" s="154" t="s">
        <v>52</v>
      </c>
      <c r="B174" s="20"/>
      <c r="C174" s="91"/>
      <c r="D174" s="91"/>
      <c r="E174" s="91"/>
      <c r="F174" s="91"/>
      <c r="G174" s="92"/>
      <c r="H174" s="92"/>
      <c r="I174" s="92"/>
      <c r="J174" s="92"/>
      <c r="K174" s="92"/>
      <c r="L174" s="25"/>
      <c r="M174" s="93">
        <f t="shared" ref="M174:M183" si="178">SUM(N174+P174+T174+V174+AR174*2)</f>
        <v>0</v>
      </c>
      <c r="N174" s="30"/>
      <c r="O174" s="20"/>
      <c r="P174" s="30"/>
      <c r="Q174" s="20"/>
      <c r="R174" s="30"/>
      <c r="S174" s="20"/>
      <c r="T174" s="30"/>
      <c r="U174" s="20"/>
      <c r="V174" s="94"/>
      <c r="W174" s="20"/>
      <c r="X174" s="20"/>
      <c r="Y174" s="20"/>
      <c r="Z174" s="94"/>
      <c r="AA174" s="20"/>
      <c r="AB174" s="94"/>
      <c r="AC174" s="20"/>
      <c r="AD174" s="94"/>
      <c r="AE174" s="24"/>
      <c r="AF174" s="94"/>
      <c r="AG174" s="20"/>
      <c r="AH174" s="94"/>
      <c r="AI174" s="20"/>
      <c r="AJ174" s="94"/>
      <c r="AK174" s="20"/>
      <c r="AL174" s="94"/>
      <c r="AM174" s="20"/>
      <c r="AN174" s="94"/>
      <c r="AO174" s="20"/>
      <c r="AP174" s="94"/>
      <c r="AQ174" s="20"/>
      <c r="AR174" s="94"/>
      <c r="AS174" s="20"/>
      <c r="AT174" s="94"/>
      <c r="AU174" s="20"/>
      <c r="AV174" s="94"/>
      <c r="AW174" s="20"/>
      <c r="AX174" s="94"/>
      <c r="AY174" s="20"/>
      <c r="AZ174" s="94"/>
      <c r="BA174" s="20"/>
      <c r="BB174" s="94"/>
      <c r="BC174" s="20"/>
      <c r="BD174" s="94"/>
      <c r="BE174" s="20"/>
      <c r="BF174" s="20"/>
      <c r="BG174" s="20">
        <f t="shared" si="164"/>
        <v>0</v>
      </c>
      <c r="BH174" s="20">
        <f t="shared" si="175"/>
        <v>0</v>
      </c>
      <c r="BI174" s="46">
        <f t="shared" si="136"/>
        <v>0</v>
      </c>
      <c r="BJ174" s="7"/>
      <c r="BK174" s="7"/>
      <c r="BN174" s="154" t="s">
        <v>52</v>
      </c>
      <c r="BO174" s="20" t="s">
        <v>146</v>
      </c>
      <c r="BP174" s="91" t="s">
        <v>147</v>
      </c>
      <c r="BQ174" s="91" t="s">
        <v>151</v>
      </c>
      <c r="BR174" s="91" t="s">
        <v>149</v>
      </c>
      <c r="BS174" s="91" t="s">
        <v>150</v>
      </c>
      <c r="BT174" s="92">
        <v>2</v>
      </c>
      <c r="BU174" s="92">
        <v>1</v>
      </c>
      <c r="BV174" s="92">
        <v>1</v>
      </c>
      <c r="BW174" s="92">
        <v>1</v>
      </c>
      <c r="BX174" s="92">
        <v>1</v>
      </c>
      <c r="BY174" s="25">
        <v>20</v>
      </c>
      <c r="BZ174" s="93">
        <f>SUM(CA174+CC174+CE174+CG174+CI174)</f>
        <v>10</v>
      </c>
      <c r="CA174" s="30">
        <v>10</v>
      </c>
      <c r="CB174" s="20">
        <f>SUM(CA174)*BV174</f>
        <v>10</v>
      </c>
      <c r="CC174" s="30"/>
      <c r="CD174" s="20"/>
      <c r="CE174" s="30"/>
      <c r="CF174" s="20"/>
      <c r="CG174" s="30"/>
      <c r="CH174" s="20"/>
      <c r="CI174" s="94"/>
      <c r="CJ174" s="20"/>
      <c r="CK174" s="20"/>
      <c r="CL174" s="20"/>
      <c r="CM174" s="94"/>
      <c r="CN174" s="20"/>
      <c r="CO174" s="94"/>
      <c r="CP174" s="20"/>
      <c r="CQ174" s="94"/>
      <c r="CR174" s="24"/>
      <c r="CS174" s="94"/>
      <c r="CT174" s="20"/>
      <c r="CU174" s="94"/>
      <c r="CV174" s="20"/>
      <c r="CW174" s="94"/>
      <c r="CX174" s="20"/>
      <c r="CY174" s="94"/>
      <c r="CZ174" s="20"/>
      <c r="DA174" s="94"/>
      <c r="DB174" s="20"/>
      <c r="DC174" s="94"/>
      <c r="DD174" s="20"/>
      <c r="DE174" s="94"/>
      <c r="DF174" s="20"/>
      <c r="DG174" s="94"/>
      <c r="DH174" s="20"/>
      <c r="DI174" s="94"/>
      <c r="DJ174" s="20"/>
      <c r="DK174" s="94"/>
      <c r="DL174" s="20"/>
      <c r="DM174" s="94"/>
      <c r="DN174" s="20"/>
      <c r="DO174" s="94"/>
      <c r="DP174" s="20"/>
      <c r="DQ174" s="94"/>
      <c r="DR174" s="20"/>
      <c r="DS174" s="20"/>
      <c r="DT174" s="20">
        <f t="shared" si="176"/>
        <v>10</v>
      </c>
      <c r="DU174" s="20">
        <f t="shared" si="177"/>
        <v>10</v>
      </c>
      <c r="DV174" s="7"/>
      <c r="DW174" s="54"/>
      <c r="DX174" s="20"/>
      <c r="DY174" s="91"/>
      <c r="DZ174" s="91"/>
      <c r="EA174" s="7"/>
      <c r="EB174" s="7"/>
      <c r="EC174" s="7"/>
      <c r="ED174" s="7"/>
      <c r="EE174" s="7"/>
      <c r="EF174" s="7"/>
      <c r="EG174" s="7"/>
      <c r="EH174" s="7">
        <f>SUM(L174,BY174)</f>
        <v>20</v>
      </c>
      <c r="EI174" s="7">
        <f>SUM(M174,BZ174)</f>
        <v>10</v>
      </c>
      <c r="EJ174" s="7">
        <f>SUM(N174,CA174)</f>
        <v>10</v>
      </c>
      <c r="EM174" s="189">
        <f>O174+CB174</f>
        <v>10</v>
      </c>
      <c r="EN174" s="203">
        <f>P174+CC174</f>
        <v>0</v>
      </c>
      <c r="EO174" s="189">
        <f>Q174+CD174</f>
        <v>0</v>
      </c>
      <c r="EP174" s="203">
        <f>R174+CE174</f>
        <v>0</v>
      </c>
      <c r="EQ174" s="189">
        <f>S174+CF174</f>
        <v>0</v>
      </c>
      <c r="ER174" s="203">
        <f>T174+CG174</f>
        <v>0</v>
      </c>
      <c r="ES174" s="189">
        <f>U174+CH174</f>
        <v>0</v>
      </c>
      <c r="ET174" s="203">
        <f>V174+CI174</f>
        <v>0</v>
      </c>
      <c r="EU174" s="189">
        <f>W174+CJ174</f>
        <v>0</v>
      </c>
      <c r="EV174" s="190">
        <f>X174+CK174</f>
        <v>0</v>
      </c>
      <c r="EW174" s="190">
        <f>Y174+CL174</f>
        <v>0</v>
      </c>
      <c r="EX174" s="204">
        <f>Z174+CM174</f>
        <v>0</v>
      </c>
      <c r="EY174" s="189">
        <f>AA174+CN174</f>
        <v>0</v>
      </c>
      <c r="EZ174" s="203">
        <f>AB174+CO174</f>
        <v>0</v>
      </c>
      <c r="FA174" s="189">
        <f>AC174+CP174</f>
        <v>0</v>
      </c>
      <c r="FB174" s="203">
        <f>AD174+CQ174</f>
        <v>0</v>
      </c>
      <c r="FC174" s="189">
        <f>AE174+CR174</f>
        <v>0</v>
      </c>
      <c r="FD174" s="203">
        <f>AF174+CS174</f>
        <v>0</v>
      </c>
      <c r="FE174" s="189">
        <f>AG174+CT174</f>
        <v>0</v>
      </c>
      <c r="FF174" s="204">
        <f>AH174+CU174</f>
        <v>0</v>
      </c>
      <c r="FG174" s="190">
        <f>AI174+CV174</f>
        <v>0</v>
      </c>
      <c r="FH174" s="204">
        <f>AJ174+CW174</f>
        <v>0</v>
      </c>
      <c r="FI174" s="189">
        <f>AK174+CX174</f>
        <v>0</v>
      </c>
      <c r="FJ174" s="204">
        <f>AL174+CY174</f>
        <v>0</v>
      </c>
      <c r="FK174" s="190">
        <f>AM174+CZ174</f>
        <v>0</v>
      </c>
      <c r="FL174" s="204">
        <f>AN174+DA174</f>
        <v>0</v>
      </c>
      <c r="FM174" s="189">
        <f>AO174+DB174</f>
        <v>0</v>
      </c>
      <c r="FN174" s="204">
        <f>AP174+DC174</f>
        <v>0</v>
      </c>
      <c r="FO174" s="190">
        <f>AQ174+DD174</f>
        <v>0</v>
      </c>
      <c r="FP174" s="204">
        <f>AR174+DE174</f>
        <v>0</v>
      </c>
      <c r="FQ174" s="190">
        <f>AS174+DF174</f>
        <v>0</v>
      </c>
      <c r="FR174" s="204">
        <f>AT174+DG174</f>
        <v>0</v>
      </c>
      <c r="FS174" s="190">
        <f>AU174+DH174</f>
        <v>0</v>
      </c>
      <c r="FT174" s="204">
        <f>AV174+DI174</f>
        <v>0</v>
      </c>
      <c r="FU174" s="189">
        <f>AW174+DJ174</f>
        <v>0</v>
      </c>
      <c r="FV174" s="204">
        <f>AX174+DK174</f>
        <v>0</v>
      </c>
      <c r="FW174" s="190">
        <f>AY174+DL174</f>
        <v>0</v>
      </c>
      <c r="FX174" s="204">
        <f>AZ174+DM174</f>
        <v>0</v>
      </c>
      <c r="FY174" s="189">
        <f>BA174+DN174</f>
        <v>0</v>
      </c>
      <c r="FZ174" s="203">
        <f>BB174+DO174</f>
        <v>0</v>
      </c>
      <c r="GA174" s="189">
        <f>BC174+DP174</f>
        <v>0</v>
      </c>
      <c r="GB174" s="203">
        <f>BD174+DQ174</f>
        <v>0</v>
      </c>
      <c r="GC174" s="189">
        <f>BE174+DR174</f>
        <v>0</v>
      </c>
      <c r="GD174" s="204">
        <f>BF174+DS174</f>
        <v>0</v>
      </c>
      <c r="GE174" s="190">
        <f>BG174+DT174</f>
        <v>10</v>
      </c>
      <c r="GF174" s="190">
        <f>BH174+DU174</f>
        <v>10</v>
      </c>
      <c r="GG174" s="7"/>
      <c r="GH174" s="54"/>
      <c r="GL174" s="161"/>
      <c r="GM174" s="19"/>
      <c r="GN174" s="1"/>
      <c r="GO174" s="23"/>
      <c r="GP174" s="70"/>
      <c r="GQ174" s="7"/>
      <c r="GR174" s="7"/>
    </row>
    <row r="175" spans="1:200" ht="24.95" customHeight="1" outlineLevel="1" thickBot="1" x14ac:dyDescent="0.4">
      <c r="A175" s="154" t="s">
        <v>52</v>
      </c>
      <c r="B175" s="20"/>
      <c r="C175" s="91"/>
      <c r="D175" s="91"/>
      <c r="E175" s="91"/>
      <c r="F175" s="91"/>
      <c r="G175" s="92"/>
      <c r="H175" s="92"/>
      <c r="I175" s="99"/>
      <c r="J175" s="108"/>
      <c r="K175" s="99"/>
      <c r="L175" s="25"/>
      <c r="M175" s="93">
        <f t="shared" si="178"/>
        <v>0</v>
      </c>
      <c r="N175" s="30"/>
      <c r="O175" s="20"/>
      <c r="P175" s="30"/>
      <c r="Q175" s="20"/>
      <c r="R175" s="30"/>
      <c r="S175" s="20"/>
      <c r="T175" s="30"/>
      <c r="U175" s="20"/>
      <c r="V175" s="94"/>
      <c r="W175" s="20"/>
      <c r="X175" s="20"/>
      <c r="Y175" s="20"/>
      <c r="Z175" s="94"/>
      <c r="AA175" s="20"/>
      <c r="AB175" s="94"/>
      <c r="AC175" s="20"/>
      <c r="AD175" s="94"/>
      <c r="AE175" s="24"/>
      <c r="AF175" s="94"/>
      <c r="AG175" s="20"/>
      <c r="AH175" s="94"/>
      <c r="AI175" s="20"/>
      <c r="AJ175" s="94"/>
      <c r="AK175" s="20"/>
      <c r="AL175" s="94"/>
      <c r="AM175" s="20"/>
      <c r="AN175" s="94"/>
      <c r="AO175" s="20"/>
      <c r="AP175" s="94"/>
      <c r="AQ175" s="20"/>
      <c r="AR175" s="94"/>
      <c r="AS175" s="20"/>
      <c r="AT175" s="94"/>
      <c r="AU175" s="20"/>
      <c r="AV175" s="94"/>
      <c r="AW175" s="20"/>
      <c r="AX175" s="94"/>
      <c r="AY175" s="20"/>
      <c r="AZ175" s="94"/>
      <c r="BA175" s="20"/>
      <c r="BB175" s="94"/>
      <c r="BC175" s="20"/>
      <c r="BD175" s="94"/>
      <c r="BE175" s="20"/>
      <c r="BF175" s="20"/>
      <c r="BG175" s="20">
        <f t="shared" si="164"/>
        <v>0</v>
      </c>
      <c r="BH175" s="20">
        <f t="shared" si="175"/>
        <v>0</v>
      </c>
      <c r="BI175" s="46">
        <f t="shared" si="136"/>
        <v>0</v>
      </c>
      <c r="BJ175" s="7"/>
      <c r="BK175" s="7"/>
      <c r="BN175" s="154" t="s">
        <v>52</v>
      </c>
      <c r="BO175" s="20"/>
      <c r="BP175" s="91"/>
      <c r="BQ175" s="91"/>
      <c r="BR175" s="91"/>
      <c r="BS175" s="91"/>
      <c r="BT175" s="92"/>
      <c r="BU175" s="92"/>
      <c r="BV175" s="99"/>
      <c r="BW175" s="108"/>
      <c r="BX175" s="99"/>
      <c r="BY175" s="25"/>
      <c r="BZ175" s="93"/>
      <c r="CA175" s="30"/>
      <c r="CB175" s="20"/>
      <c r="CC175" s="30"/>
      <c r="CD175" s="20"/>
      <c r="CE175" s="30"/>
      <c r="CF175" s="20"/>
      <c r="CG175" s="30"/>
      <c r="CH175" s="20"/>
      <c r="CI175" s="94"/>
      <c r="CJ175" s="20"/>
      <c r="CK175" s="20"/>
      <c r="CL175" s="20"/>
      <c r="CM175" s="94"/>
      <c r="CN175" s="20"/>
      <c r="CO175" s="94"/>
      <c r="CP175" s="20"/>
      <c r="CQ175" s="94"/>
      <c r="CR175" s="24"/>
      <c r="CS175" s="94"/>
      <c r="CT175" s="20"/>
      <c r="CU175" s="94"/>
      <c r="CV175" s="20"/>
      <c r="CW175" s="94"/>
      <c r="CX175" s="20"/>
      <c r="CY175" s="94"/>
      <c r="CZ175" s="20"/>
      <c r="DA175" s="94"/>
      <c r="DB175" s="20"/>
      <c r="DC175" s="94"/>
      <c r="DD175" s="20"/>
      <c r="DE175" s="94"/>
      <c r="DF175" s="20"/>
      <c r="DG175" s="94"/>
      <c r="DH175" s="20"/>
      <c r="DI175" s="94"/>
      <c r="DJ175" s="20"/>
      <c r="DK175" s="94"/>
      <c r="DL175" s="20"/>
      <c r="DM175" s="94"/>
      <c r="DN175" s="20"/>
      <c r="DO175" s="94"/>
      <c r="DP175" s="20"/>
      <c r="DQ175" s="94"/>
      <c r="DR175" s="20"/>
      <c r="DS175" s="20"/>
      <c r="DT175" s="20">
        <f t="shared" si="176"/>
        <v>0</v>
      </c>
      <c r="DU175" s="20">
        <f t="shared" si="177"/>
        <v>0</v>
      </c>
      <c r="DV175" s="7"/>
      <c r="DW175" s="54"/>
      <c r="DX175" s="20"/>
      <c r="DY175" s="91"/>
      <c r="DZ175" s="91"/>
      <c r="EA175" s="7"/>
      <c r="EB175" s="7"/>
      <c r="EC175" s="7"/>
      <c r="ED175" s="7"/>
      <c r="EE175" s="7"/>
      <c r="EF175" s="7"/>
      <c r="EG175" s="7"/>
      <c r="EH175" s="7">
        <f>SUM(L175,BY175)</f>
        <v>0</v>
      </c>
      <c r="EI175" s="7">
        <f>SUM(M175,BZ175)</f>
        <v>0</v>
      </c>
      <c r="EJ175" s="7">
        <f>SUM(N175,CA175)</f>
        <v>0</v>
      </c>
      <c r="EM175" s="189">
        <f>O175+CB175</f>
        <v>0</v>
      </c>
      <c r="EN175" s="203">
        <f>P175+CC175</f>
        <v>0</v>
      </c>
      <c r="EO175" s="189">
        <f>Q175+CD175</f>
        <v>0</v>
      </c>
      <c r="EP175" s="203">
        <f>R175+CE175</f>
        <v>0</v>
      </c>
      <c r="EQ175" s="189">
        <f>S175+CF175</f>
        <v>0</v>
      </c>
      <c r="ER175" s="203">
        <f>T175+CG175</f>
        <v>0</v>
      </c>
      <c r="ES175" s="189">
        <f>U175+CH175</f>
        <v>0</v>
      </c>
      <c r="ET175" s="203">
        <f>V175+CI175</f>
        <v>0</v>
      </c>
      <c r="EU175" s="189">
        <f>W175+CJ175</f>
        <v>0</v>
      </c>
      <c r="EV175" s="190">
        <f>X175+CK175</f>
        <v>0</v>
      </c>
      <c r="EW175" s="190">
        <f>Y175+CL175</f>
        <v>0</v>
      </c>
      <c r="EX175" s="204">
        <f>Z175+CM175</f>
        <v>0</v>
      </c>
      <c r="EY175" s="189">
        <f>AA175+CN175</f>
        <v>0</v>
      </c>
      <c r="EZ175" s="203">
        <f>AB175+CO175</f>
        <v>0</v>
      </c>
      <c r="FA175" s="189">
        <f>AC175+CP175</f>
        <v>0</v>
      </c>
      <c r="FB175" s="203">
        <f>AD175+CQ175</f>
        <v>0</v>
      </c>
      <c r="FC175" s="189">
        <f>AE175+CR175</f>
        <v>0</v>
      </c>
      <c r="FD175" s="203">
        <f>AF175+CS175</f>
        <v>0</v>
      </c>
      <c r="FE175" s="189">
        <f>AG175+CT175</f>
        <v>0</v>
      </c>
      <c r="FF175" s="204">
        <f>AH175+CU175</f>
        <v>0</v>
      </c>
      <c r="FG175" s="190">
        <f>AI175+CV175</f>
        <v>0</v>
      </c>
      <c r="FH175" s="204">
        <f>AJ175+CW175</f>
        <v>0</v>
      </c>
      <c r="FI175" s="189">
        <f>AK175+CX175</f>
        <v>0</v>
      </c>
      <c r="FJ175" s="204">
        <f>AL175+CY175</f>
        <v>0</v>
      </c>
      <c r="FK175" s="190">
        <f>AM175+CZ175</f>
        <v>0</v>
      </c>
      <c r="FL175" s="204">
        <f>AN175+DA175</f>
        <v>0</v>
      </c>
      <c r="FM175" s="189">
        <f>AO175+DB175</f>
        <v>0</v>
      </c>
      <c r="FN175" s="204">
        <f>AP175+DC175</f>
        <v>0</v>
      </c>
      <c r="FO175" s="190">
        <f>AQ175+DD175</f>
        <v>0</v>
      </c>
      <c r="FP175" s="204">
        <f>AR175+DE175</f>
        <v>0</v>
      </c>
      <c r="FQ175" s="190">
        <f>AS175+DF175</f>
        <v>0</v>
      </c>
      <c r="FR175" s="204">
        <f>AT175+DG175</f>
        <v>0</v>
      </c>
      <c r="FS175" s="190">
        <f>AU175+DH175</f>
        <v>0</v>
      </c>
      <c r="FT175" s="204">
        <f>AV175+DI175</f>
        <v>0</v>
      </c>
      <c r="FU175" s="189">
        <f>AW175+DJ175</f>
        <v>0</v>
      </c>
      <c r="FV175" s="204">
        <f>AX175+DK175</f>
        <v>0</v>
      </c>
      <c r="FW175" s="190">
        <f>AY175+DL175</f>
        <v>0</v>
      </c>
      <c r="FX175" s="204">
        <f>AZ175+DM175</f>
        <v>0</v>
      </c>
      <c r="FY175" s="189">
        <f>BA175+DN175</f>
        <v>0</v>
      </c>
      <c r="FZ175" s="203">
        <f>BB175+DO175</f>
        <v>0</v>
      </c>
      <c r="GA175" s="189">
        <f>BC175+DP175</f>
        <v>0</v>
      </c>
      <c r="GB175" s="203">
        <f>BD175+DQ175</f>
        <v>0</v>
      </c>
      <c r="GC175" s="189">
        <f>BE175+DR175</f>
        <v>0</v>
      </c>
      <c r="GD175" s="204">
        <f>BF175+DS175</f>
        <v>0</v>
      </c>
      <c r="GE175" s="190">
        <f>BG175+DT175</f>
        <v>0</v>
      </c>
      <c r="GF175" s="190">
        <f>BH175+DU175</f>
        <v>0</v>
      </c>
      <c r="GG175" s="7"/>
      <c r="GH175" s="54"/>
      <c r="GL175" s="161"/>
      <c r="GM175" s="19"/>
      <c r="GN175" s="1"/>
      <c r="GO175" s="23"/>
      <c r="GP175" s="70"/>
      <c r="GQ175" s="7"/>
      <c r="GR175" s="7"/>
    </row>
    <row r="176" spans="1:200" ht="24.95" customHeight="1" outlineLevel="1" thickBot="1" x14ac:dyDescent="0.4">
      <c r="A176" s="154" t="s">
        <v>52</v>
      </c>
      <c r="B176" s="18"/>
      <c r="C176" s="21"/>
      <c r="D176" s="21"/>
      <c r="E176" s="21"/>
      <c r="F176" s="21"/>
      <c r="G176" s="21"/>
      <c r="H176" s="21"/>
      <c r="I176" s="21"/>
      <c r="J176" s="21"/>
      <c r="K176" s="21"/>
      <c r="L176" s="11"/>
      <c r="M176" s="93">
        <f t="shared" si="178"/>
        <v>0</v>
      </c>
      <c r="N176" s="30"/>
      <c r="O176" s="20"/>
      <c r="P176" s="30"/>
      <c r="Q176" s="20"/>
      <c r="R176" s="30"/>
      <c r="S176" s="20"/>
      <c r="T176" s="30"/>
      <c r="U176" s="20"/>
      <c r="V176" s="94"/>
      <c r="W176" s="20"/>
      <c r="X176" s="20"/>
      <c r="Y176" s="20"/>
      <c r="Z176" s="94"/>
      <c r="AA176" s="20"/>
      <c r="AB176" s="94"/>
      <c r="AC176" s="20"/>
      <c r="AD176" s="94"/>
      <c r="AE176" s="24"/>
      <c r="AF176" s="94"/>
      <c r="AG176" s="20"/>
      <c r="AH176" s="94"/>
      <c r="AI176" s="20"/>
      <c r="AJ176" s="94"/>
      <c r="AK176" s="20"/>
      <c r="AL176" s="94"/>
      <c r="AM176" s="20"/>
      <c r="AN176" s="94"/>
      <c r="AO176" s="20"/>
      <c r="AP176" s="94"/>
      <c r="AQ176" s="20"/>
      <c r="AR176" s="94"/>
      <c r="AS176" s="20"/>
      <c r="AT176" s="94"/>
      <c r="AU176" s="20"/>
      <c r="AV176" s="94"/>
      <c r="AW176" s="20"/>
      <c r="AX176" s="94"/>
      <c r="AY176" s="20"/>
      <c r="AZ176" s="94"/>
      <c r="BA176" s="20"/>
      <c r="BB176" s="94"/>
      <c r="BC176" s="20"/>
      <c r="BD176" s="94"/>
      <c r="BE176" s="20"/>
      <c r="BF176" s="20"/>
      <c r="BG176" s="20">
        <f t="shared" si="164"/>
        <v>0</v>
      </c>
      <c r="BH176" s="20">
        <f t="shared" si="175"/>
        <v>0</v>
      </c>
      <c r="BI176" s="46">
        <f t="shared" si="136"/>
        <v>0</v>
      </c>
      <c r="BJ176" s="7"/>
      <c r="BK176" s="7"/>
      <c r="BN176" s="154" t="s">
        <v>52</v>
      </c>
      <c r="BO176" s="18"/>
      <c r="BP176" s="21"/>
      <c r="BQ176" s="21"/>
      <c r="BR176" s="21"/>
      <c r="BS176" s="21"/>
      <c r="BT176" s="21"/>
      <c r="BU176" s="21"/>
      <c r="BV176" s="21"/>
      <c r="BW176" s="21"/>
      <c r="BX176" s="21"/>
      <c r="BY176" s="11"/>
      <c r="BZ176" s="93">
        <f t="shared" ref="BZ176:BZ183" si="179">SUM(CA176+CC176+CG176+CI176+DE176*2)</f>
        <v>0</v>
      </c>
      <c r="CA176" s="30"/>
      <c r="CB176" s="20"/>
      <c r="CC176" s="30"/>
      <c r="CD176" s="20"/>
      <c r="CE176" s="30"/>
      <c r="CF176" s="20"/>
      <c r="CG176" s="30"/>
      <c r="CH176" s="20"/>
      <c r="CI176" s="94"/>
      <c r="CJ176" s="20"/>
      <c r="CK176" s="20"/>
      <c r="CL176" s="20"/>
      <c r="CM176" s="94"/>
      <c r="CN176" s="20"/>
      <c r="CO176" s="94"/>
      <c r="CP176" s="20"/>
      <c r="CQ176" s="94"/>
      <c r="CR176" s="24"/>
      <c r="CS176" s="94"/>
      <c r="CT176" s="20"/>
      <c r="CU176" s="94"/>
      <c r="CV176" s="20"/>
      <c r="CW176" s="94"/>
      <c r="CX176" s="20"/>
      <c r="CY176" s="94"/>
      <c r="CZ176" s="20"/>
      <c r="DA176" s="94"/>
      <c r="DB176" s="20"/>
      <c r="DC176" s="94"/>
      <c r="DD176" s="20"/>
      <c r="DE176" s="94"/>
      <c r="DF176" s="20"/>
      <c r="DG176" s="94"/>
      <c r="DH176" s="20"/>
      <c r="DI176" s="94"/>
      <c r="DJ176" s="20"/>
      <c r="DK176" s="94"/>
      <c r="DL176" s="20"/>
      <c r="DM176" s="94"/>
      <c r="DN176" s="20"/>
      <c r="DO176" s="94"/>
      <c r="DP176" s="20"/>
      <c r="DQ176" s="94"/>
      <c r="DR176" s="20"/>
      <c r="DS176" s="20"/>
      <c r="DT176" s="20">
        <f t="shared" si="176"/>
        <v>0</v>
      </c>
      <c r="DU176" s="20">
        <f t="shared" si="177"/>
        <v>0</v>
      </c>
      <c r="DV176" s="7"/>
      <c r="DW176" s="54"/>
      <c r="DX176" s="18"/>
      <c r="DY176" s="21"/>
      <c r="DZ176" s="21"/>
      <c r="EA176" s="7"/>
      <c r="EB176" s="7"/>
      <c r="EC176" s="7"/>
      <c r="ED176" s="7"/>
      <c r="EE176" s="7"/>
      <c r="EF176" s="7"/>
      <c r="EG176" s="7"/>
      <c r="EH176" s="7">
        <f>SUM(L176,BY176)</f>
        <v>0</v>
      </c>
      <c r="EI176" s="7">
        <f>SUM(M176,BZ176)</f>
        <v>0</v>
      </c>
      <c r="EJ176" s="7">
        <f>SUM(N176,CA176)</f>
        <v>0</v>
      </c>
      <c r="EM176" s="189">
        <f>O176+CB176</f>
        <v>0</v>
      </c>
      <c r="EN176" s="203">
        <f>P176+CC176</f>
        <v>0</v>
      </c>
      <c r="EO176" s="189">
        <f>Q176+CD176</f>
        <v>0</v>
      </c>
      <c r="EP176" s="203">
        <f>R176+CE176</f>
        <v>0</v>
      </c>
      <c r="EQ176" s="189">
        <f>S176+CF176</f>
        <v>0</v>
      </c>
      <c r="ER176" s="203">
        <f>T176+CG176</f>
        <v>0</v>
      </c>
      <c r="ES176" s="189">
        <f>U176+CH176</f>
        <v>0</v>
      </c>
      <c r="ET176" s="203">
        <f>V176+CI176</f>
        <v>0</v>
      </c>
      <c r="EU176" s="189">
        <f>W176+CJ176</f>
        <v>0</v>
      </c>
      <c r="EV176" s="190">
        <f>X176+CK176</f>
        <v>0</v>
      </c>
      <c r="EW176" s="190">
        <f>Y176+CL176</f>
        <v>0</v>
      </c>
      <c r="EX176" s="204">
        <f>Z176+CM176</f>
        <v>0</v>
      </c>
      <c r="EY176" s="189">
        <f>AA176+CN176</f>
        <v>0</v>
      </c>
      <c r="EZ176" s="203">
        <f>AB176+CO176</f>
        <v>0</v>
      </c>
      <c r="FA176" s="189">
        <f>AC176+CP176</f>
        <v>0</v>
      </c>
      <c r="FB176" s="203">
        <f>AD176+CQ176</f>
        <v>0</v>
      </c>
      <c r="FC176" s="189">
        <f>AE176+CR176</f>
        <v>0</v>
      </c>
      <c r="FD176" s="203">
        <f>AF176+CS176</f>
        <v>0</v>
      </c>
      <c r="FE176" s="189">
        <f>AG176+CT176</f>
        <v>0</v>
      </c>
      <c r="FF176" s="204">
        <f>AH176+CU176</f>
        <v>0</v>
      </c>
      <c r="FG176" s="190">
        <f>AI176+CV176</f>
        <v>0</v>
      </c>
      <c r="FH176" s="204">
        <f>AJ176+CW176</f>
        <v>0</v>
      </c>
      <c r="FI176" s="189">
        <f>AK176+CX176</f>
        <v>0</v>
      </c>
      <c r="FJ176" s="204">
        <f>AL176+CY176</f>
        <v>0</v>
      </c>
      <c r="FK176" s="190">
        <f>AM176+CZ176</f>
        <v>0</v>
      </c>
      <c r="FL176" s="204">
        <f>AN176+DA176</f>
        <v>0</v>
      </c>
      <c r="FM176" s="189">
        <f>AO176+DB176</f>
        <v>0</v>
      </c>
      <c r="FN176" s="204">
        <f>AP176+DC176</f>
        <v>0</v>
      </c>
      <c r="FO176" s="190">
        <f>AQ176+DD176</f>
        <v>0</v>
      </c>
      <c r="FP176" s="204">
        <f>AR176+DE176</f>
        <v>0</v>
      </c>
      <c r="FQ176" s="190">
        <f>AS176+DF176</f>
        <v>0</v>
      </c>
      <c r="FR176" s="204">
        <f>AT176+DG176</f>
        <v>0</v>
      </c>
      <c r="FS176" s="190">
        <f>AU176+DH176</f>
        <v>0</v>
      </c>
      <c r="FT176" s="204">
        <f>AV176+DI176</f>
        <v>0</v>
      </c>
      <c r="FU176" s="189">
        <f>AW176+DJ176</f>
        <v>0</v>
      </c>
      <c r="FV176" s="204">
        <f>AX176+DK176</f>
        <v>0</v>
      </c>
      <c r="FW176" s="190">
        <f>AY176+DL176</f>
        <v>0</v>
      </c>
      <c r="FX176" s="204">
        <f>AZ176+DM176</f>
        <v>0</v>
      </c>
      <c r="FY176" s="189">
        <f>BA176+DN176</f>
        <v>0</v>
      </c>
      <c r="FZ176" s="203">
        <f>BB176+DO176</f>
        <v>0</v>
      </c>
      <c r="GA176" s="189">
        <f>BC176+DP176</f>
        <v>0</v>
      </c>
      <c r="GB176" s="203">
        <f>BD176+DQ176</f>
        <v>0</v>
      </c>
      <c r="GC176" s="189">
        <f>BE176+DR176</f>
        <v>0</v>
      </c>
      <c r="GD176" s="204">
        <f>BF176+DS176</f>
        <v>0</v>
      </c>
      <c r="GE176" s="190">
        <f>BG176+DT176</f>
        <v>0</v>
      </c>
      <c r="GF176" s="190">
        <f>BH176+DU176</f>
        <v>0</v>
      </c>
      <c r="GG176" s="7"/>
      <c r="GH176" s="54"/>
      <c r="GL176" s="161"/>
      <c r="GM176" s="19"/>
      <c r="GN176" s="17"/>
      <c r="GO176" s="17"/>
      <c r="GP176" s="73"/>
      <c r="GQ176" s="7"/>
      <c r="GR176" s="7"/>
    </row>
    <row r="177" spans="1:200" ht="24.95" customHeight="1" outlineLevel="1" thickBot="1" x14ac:dyDescent="0.4">
      <c r="A177" s="154" t="s">
        <v>52</v>
      </c>
      <c r="B177" s="18"/>
      <c r="C177" s="21"/>
      <c r="D177" s="21"/>
      <c r="E177" s="21"/>
      <c r="F177" s="21"/>
      <c r="G177" s="21"/>
      <c r="H177" s="21"/>
      <c r="I177" s="21"/>
      <c r="J177" s="21"/>
      <c r="K177" s="21"/>
      <c r="L177" s="11"/>
      <c r="M177" s="93">
        <f t="shared" si="178"/>
        <v>0</v>
      </c>
      <c r="N177" s="30"/>
      <c r="O177" s="20"/>
      <c r="P177" s="30"/>
      <c r="Q177" s="20"/>
      <c r="R177" s="30"/>
      <c r="S177" s="20"/>
      <c r="T177" s="30"/>
      <c r="U177" s="20"/>
      <c r="V177" s="94"/>
      <c r="W177" s="20"/>
      <c r="X177" s="20"/>
      <c r="Y177" s="20"/>
      <c r="Z177" s="94"/>
      <c r="AA177" s="20"/>
      <c r="AB177" s="94"/>
      <c r="AC177" s="20"/>
      <c r="AD177" s="94"/>
      <c r="AE177" s="24"/>
      <c r="AF177" s="94"/>
      <c r="AG177" s="20"/>
      <c r="AH177" s="94"/>
      <c r="AI177" s="20"/>
      <c r="AJ177" s="94"/>
      <c r="AK177" s="20"/>
      <c r="AL177" s="94"/>
      <c r="AM177" s="20"/>
      <c r="AN177" s="94"/>
      <c r="AO177" s="20"/>
      <c r="AP177" s="94"/>
      <c r="AQ177" s="20"/>
      <c r="AR177" s="94"/>
      <c r="AS177" s="20"/>
      <c r="AT177" s="94"/>
      <c r="AU177" s="20"/>
      <c r="AV177" s="94"/>
      <c r="AW177" s="20"/>
      <c r="AX177" s="94"/>
      <c r="AY177" s="20"/>
      <c r="AZ177" s="94"/>
      <c r="BA177" s="20"/>
      <c r="BB177" s="94"/>
      <c r="BC177" s="20"/>
      <c r="BD177" s="94"/>
      <c r="BE177" s="20"/>
      <c r="BF177" s="20"/>
      <c r="BG177" s="20">
        <f t="shared" si="164"/>
        <v>0</v>
      </c>
      <c r="BH177" s="20">
        <f t="shared" si="175"/>
        <v>0</v>
      </c>
      <c r="BI177" s="46">
        <f t="shared" si="136"/>
        <v>0</v>
      </c>
      <c r="BJ177" s="7"/>
      <c r="BK177" s="7"/>
      <c r="BN177" s="154" t="s">
        <v>52</v>
      </c>
      <c r="BO177" s="18"/>
      <c r="BP177" s="21"/>
      <c r="BQ177" s="21"/>
      <c r="BR177" s="21"/>
      <c r="BS177" s="21"/>
      <c r="BT177" s="21"/>
      <c r="BU177" s="21"/>
      <c r="BV177" s="21"/>
      <c r="BW177" s="21"/>
      <c r="BX177" s="21"/>
      <c r="BY177" s="11"/>
      <c r="BZ177" s="93">
        <f t="shared" si="179"/>
        <v>0</v>
      </c>
      <c r="CA177" s="30"/>
      <c r="CB177" s="20"/>
      <c r="CC177" s="30"/>
      <c r="CD177" s="20"/>
      <c r="CE177" s="30"/>
      <c r="CF177" s="20"/>
      <c r="CG177" s="30"/>
      <c r="CH177" s="20"/>
      <c r="CI177" s="94"/>
      <c r="CJ177" s="20"/>
      <c r="CK177" s="20"/>
      <c r="CL177" s="20"/>
      <c r="CM177" s="94"/>
      <c r="CN177" s="20"/>
      <c r="CO177" s="94"/>
      <c r="CP177" s="20"/>
      <c r="CQ177" s="94"/>
      <c r="CR177" s="24"/>
      <c r="CS177" s="94"/>
      <c r="CT177" s="20"/>
      <c r="CU177" s="94"/>
      <c r="CV177" s="20"/>
      <c r="CW177" s="94"/>
      <c r="CX177" s="20"/>
      <c r="CY177" s="94"/>
      <c r="CZ177" s="20"/>
      <c r="DA177" s="94"/>
      <c r="DB177" s="20"/>
      <c r="DC177" s="94"/>
      <c r="DD177" s="20"/>
      <c r="DE177" s="94"/>
      <c r="DF177" s="20"/>
      <c r="DG177" s="94"/>
      <c r="DH177" s="20"/>
      <c r="DI177" s="94"/>
      <c r="DJ177" s="20"/>
      <c r="DK177" s="94"/>
      <c r="DL177" s="20"/>
      <c r="DM177" s="94"/>
      <c r="DN177" s="20"/>
      <c r="DO177" s="94"/>
      <c r="DP177" s="20"/>
      <c r="DQ177" s="94"/>
      <c r="DR177" s="20"/>
      <c r="DS177" s="20"/>
      <c r="DT177" s="20">
        <f t="shared" si="176"/>
        <v>0</v>
      </c>
      <c r="DU177" s="20">
        <f t="shared" si="177"/>
        <v>0</v>
      </c>
      <c r="DV177" s="7"/>
      <c r="DW177" s="54"/>
      <c r="DX177" s="18"/>
      <c r="DY177" s="21"/>
      <c r="DZ177" s="21"/>
      <c r="EA177" s="7"/>
      <c r="EB177" s="7"/>
      <c r="EC177" s="7"/>
      <c r="ED177" s="7"/>
      <c r="EE177" s="7"/>
      <c r="EF177" s="7"/>
      <c r="EG177" s="7"/>
      <c r="EH177" s="7">
        <f>SUM(L177,BY177)</f>
        <v>0</v>
      </c>
      <c r="EI177" s="7">
        <f>SUM(M177,BZ177)</f>
        <v>0</v>
      </c>
      <c r="EJ177" s="7">
        <f>SUM(N177,CA177)</f>
        <v>0</v>
      </c>
      <c r="EM177" s="189">
        <f>O177+CB177</f>
        <v>0</v>
      </c>
      <c r="EN177" s="203">
        <f>P177+CC177</f>
        <v>0</v>
      </c>
      <c r="EO177" s="189">
        <f>Q177+CD177</f>
        <v>0</v>
      </c>
      <c r="EP177" s="203">
        <f>R177+CE177</f>
        <v>0</v>
      </c>
      <c r="EQ177" s="189">
        <f>S177+CF177</f>
        <v>0</v>
      </c>
      <c r="ER177" s="203">
        <f>T177+CG177</f>
        <v>0</v>
      </c>
      <c r="ES177" s="189">
        <f>U177+CH177</f>
        <v>0</v>
      </c>
      <c r="ET177" s="203">
        <f>V177+CI177</f>
        <v>0</v>
      </c>
      <c r="EU177" s="189">
        <f>W177+CJ177</f>
        <v>0</v>
      </c>
      <c r="EV177" s="190">
        <f>X177+CK177</f>
        <v>0</v>
      </c>
      <c r="EW177" s="190">
        <f>Y177+CL177</f>
        <v>0</v>
      </c>
      <c r="EX177" s="204">
        <f>Z177+CM177</f>
        <v>0</v>
      </c>
      <c r="EY177" s="189">
        <f>AA177+CN177</f>
        <v>0</v>
      </c>
      <c r="EZ177" s="203">
        <f>AB177+CO177</f>
        <v>0</v>
      </c>
      <c r="FA177" s="189">
        <f>AC177+CP177</f>
        <v>0</v>
      </c>
      <c r="FB177" s="203">
        <f>AD177+CQ177</f>
        <v>0</v>
      </c>
      <c r="FC177" s="189">
        <f>AE177+CR177</f>
        <v>0</v>
      </c>
      <c r="FD177" s="203">
        <f>AF177+CS177</f>
        <v>0</v>
      </c>
      <c r="FE177" s="189">
        <f>AG177+CT177</f>
        <v>0</v>
      </c>
      <c r="FF177" s="204">
        <f>AH177+CU177</f>
        <v>0</v>
      </c>
      <c r="FG177" s="190">
        <f>AI177+CV177</f>
        <v>0</v>
      </c>
      <c r="FH177" s="204">
        <f>AJ177+CW177</f>
        <v>0</v>
      </c>
      <c r="FI177" s="189">
        <f>AK177+CX177</f>
        <v>0</v>
      </c>
      <c r="FJ177" s="204">
        <f>AL177+CY177</f>
        <v>0</v>
      </c>
      <c r="FK177" s="190">
        <f>AM177+CZ177</f>
        <v>0</v>
      </c>
      <c r="FL177" s="204">
        <f>AN177+DA177</f>
        <v>0</v>
      </c>
      <c r="FM177" s="189">
        <f>AO177+DB177</f>
        <v>0</v>
      </c>
      <c r="FN177" s="204">
        <f>AP177+DC177</f>
        <v>0</v>
      </c>
      <c r="FO177" s="190">
        <f>AQ177+DD177</f>
        <v>0</v>
      </c>
      <c r="FP177" s="204">
        <f>AR177+DE177</f>
        <v>0</v>
      </c>
      <c r="FQ177" s="190">
        <f>AS177+DF177</f>
        <v>0</v>
      </c>
      <c r="FR177" s="204">
        <f>AT177+DG177</f>
        <v>0</v>
      </c>
      <c r="FS177" s="190">
        <f>AU177+DH177</f>
        <v>0</v>
      </c>
      <c r="FT177" s="204">
        <f>AV177+DI177</f>
        <v>0</v>
      </c>
      <c r="FU177" s="189">
        <f>AW177+DJ177</f>
        <v>0</v>
      </c>
      <c r="FV177" s="204">
        <f>AX177+DK177</f>
        <v>0</v>
      </c>
      <c r="FW177" s="190">
        <f>AY177+DL177</f>
        <v>0</v>
      </c>
      <c r="FX177" s="204">
        <f>AZ177+DM177</f>
        <v>0</v>
      </c>
      <c r="FY177" s="189">
        <f>BA177+DN177</f>
        <v>0</v>
      </c>
      <c r="FZ177" s="203">
        <f>BB177+DO177</f>
        <v>0</v>
      </c>
      <c r="GA177" s="189">
        <f>BC177+DP177</f>
        <v>0</v>
      </c>
      <c r="GB177" s="203">
        <f>BD177+DQ177</f>
        <v>0</v>
      </c>
      <c r="GC177" s="189">
        <f>BE177+DR177</f>
        <v>0</v>
      </c>
      <c r="GD177" s="204">
        <f>BF177+DS177</f>
        <v>0</v>
      </c>
      <c r="GE177" s="190">
        <f>BG177+DT177</f>
        <v>0</v>
      </c>
      <c r="GF177" s="190">
        <f>BH177+DU177</f>
        <v>0</v>
      </c>
      <c r="GG177" s="7"/>
      <c r="GH177" s="54"/>
      <c r="GL177" s="161"/>
      <c r="GM177" s="19"/>
      <c r="GN177" s="17"/>
      <c r="GO177" s="17"/>
      <c r="GP177" s="73"/>
      <c r="GQ177" s="7"/>
      <c r="GR177" s="7"/>
    </row>
    <row r="178" spans="1:200" ht="24.95" customHeight="1" outlineLevel="1" thickBot="1" x14ac:dyDescent="0.4">
      <c r="A178" s="154" t="s">
        <v>52</v>
      </c>
      <c r="B178" s="18"/>
      <c r="C178" s="21"/>
      <c r="D178" s="21"/>
      <c r="E178" s="21"/>
      <c r="F178" s="21"/>
      <c r="G178" s="21"/>
      <c r="H178" s="21"/>
      <c r="I178" s="21"/>
      <c r="J178" s="21"/>
      <c r="K178" s="21"/>
      <c r="L178" s="11"/>
      <c r="M178" s="93">
        <f t="shared" si="178"/>
        <v>0</v>
      </c>
      <c r="N178" s="30"/>
      <c r="O178" s="20"/>
      <c r="P178" s="30"/>
      <c r="Q178" s="20"/>
      <c r="R178" s="30"/>
      <c r="S178" s="20"/>
      <c r="T178" s="30"/>
      <c r="U178" s="20"/>
      <c r="V178" s="94"/>
      <c r="W178" s="20"/>
      <c r="X178" s="20"/>
      <c r="Y178" s="20"/>
      <c r="Z178" s="94"/>
      <c r="AA178" s="20"/>
      <c r="AB178" s="94"/>
      <c r="AC178" s="20"/>
      <c r="AD178" s="94"/>
      <c r="AE178" s="24"/>
      <c r="AF178" s="94"/>
      <c r="AG178" s="20"/>
      <c r="AH178" s="94"/>
      <c r="AI178" s="20"/>
      <c r="AJ178" s="94"/>
      <c r="AK178" s="20"/>
      <c r="AL178" s="94"/>
      <c r="AM178" s="20"/>
      <c r="AN178" s="94"/>
      <c r="AO178" s="20"/>
      <c r="AP178" s="94"/>
      <c r="AQ178" s="20"/>
      <c r="AR178" s="94"/>
      <c r="AS178" s="20"/>
      <c r="AT178" s="94"/>
      <c r="AU178" s="20"/>
      <c r="AV178" s="94"/>
      <c r="AW178" s="20"/>
      <c r="AX178" s="94"/>
      <c r="AY178" s="20"/>
      <c r="AZ178" s="94"/>
      <c r="BA178" s="20"/>
      <c r="BB178" s="94"/>
      <c r="BC178" s="20"/>
      <c r="BD178" s="94"/>
      <c r="BE178" s="20"/>
      <c r="BF178" s="20"/>
      <c r="BG178" s="20">
        <f t="shared" si="164"/>
        <v>0</v>
      </c>
      <c r="BH178" s="20">
        <f t="shared" si="175"/>
        <v>0</v>
      </c>
      <c r="BI178" s="46">
        <f t="shared" si="136"/>
        <v>0</v>
      </c>
      <c r="BJ178" s="7"/>
      <c r="BK178" s="7"/>
      <c r="BN178" s="154" t="s">
        <v>52</v>
      </c>
      <c r="BO178" s="18"/>
      <c r="BP178" s="21"/>
      <c r="BQ178" s="21"/>
      <c r="BR178" s="21"/>
      <c r="BS178" s="21"/>
      <c r="BT178" s="21"/>
      <c r="BU178" s="21"/>
      <c r="BV178" s="21"/>
      <c r="BW178" s="21"/>
      <c r="BX178" s="21"/>
      <c r="BY178" s="11"/>
      <c r="BZ178" s="93">
        <f t="shared" si="179"/>
        <v>0</v>
      </c>
      <c r="CA178" s="30"/>
      <c r="CB178" s="20"/>
      <c r="CC178" s="30"/>
      <c r="CD178" s="20"/>
      <c r="CE178" s="30"/>
      <c r="CF178" s="20"/>
      <c r="CG178" s="30"/>
      <c r="CH178" s="20"/>
      <c r="CI178" s="94"/>
      <c r="CJ178" s="20"/>
      <c r="CK178" s="20"/>
      <c r="CL178" s="20"/>
      <c r="CM178" s="94"/>
      <c r="CN178" s="20"/>
      <c r="CO178" s="94"/>
      <c r="CP178" s="20"/>
      <c r="CQ178" s="94"/>
      <c r="CR178" s="24"/>
      <c r="CS178" s="94"/>
      <c r="CT178" s="20"/>
      <c r="CU178" s="94"/>
      <c r="CV178" s="20"/>
      <c r="CW178" s="94"/>
      <c r="CX178" s="20"/>
      <c r="CY178" s="94"/>
      <c r="CZ178" s="20"/>
      <c r="DA178" s="94"/>
      <c r="DB178" s="20"/>
      <c r="DC178" s="94"/>
      <c r="DD178" s="20"/>
      <c r="DE178" s="94"/>
      <c r="DF178" s="20"/>
      <c r="DG178" s="94"/>
      <c r="DH178" s="20"/>
      <c r="DI178" s="94"/>
      <c r="DJ178" s="20"/>
      <c r="DK178" s="94"/>
      <c r="DL178" s="20"/>
      <c r="DM178" s="94"/>
      <c r="DN178" s="20"/>
      <c r="DO178" s="94"/>
      <c r="DP178" s="20"/>
      <c r="DQ178" s="94"/>
      <c r="DR178" s="20"/>
      <c r="DS178" s="20"/>
      <c r="DT178" s="20">
        <f t="shared" si="176"/>
        <v>0</v>
      </c>
      <c r="DU178" s="20">
        <f t="shared" si="177"/>
        <v>0</v>
      </c>
      <c r="DV178" s="7"/>
      <c r="DW178" s="54"/>
      <c r="DX178" s="18"/>
      <c r="DY178" s="21"/>
      <c r="DZ178" s="21"/>
      <c r="EA178" s="7"/>
      <c r="EB178" s="7"/>
      <c r="EC178" s="7"/>
      <c r="ED178" s="7"/>
      <c r="EE178" s="7"/>
      <c r="EF178" s="7"/>
      <c r="EG178" s="7"/>
      <c r="EH178" s="7">
        <f>SUM(L178,BY178)</f>
        <v>0</v>
      </c>
      <c r="EI178" s="7">
        <f>SUM(M178,BZ178)</f>
        <v>0</v>
      </c>
      <c r="EJ178" s="7">
        <f>SUM(N178,CA178)</f>
        <v>0</v>
      </c>
      <c r="EM178" s="189">
        <f>O178+CB178</f>
        <v>0</v>
      </c>
      <c r="EN178" s="203">
        <f>P178+CC178</f>
        <v>0</v>
      </c>
      <c r="EO178" s="189">
        <f>Q178+CD178</f>
        <v>0</v>
      </c>
      <c r="EP178" s="203">
        <f>R178+CE178</f>
        <v>0</v>
      </c>
      <c r="EQ178" s="189">
        <f>S178+CF178</f>
        <v>0</v>
      </c>
      <c r="ER178" s="203">
        <f>T178+CG178</f>
        <v>0</v>
      </c>
      <c r="ES178" s="189">
        <f>U178+CH178</f>
        <v>0</v>
      </c>
      <c r="ET178" s="203">
        <f>V178+CI178</f>
        <v>0</v>
      </c>
      <c r="EU178" s="189">
        <f>W178+CJ178</f>
        <v>0</v>
      </c>
      <c r="EV178" s="190">
        <f>X178+CK178</f>
        <v>0</v>
      </c>
      <c r="EW178" s="190">
        <f>Y178+CL178</f>
        <v>0</v>
      </c>
      <c r="EX178" s="204">
        <f>Z178+CM178</f>
        <v>0</v>
      </c>
      <c r="EY178" s="189">
        <f>AA178+CN178</f>
        <v>0</v>
      </c>
      <c r="EZ178" s="203">
        <f>AB178+CO178</f>
        <v>0</v>
      </c>
      <c r="FA178" s="189">
        <f>AC178+CP178</f>
        <v>0</v>
      </c>
      <c r="FB178" s="203">
        <f>AD178+CQ178</f>
        <v>0</v>
      </c>
      <c r="FC178" s="189">
        <f>AE178+CR178</f>
        <v>0</v>
      </c>
      <c r="FD178" s="203">
        <f>AF178+CS178</f>
        <v>0</v>
      </c>
      <c r="FE178" s="189">
        <f>AG178+CT178</f>
        <v>0</v>
      </c>
      <c r="FF178" s="204">
        <f>AH178+CU178</f>
        <v>0</v>
      </c>
      <c r="FG178" s="190">
        <f>AI178+CV178</f>
        <v>0</v>
      </c>
      <c r="FH178" s="204">
        <f>AJ178+CW178</f>
        <v>0</v>
      </c>
      <c r="FI178" s="189">
        <f>AK178+CX178</f>
        <v>0</v>
      </c>
      <c r="FJ178" s="204">
        <f>AL178+CY178</f>
        <v>0</v>
      </c>
      <c r="FK178" s="190">
        <f>AM178+CZ178</f>
        <v>0</v>
      </c>
      <c r="FL178" s="204">
        <f>AN178+DA178</f>
        <v>0</v>
      </c>
      <c r="FM178" s="189">
        <f>AO178+DB178</f>
        <v>0</v>
      </c>
      <c r="FN178" s="204">
        <f>AP178+DC178</f>
        <v>0</v>
      </c>
      <c r="FO178" s="190">
        <f>AQ178+DD178</f>
        <v>0</v>
      </c>
      <c r="FP178" s="204">
        <f>AR178+DE178</f>
        <v>0</v>
      </c>
      <c r="FQ178" s="190">
        <f>AS178+DF178</f>
        <v>0</v>
      </c>
      <c r="FR178" s="204">
        <f>AT178+DG178</f>
        <v>0</v>
      </c>
      <c r="FS178" s="190">
        <f>AU178+DH178</f>
        <v>0</v>
      </c>
      <c r="FT178" s="204">
        <f>AV178+DI178</f>
        <v>0</v>
      </c>
      <c r="FU178" s="189">
        <f>AW178+DJ178</f>
        <v>0</v>
      </c>
      <c r="FV178" s="204">
        <f>AX178+DK178</f>
        <v>0</v>
      </c>
      <c r="FW178" s="190">
        <f>AY178+DL178</f>
        <v>0</v>
      </c>
      <c r="FX178" s="204">
        <f>AZ178+DM178</f>
        <v>0</v>
      </c>
      <c r="FY178" s="189">
        <f>BA178+DN178</f>
        <v>0</v>
      </c>
      <c r="FZ178" s="203">
        <f>BB178+DO178</f>
        <v>0</v>
      </c>
      <c r="GA178" s="189">
        <f>BC178+DP178</f>
        <v>0</v>
      </c>
      <c r="GB178" s="203">
        <f>BD178+DQ178</f>
        <v>0</v>
      </c>
      <c r="GC178" s="189">
        <f>BE178+DR178</f>
        <v>0</v>
      </c>
      <c r="GD178" s="204">
        <f>BF178+DS178</f>
        <v>0</v>
      </c>
      <c r="GE178" s="190">
        <f>BG178+DT178</f>
        <v>0</v>
      </c>
      <c r="GF178" s="190">
        <f>BH178+DU178</f>
        <v>0</v>
      </c>
      <c r="GG178" s="7"/>
      <c r="GH178" s="54"/>
      <c r="GL178" s="161"/>
      <c r="GM178" s="19"/>
      <c r="GN178" s="17"/>
      <c r="GO178" s="17"/>
      <c r="GP178" s="73"/>
      <c r="GQ178" s="7"/>
      <c r="GR178" s="7"/>
    </row>
    <row r="179" spans="1:200" ht="24.95" customHeight="1" outlineLevel="1" thickBot="1" x14ac:dyDescent="0.4">
      <c r="A179" s="154" t="s">
        <v>52</v>
      </c>
      <c r="B179" s="18"/>
      <c r="C179" s="21"/>
      <c r="D179" s="21"/>
      <c r="E179" s="21"/>
      <c r="F179" s="21"/>
      <c r="G179" s="21"/>
      <c r="H179" s="21"/>
      <c r="I179" s="21"/>
      <c r="J179" s="21"/>
      <c r="K179" s="21"/>
      <c r="L179" s="11"/>
      <c r="M179" s="93">
        <f t="shared" si="178"/>
        <v>0</v>
      </c>
      <c r="N179" s="30"/>
      <c r="O179" s="20"/>
      <c r="P179" s="30"/>
      <c r="Q179" s="20"/>
      <c r="R179" s="30"/>
      <c r="S179" s="20"/>
      <c r="T179" s="30"/>
      <c r="U179" s="20"/>
      <c r="V179" s="94"/>
      <c r="W179" s="20"/>
      <c r="X179" s="20"/>
      <c r="Y179" s="20"/>
      <c r="Z179" s="94"/>
      <c r="AA179" s="20"/>
      <c r="AB179" s="94"/>
      <c r="AC179" s="20"/>
      <c r="AD179" s="94"/>
      <c r="AE179" s="24"/>
      <c r="AF179" s="94"/>
      <c r="AG179" s="20"/>
      <c r="AH179" s="94"/>
      <c r="AI179" s="20"/>
      <c r="AJ179" s="94"/>
      <c r="AK179" s="20"/>
      <c r="AL179" s="94"/>
      <c r="AM179" s="20"/>
      <c r="AN179" s="94"/>
      <c r="AO179" s="20"/>
      <c r="AP179" s="94"/>
      <c r="AQ179" s="20"/>
      <c r="AR179" s="94"/>
      <c r="AS179" s="20"/>
      <c r="AT179" s="94"/>
      <c r="AU179" s="20"/>
      <c r="AV179" s="94"/>
      <c r="AW179" s="20"/>
      <c r="AX179" s="94"/>
      <c r="AY179" s="20"/>
      <c r="AZ179" s="94"/>
      <c r="BA179" s="20"/>
      <c r="BB179" s="94"/>
      <c r="BC179" s="20"/>
      <c r="BD179" s="94"/>
      <c r="BE179" s="20"/>
      <c r="BF179" s="20"/>
      <c r="BG179" s="20">
        <f t="shared" si="164"/>
        <v>0</v>
      </c>
      <c r="BH179" s="20">
        <f t="shared" si="175"/>
        <v>0</v>
      </c>
      <c r="BI179" s="46">
        <f t="shared" si="136"/>
        <v>0</v>
      </c>
      <c r="BJ179" s="7"/>
      <c r="BK179" s="7"/>
      <c r="BN179" s="154" t="s">
        <v>52</v>
      </c>
      <c r="BO179" s="18"/>
      <c r="BP179" s="21"/>
      <c r="BQ179" s="21"/>
      <c r="BR179" s="21"/>
      <c r="BS179" s="21"/>
      <c r="BT179" s="21"/>
      <c r="BU179" s="21"/>
      <c r="BV179" s="21"/>
      <c r="BW179" s="21"/>
      <c r="BX179" s="21"/>
      <c r="BY179" s="11"/>
      <c r="BZ179" s="93">
        <f t="shared" si="179"/>
        <v>0</v>
      </c>
      <c r="CA179" s="30"/>
      <c r="CB179" s="20"/>
      <c r="CC179" s="30"/>
      <c r="CD179" s="20"/>
      <c r="CE179" s="30"/>
      <c r="CF179" s="20"/>
      <c r="CG179" s="30"/>
      <c r="CH179" s="20"/>
      <c r="CI179" s="94"/>
      <c r="CJ179" s="20"/>
      <c r="CK179" s="20"/>
      <c r="CL179" s="20"/>
      <c r="CM179" s="94"/>
      <c r="CN179" s="20"/>
      <c r="CO179" s="94"/>
      <c r="CP179" s="20"/>
      <c r="CQ179" s="94"/>
      <c r="CR179" s="24"/>
      <c r="CS179" s="94"/>
      <c r="CT179" s="20"/>
      <c r="CU179" s="94"/>
      <c r="CV179" s="20"/>
      <c r="CW179" s="94"/>
      <c r="CX179" s="20"/>
      <c r="CY179" s="94"/>
      <c r="CZ179" s="20"/>
      <c r="DA179" s="94"/>
      <c r="DB179" s="20"/>
      <c r="DC179" s="94"/>
      <c r="DD179" s="20"/>
      <c r="DE179" s="94"/>
      <c r="DF179" s="20"/>
      <c r="DG179" s="94"/>
      <c r="DH179" s="20"/>
      <c r="DI179" s="94"/>
      <c r="DJ179" s="20"/>
      <c r="DK179" s="94"/>
      <c r="DL179" s="20"/>
      <c r="DM179" s="94"/>
      <c r="DN179" s="20"/>
      <c r="DO179" s="94"/>
      <c r="DP179" s="20"/>
      <c r="DQ179" s="94"/>
      <c r="DR179" s="20"/>
      <c r="DS179" s="20"/>
      <c r="DT179" s="20">
        <f t="shared" si="176"/>
        <v>0</v>
      </c>
      <c r="DU179" s="20">
        <f t="shared" si="177"/>
        <v>0</v>
      </c>
      <c r="DV179" s="7"/>
      <c r="DW179" s="54"/>
      <c r="DX179" s="18"/>
      <c r="DY179" s="21"/>
      <c r="DZ179" s="21"/>
      <c r="EA179" s="7"/>
      <c r="EB179" s="7"/>
      <c r="EC179" s="7"/>
      <c r="ED179" s="7"/>
      <c r="EE179" s="7"/>
      <c r="EF179" s="7"/>
      <c r="EG179" s="7"/>
      <c r="EH179" s="7">
        <f>SUM(L179,BY179)</f>
        <v>0</v>
      </c>
      <c r="EI179" s="7">
        <f>SUM(M179,BZ179)</f>
        <v>0</v>
      </c>
      <c r="EJ179" s="7">
        <f>SUM(N179,CA179)</f>
        <v>0</v>
      </c>
      <c r="EM179" s="189">
        <f>O179+CB179</f>
        <v>0</v>
      </c>
      <c r="EN179" s="203">
        <f>P179+CC179</f>
        <v>0</v>
      </c>
      <c r="EO179" s="189">
        <f>Q179+CD179</f>
        <v>0</v>
      </c>
      <c r="EP179" s="203">
        <f>R179+CE179</f>
        <v>0</v>
      </c>
      <c r="EQ179" s="189">
        <f>S179+CF179</f>
        <v>0</v>
      </c>
      <c r="ER179" s="203">
        <f>T179+CG179</f>
        <v>0</v>
      </c>
      <c r="ES179" s="189">
        <f>U179+CH179</f>
        <v>0</v>
      </c>
      <c r="ET179" s="203">
        <f>V179+CI179</f>
        <v>0</v>
      </c>
      <c r="EU179" s="189">
        <f>W179+CJ179</f>
        <v>0</v>
      </c>
      <c r="EV179" s="190">
        <f>X179+CK179</f>
        <v>0</v>
      </c>
      <c r="EW179" s="190">
        <f>Y179+CL179</f>
        <v>0</v>
      </c>
      <c r="EX179" s="204">
        <f>Z179+CM179</f>
        <v>0</v>
      </c>
      <c r="EY179" s="189">
        <f>AA179+CN179</f>
        <v>0</v>
      </c>
      <c r="EZ179" s="203">
        <f>AB179+CO179</f>
        <v>0</v>
      </c>
      <c r="FA179" s="189">
        <f>AC179+CP179</f>
        <v>0</v>
      </c>
      <c r="FB179" s="203">
        <f>AD179+CQ179</f>
        <v>0</v>
      </c>
      <c r="FC179" s="189">
        <f>AE179+CR179</f>
        <v>0</v>
      </c>
      <c r="FD179" s="203">
        <f>AF179+CS179</f>
        <v>0</v>
      </c>
      <c r="FE179" s="189">
        <f>AG179+CT179</f>
        <v>0</v>
      </c>
      <c r="FF179" s="204">
        <f>AH179+CU179</f>
        <v>0</v>
      </c>
      <c r="FG179" s="190">
        <f>AI179+CV179</f>
        <v>0</v>
      </c>
      <c r="FH179" s="204">
        <f>AJ179+CW179</f>
        <v>0</v>
      </c>
      <c r="FI179" s="189">
        <f>AK179+CX179</f>
        <v>0</v>
      </c>
      <c r="FJ179" s="204">
        <f>AL179+CY179</f>
        <v>0</v>
      </c>
      <c r="FK179" s="190">
        <f>AM179+CZ179</f>
        <v>0</v>
      </c>
      <c r="FL179" s="204">
        <f>AN179+DA179</f>
        <v>0</v>
      </c>
      <c r="FM179" s="189">
        <f>AO179+DB179</f>
        <v>0</v>
      </c>
      <c r="FN179" s="204">
        <f>AP179+DC179</f>
        <v>0</v>
      </c>
      <c r="FO179" s="190">
        <f>AQ179+DD179</f>
        <v>0</v>
      </c>
      <c r="FP179" s="204">
        <f>AR179+DE179</f>
        <v>0</v>
      </c>
      <c r="FQ179" s="190">
        <f>AS179+DF179</f>
        <v>0</v>
      </c>
      <c r="FR179" s="204">
        <f>AT179+DG179</f>
        <v>0</v>
      </c>
      <c r="FS179" s="190">
        <f>AU179+DH179</f>
        <v>0</v>
      </c>
      <c r="FT179" s="204">
        <f>AV179+DI179</f>
        <v>0</v>
      </c>
      <c r="FU179" s="189">
        <f>AW179+DJ179</f>
        <v>0</v>
      </c>
      <c r="FV179" s="204">
        <f>AX179+DK179</f>
        <v>0</v>
      </c>
      <c r="FW179" s="190">
        <f>AY179+DL179</f>
        <v>0</v>
      </c>
      <c r="FX179" s="204">
        <f>AZ179+DM179</f>
        <v>0</v>
      </c>
      <c r="FY179" s="189">
        <f>BA179+DN179</f>
        <v>0</v>
      </c>
      <c r="FZ179" s="203">
        <f>BB179+DO179</f>
        <v>0</v>
      </c>
      <c r="GA179" s="189">
        <f>BC179+DP179</f>
        <v>0</v>
      </c>
      <c r="GB179" s="203">
        <f>BD179+DQ179</f>
        <v>0</v>
      </c>
      <c r="GC179" s="189">
        <f>BE179+DR179</f>
        <v>0</v>
      </c>
      <c r="GD179" s="204">
        <f>BF179+DS179</f>
        <v>0</v>
      </c>
      <c r="GE179" s="190">
        <f>BG179+DT179</f>
        <v>0</v>
      </c>
      <c r="GF179" s="190">
        <f>BH179+DU179</f>
        <v>0</v>
      </c>
      <c r="GG179" s="7"/>
      <c r="GH179" s="54"/>
      <c r="GL179" s="161"/>
      <c r="GM179" s="19"/>
      <c r="GN179" s="17"/>
      <c r="GO179" s="17"/>
      <c r="GP179" s="73"/>
      <c r="GQ179" s="7"/>
      <c r="GR179" s="7"/>
    </row>
    <row r="180" spans="1:200" ht="24.95" customHeight="1" outlineLevel="1" thickBot="1" x14ac:dyDescent="0.4">
      <c r="A180" s="154" t="s">
        <v>52</v>
      </c>
      <c r="B180" s="18"/>
      <c r="C180" s="21"/>
      <c r="D180" s="21"/>
      <c r="E180" s="21"/>
      <c r="F180" s="21"/>
      <c r="G180" s="21"/>
      <c r="H180" s="21"/>
      <c r="I180" s="21"/>
      <c r="J180" s="21"/>
      <c r="K180" s="21"/>
      <c r="L180" s="11"/>
      <c r="M180" s="93">
        <f t="shared" si="178"/>
        <v>0</v>
      </c>
      <c r="N180" s="30"/>
      <c r="O180" s="20"/>
      <c r="P180" s="30"/>
      <c r="Q180" s="20"/>
      <c r="R180" s="30"/>
      <c r="S180" s="20"/>
      <c r="T180" s="30"/>
      <c r="U180" s="20"/>
      <c r="V180" s="94"/>
      <c r="W180" s="20"/>
      <c r="X180" s="20"/>
      <c r="Y180" s="20"/>
      <c r="Z180" s="94"/>
      <c r="AA180" s="20"/>
      <c r="AB180" s="94"/>
      <c r="AC180" s="20"/>
      <c r="AD180" s="94"/>
      <c r="AE180" s="24"/>
      <c r="AF180" s="94"/>
      <c r="AG180" s="20"/>
      <c r="AH180" s="94"/>
      <c r="AI180" s="20"/>
      <c r="AJ180" s="94"/>
      <c r="AK180" s="20"/>
      <c r="AL180" s="94"/>
      <c r="AM180" s="20"/>
      <c r="AN180" s="94"/>
      <c r="AO180" s="20"/>
      <c r="AP180" s="94"/>
      <c r="AQ180" s="20"/>
      <c r="AR180" s="94"/>
      <c r="AS180" s="20"/>
      <c r="AT180" s="94"/>
      <c r="AU180" s="20"/>
      <c r="AV180" s="94"/>
      <c r="AW180" s="20"/>
      <c r="AX180" s="94"/>
      <c r="AY180" s="20"/>
      <c r="AZ180" s="94"/>
      <c r="BA180" s="20"/>
      <c r="BB180" s="94"/>
      <c r="BC180" s="20"/>
      <c r="BD180" s="94"/>
      <c r="BE180" s="20"/>
      <c r="BF180" s="20"/>
      <c r="BG180" s="20">
        <f t="shared" si="164"/>
        <v>0</v>
      </c>
      <c r="BH180" s="20">
        <f t="shared" si="175"/>
        <v>0</v>
      </c>
      <c r="BI180" s="46">
        <f t="shared" si="136"/>
        <v>0</v>
      </c>
      <c r="BJ180" s="7"/>
      <c r="BK180" s="7"/>
      <c r="BN180" s="154" t="s">
        <v>52</v>
      </c>
      <c r="BO180" s="18"/>
      <c r="BP180" s="21"/>
      <c r="BQ180" s="21"/>
      <c r="BR180" s="21"/>
      <c r="BS180" s="21"/>
      <c r="BT180" s="21"/>
      <c r="BU180" s="21"/>
      <c r="BV180" s="21"/>
      <c r="BW180" s="21"/>
      <c r="BX180" s="21"/>
      <c r="BY180" s="11"/>
      <c r="BZ180" s="93">
        <f t="shared" si="179"/>
        <v>0</v>
      </c>
      <c r="CA180" s="30"/>
      <c r="CB180" s="20"/>
      <c r="CC180" s="30"/>
      <c r="CD180" s="20"/>
      <c r="CE180" s="30"/>
      <c r="CF180" s="20"/>
      <c r="CG180" s="30"/>
      <c r="CH180" s="20"/>
      <c r="CI180" s="94"/>
      <c r="CJ180" s="20"/>
      <c r="CK180" s="20"/>
      <c r="CL180" s="20"/>
      <c r="CM180" s="94"/>
      <c r="CN180" s="20"/>
      <c r="CO180" s="94"/>
      <c r="CP180" s="20"/>
      <c r="CQ180" s="94"/>
      <c r="CR180" s="24"/>
      <c r="CS180" s="94"/>
      <c r="CT180" s="20"/>
      <c r="CU180" s="94"/>
      <c r="CV180" s="20"/>
      <c r="CW180" s="94"/>
      <c r="CX180" s="20"/>
      <c r="CY180" s="94"/>
      <c r="CZ180" s="20"/>
      <c r="DA180" s="94"/>
      <c r="DB180" s="20"/>
      <c r="DC180" s="94"/>
      <c r="DD180" s="20"/>
      <c r="DE180" s="94"/>
      <c r="DF180" s="20"/>
      <c r="DG180" s="94"/>
      <c r="DH180" s="20"/>
      <c r="DI180" s="94"/>
      <c r="DJ180" s="20"/>
      <c r="DK180" s="94"/>
      <c r="DL180" s="20"/>
      <c r="DM180" s="94"/>
      <c r="DN180" s="20"/>
      <c r="DO180" s="94"/>
      <c r="DP180" s="20"/>
      <c r="DQ180" s="94"/>
      <c r="DR180" s="20"/>
      <c r="DS180" s="20"/>
      <c r="DT180" s="20">
        <f t="shared" si="176"/>
        <v>0</v>
      </c>
      <c r="DU180" s="20">
        <f t="shared" si="177"/>
        <v>0</v>
      </c>
      <c r="DV180" s="7"/>
      <c r="DW180" s="54"/>
      <c r="DX180" s="18"/>
      <c r="DY180" s="21"/>
      <c r="DZ180" s="21"/>
      <c r="EA180" s="7"/>
      <c r="EB180" s="7"/>
      <c r="EC180" s="7"/>
      <c r="ED180" s="7"/>
      <c r="EE180" s="7"/>
      <c r="EF180" s="7"/>
      <c r="EG180" s="7"/>
      <c r="EH180" s="7">
        <f>SUM(L180,BY180)</f>
        <v>0</v>
      </c>
      <c r="EI180" s="7">
        <f>SUM(M180,BZ180)</f>
        <v>0</v>
      </c>
      <c r="EJ180" s="7">
        <f>SUM(N180,CA180)</f>
        <v>0</v>
      </c>
      <c r="EM180" s="189">
        <f>O180+CB180</f>
        <v>0</v>
      </c>
      <c r="EN180" s="203">
        <f>P180+CC180</f>
        <v>0</v>
      </c>
      <c r="EO180" s="189">
        <f>Q180+CD180</f>
        <v>0</v>
      </c>
      <c r="EP180" s="203">
        <f>R180+CE180</f>
        <v>0</v>
      </c>
      <c r="EQ180" s="189">
        <f>S180+CF180</f>
        <v>0</v>
      </c>
      <c r="ER180" s="203">
        <f>T180+CG180</f>
        <v>0</v>
      </c>
      <c r="ES180" s="189">
        <f>U180+CH180</f>
        <v>0</v>
      </c>
      <c r="ET180" s="203">
        <f>V180+CI180</f>
        <v>0</v>
      </c>
      <c r="EU180" s="189">
        <f>W180+CJ180</f>
        <v>0</v>
      </c>
      <c r="EV180" s="190">
        <f>X180+CK180</f>
        <v>0</v>
      </c>
      <c r="EW180" s="190">
        <f>Y180+CL180</f>
        <v>0</v>
      </c>
      <c r="EX180" s="204">
        <f>Z180+CM180</f>
        <v>0</v>
      </c>
      <c r="EY180" s="189">
        <f>AA180+CN180</f>
        <v>0</v>
      </c>
      <c r="EZ180" s="203">
        <f>AB180+CO180</f>
        <v>0</v>
      </c>
      <c r="FA180" s="189">
        <f>AC180+CP180</f>
        <v>0</v>
      </c>
      <c r="FB180" s="203">
        <f>AD180+CQ180</f>
        <v>0</v>
      </c>
      <c r="FC180" s="189">
        <f>AE180+CR180</f>
        <v>0</v>
      </c>
      <c r="FD180" s="203">
        <f>AF180+CS180</f>
        <v>0</v>
      </c>
      <c r="FE180" s="189">
        <f>AG180+CT180</f>
        <v>0</v>
      </c>
      <c r="FF180" s="204">
        <f>AH180+CU180</f>
        <v>0</v>
      </c>
      <c r="FG180" s="190">
        <f>AI180+CV180</f>
        <v>0</v>
      </c>
      <c r="FH180" s="204">
        <f>AJ180+CW180</f>
        <v>0</v>
      </c>
      <c r="FI180" s="189">
        <f>AK180+CX180</f>
        <v>0</v>
      </c>
      <c r="FJ180" s="204">
        <f>AL180+CY180</f>
        <v>0</v>
      </c>
      <c r="FK180" s="190">
        <f>AM180+CZ180</f>
        <v>0</v>
      </c>
      <c r="FL180" s="204">
        <f>AN180+DA180</f>
        <v>0</v>
      </c>
      <c r="FM180" s="189">
        <f>AO180+DB180</f>
        <v>0</v>
      </c>
      <c r="FN180" s="204">
        <f>AP180+DC180</f>
        <v>0</v>
      </c>
      <c r="FO180" s="190">
        <f>AQ180+DD180</f>
        <v>0</v>
      </c>
      <c r="FP180" s="204">
        <f>AR180+DE180</f>
        <v>0</v>
      </c>
      <c r="FQ180" s="190">
        <f>AS180+DF180</f>
        <v>0</v>
      </c>
      <c r="FR180" s="204">
        <f>AT180+DG180</f>
        <v>0</v>
      </c>
      <c r="FS180" s="190">
        <f>AU180+DH180</f>
        <v>0</v>
      </c>
      <c r="FT180" s="204">
        <f>AV180+DI180</f>
        <v>0</v>
      </c>
      <c r="FU180" s="189">
        <f>AW180+DJ180</f>
        <v>0</v>
      </c>
      <c r="FV180" s="204">
        <f>AX180+DK180</f>
        <v>0</v>
      </c>
      <c r="FW180" s="190">
        <f>AY180+DL180</f>
        <v>0</v>
      </c>
      <c r="FX180" s="204">
        <f>AZ180+DM180</f>
        <v>0</v>
      </c>
      <c r="FY180" s="189">
        <f>BA180+DN180</f>
        <v>0</v>
      </c>
      <c r="FZ180" s="203">
        <f>BB180+DO180</f>
        <v>0</v>
      </c>
      <c r="GA180" s="189">
        <f>BC180+DP180</f>
        <v>0</v>
      </c>
      <c r="GB180" s="203">
        <f>BD180+DQ180</f>
        <v>0</v>
      </c>
      <c r="GC180" s="189">
        <f>BE180+DR180</f>
        <v>0</v>
      </c>
      <c r="GD180" s="204">
        <f>BF180+DS180</f>
        <v>0</v>
      </c>
      <c r="GE180" s="190">
        <f>BG180+DT180</f>
        <v>0</v>
      </c>
      <c r="GF180" s="190">
        <f>BH180+DU180</f>
        <v>0</v>
      </c>
      <c r="GG180" s="7"/>
      <c r="GH180" s="54"/>
      <c r="GL180" s="161"/>
      <c r="GM180" s="19"/>
      <c r="GN180" s="17"/>
      <c r="GO180" s="17"/>
      <c r="GP180" s="73"/>
      <c r="GQ180" s="7"/>
      <c r="GR180" s="7"/>
    </row>
    <row r="181" spans="1:200" ht="24.95" customHeight="1" outlineLevel="1" thickBot="1" x14ac:dyDescent="0.4">
      <c r="A181" s="154" t="s">
        <v>52</v>
      </c>
      <c r="B181" s="18"/>
      <c r="C181" s="21"/>
      <c r="D181" s="21"/>
      <c r="E181" s="21"/>
      <c r="F181" s="21"/>
      <c r="G181" s="21"/>
      <c r="H181" s="21"/>
      <c r="I181" s="21"/>
      <c r="J181" s="21"/>
      <c r="K181" s="21"/>
      <c r="L181" s="11"/>
      <c r="M181" s="93">
        <f t="shared" si="178"/>
        <v>0</v>
      </c>
      <c r="N181" s="30"/>
      <c r="O181" s="20"/>
      <c r="P181" s="30"/>
      <c r="Q181" s="20"/>
      <c r="R181" s="30"/>
      <c r="S181" s="20"/>
      <c r="T181" s="30"/>
      <c r="U181" s="20"/>
      <c r="V181" s="94"/>
      <c r="W181" s="20"/>
      <c r="X181" s="20"/>
      <c r="Y181" s="20"/>
      <c r="Z181" s="94"/>
      <c r="AA181" s="20"/>
      <c r="AB181" s="94"/>
      <c r="AC181" s="20"/>
      <c r="AD181" s="94"/>
      <c r="AE181" s="24"/>
      <c r="AF181" s="94"/>
      <c r="AG181" s="20"/>
      <c r="AH181" s="94"/>
      <c r="AI181" s="20"/>
      <c r="AJ181" s="94"/>
      <c r="AK181" s="20"/>
      <c r="AL181" s="94"/>
      <c r="AM181" s="20"/>
      <c r="AN181" s="94"/>
      <c r="AO181" s="20"/>
      <c r="AP181" s="94"/>
      <c r="AQ181" s="20"/>
      <c r="AR181" s="94"/>
      <c r="AS181" s="20"/>
      <c r="AT181" s="94"/>
      <c r="AU181" s="20"/>
      <c r="AV181" s="94"/>
      <c r="AW181" s="20"/>
      <c r="AX181" s="94"/>
      <c r="AY181" s="20"/>
      <c r="AZ181" s="94"/>
      <c r="BA181" s="20"/>
      <c r="BB181" s="94"/>
      <c r="BC181" s="20"/>
      <c r="BD181" s="94"/>
      <c r="BE181" s="20"/>
      <c r="BF181" s="20"/>
      <c r="BG181" s="20">
        <f t="shared" si="164"/>
        <v>0</v>
      </c>
      <c r="BH181" s="20">
        <f t="shared" si="175"/>
        <v>0</v>
      </c>
      <c r="BI181" s="46">
        <f t="shared" si="136"/>
        <v>0</v>
      </c>
      <c r="BJ181" s="7"/>
      <c r="BK181" s="7"/>
      <c r="BN181" s="154" t="s">
        <v>52</v>
      </c>
      <c r="BO181" s="18"/>
      <c r="BP181" s="21"/>
      <c r="BQ181" s="21"/>
      <c r="BR181" s="21"/>
      <c r="BS181" s="21"/>
      <c r="BT181" s="21"/>
      <c r="BU181" s="21"/>
      <c r="BV181" s="21"/>
      <c r="BW181" s="21"/>
      <c r="BX181" s="21"/>
      <c r="BY181" s="11"/>
      <c r="BZ181" s="93">
        <f t="shared" si="179"/>
        <v>0</v>
      </c>
      <c r="CA181" s="30"/>
      <c r="CB181" s="20"/>
      <c r="CC181" s="30"/>
      <c r="CD181" s="20"/>
      <c r="CE181" s="30"/>
      <c r="CF181" s="20"/>
      <c r="CG181" s="30"/>
      <c r="CH181" s="20"/>
      <c r="CI181" s="94"/>
      <c r="CJ181" s="20"/>
      <c r="CK181" s="20"/>
      <c r="CL181" s="20"/>
      <c r="CM181" s="94"/>
      <c r="CN181" s="20"/>
      <c r="CO181" s="94"/>
      <c r="CP181" s="20"/>
      <c r="CQ181" s="94"/>
      <c r="CR181" s="24"/>
      <c r="CS181" s="94"/>
      <c r="CT181" s="20"/>
      <c r="CU181" s="94"/>
      <c r="CV181" s="20"/>
      <c r="CW181" s="94"/>
      <c r="CX181" s="20"/>
      <c r="CY181" s="94"/>
      <c r="CZ181" s="20"/>
      <c r="DA181" s="94"/>
      <c r="DB181" s="20"/>
      <c r="DC181" s="94"/>
      <c r="DD181" s="20"/>
      <c r="DE181" s="94"/>
      <c r="DF181" s="20"/>
      <c r="DG181" s="94"/>
      <c r="DH181" s="20"/>
      <c r="DI181" s="94"/>
      <c r="DJ181" s="20"/>
      <c r="DK181" s="94"/>
      <c r="DL181" s="20"/>
      <c r="DM181" s="94"/>
      <c r="DN181" s="20"/>
      <c r="DO181" s="94"/>
      <c r="DP181" s="20"/>
      <c r="DQ181" s="94"/>
      <c r="DR181" s="20"/>
      <c r="DS181" s="20"/>
      <c r="DT181" s="20">
        <f t="shared" si="176"/>
        <v>0</v>
      </c>
      <c r="DU181" s="20">
        <f t="shared" si="177"/>
        <v>0</v>
      </c>
      <c r="DV181" s="7"/>
      <c r="DW181" s="54"/>
      <c r="DX181" s="18"/>
      <c r="DY181" s="21"/>
      <c r="DZ181" s="21"/>
      <c r="EA181" s="7"/>
      <c r="EB181" s="7"/>
      <c r="EC181" s="7"/>
      <c r="ED181" s="7"/>
      <c r="EE181" s="7"/>
      <c r="EF181" s="7"/>
      <c r="EG181" s="7"/>
      <c r="EH181" s="7">
        <f>SUM(L181,BY181)</f>
        <v>0</v>
      </c>
      <c r="EI181" s="7">
        <f>SUM(M181,BZ181)</f>
        <v>0</v>
      </c>
      <c r="EJ181" s="7">
        <f>SUM(N181,CA181)</f>
        <v>0</v>
      </c>
      <c r="EM181" s="189">
        <f>O181+CB181</f>
        <v>0</v>
      </c>
      <c r="EN181" s="203">
        <f>P181+CC181</f>
        <v>0</v>
      </c>
      <c r="EO181" s="189">
        <f>Q181+CD181</f>
        <v>0</v>
      </c>
      <c r="EP181" s="203">
        <f>R181+CE181</f>
        <v>0</v>
      </c>
      <c r="EQ181" s="189">
        <f>S181+CF181</f>
        <v>0</v>
      </c>
      <c r="ER181" s="203">
        <f>T181+CG181</f>
        <v>0</v>
      </c>
      <c r="ES181" s="189">
        <f>U181+CH181</f>
        <v>0</v>
      </c>
      <c r="ET181" s="203">
        <f>V181+CI181</f>
        <v>0</v>
      </c>
      <c r="EU181" s="189">
        <f>W181+CJ181</f>
        <v>0</v>
      </c>
      <c r="EV181" s="190">
        <f>X181+CK181</f>
        <v>0</v>
      </c>
      <c r="EW181" s="190">
        <f>Y181+CL181</f>
        <v>0</v>
      </c>
      <c r="EX181" s="204">
        <f>Z181+CM181</f>
        <v>0</v>
      </c>
      <c r="EY181" s="189">
        <f>AA181+CN181</f>
        <v>0</v>
      </c>
      <c r="EZ181" s="203">
        <f>AB181+CO181</f>
        <v>0</v>
      </c>
      <c r="FA181" s="189">
        <f>AC181+CP181</f>
        <v>0</v>
      </c>
      <c r="FB181" s="203">
        <f>AD181+CQ181</f>
        <v>0</v>
      </c>
      <c r="FC181" s="189">
        <f>AE181+CR181</f>
        <v>0</v>
      </c>
      <c r="FD181" s="203">
        <f>AF181+CS181</f>
        <v>0</v>
      </c>
      <c r="FE181" s="189">
        <f>AG181+CT181</f>
        <v>0</v>
      </c>
      <c r="FF181" s="204">
        <f>AH181+CU181</f>
        <v>0</v>
      </c>
      <c r="FG181" s="190">
        <f>AI181+CV181</f>
        <v>0</v>
      </c>
      <c r="FH181" s="204">
        <f>AJ181+CW181</f>
        <v>0</v>
      </c>
      <c r="FI181" s="189">
        <f>AK181+CX181</f>
        <v>0</v>
      </c>
      <c r="FJ181" s="204">
        <f>AL181+CY181</f>
        <v>0</v>
      </c>
      <c r="FK181" s="190">
        <f>AM181+CZ181</f>
        <v>0</v>
      </c>
      <c r="FL181" s="204">
        <f>AN181+DA181</f>
        <v>0</v>
      </c>
      <c r="FM181" s="189">
        <f>AO181+DB181</f>
        <v>0</v>
      </c>
      <c r="FN181" s="204">
        <f>AP181+DC181</f>
        <v>0</v>
      </c>
      <c r="FO181" s="190">
        <f>AQ181+DD181</f>
        <v>0</v>
      </c>
      <c r="FP181" s="204">
        <f>AR181+DE181</f>
        <v>0</v>
      </c>
      <c r="FQ181" s="190">
        <f>AS181+DF181</f>
        <v>0</v>
      </c>
      <c r="FR181" s="204">
        <f>AT181+DG181</f>
        <v>0</v>
      </c>
      <c r="FS181" s="190">
        <f>AU181+DH181</f>
        <v>0</v>
      </c>
      <c r="FT181" s="204">
        <f>AV181+DI181</f>
        <v>0</v>
      </c>
      <c r="FU181" s="189">
        <f>AW181+DJ181</f>
        <v>0</v>
      </c>
      <c r="FV181" s="204">
        <f>AX181+DK181</f>
        <v>0</v>
      </c>
      <c r="FW181" s="190">
        <f>AY181+DL181</f>
        <v>0</v>
      </c>
      <c r="FX181" s="204">
        <f>AZ181+DM181</f>
        <v>0</v>
      </c>
      <c r="FY181" s="189">
        <f>BA181+DN181</f>
        <v>0</v>
      </c>
      <c r="FZ181" s="203">
        <f>BB181+DO181</f>
        <v>0</v>
      </c>
      <c r="GA181" s="189">
        <f>BC181+DP181</f>
        <v>0</v>
      </c>
      <c r="GB181" s="203">
        <f>BD181+DQ181</f>
        <v>0</v>
      </c>
      <c r="GC181" s="189">
        <f>BE181+DR181</f>
        <v>0</v>
      </c>
      <c r="GD181" s="204">
        <f>BF181+DS181</f>
        <v>0</v>
      </c>
      <c r="GE181" s="190">
        <f>BG181+DT181</f>
        <v>0</v>
      </c>
      <c r="GF181" s="190">
        <f>BH181+DU181</f>
        <v>0</v>
      </c>
      <c r="GG181" s="7"/>
      <c r="GH181" s="54"/>
      <c r="GL181" s="161"/>
      <c r="GM181" s="19"/>
      <c r="GN181" s="17"/>
      <c r="GO181" s="17"/>
      <c r="GP181" s="73"/>
      <c r="GQ181" s="7"/>
      <c r="GR181" s="7"/>
    </row>
    <row r="182" spans="1:200" ht="24.95" customHeight="1" outlineLevel="1" thickBot="1" x14ac:dyDescent="0.4">
      <c r="A182" s="154" t="s">
        <v>52</v>
      </c>
      <c r="B182" s="18"/>
      <c r="C182" s="21"/>
      <c r="D182" s="21"/>
      <c r="E182" s="21"/>
      <c r="F182" s="21"/>
      <c r="G182" s="21"/>
      <c r="H182" s="21"/>
      <c r="I182" s="21"/>
      <c r="J182" s="21"/>
      <c r="K182" s="21"/>
      <c r="L182" s="11"/>
      <c r="M182" s="93">
        <f t="shared" si="178"/>
        <v>0</v>
      </c>
      <c r="N182" s="30"/>
      <c r="O182" s="20"/>
      <c r="P182" s="30"/>
      <c r="Q182" s="20"/>
      <c r="R182" s="30"/>
      <c r="S182" s="20"/>
      <c r="T182" s="30"/>
      <c r="U182" s="20"/>
      <c r="V182" s="94"/>
      <c r="W182" s="20"/>
      <c r="X182" s="20"/>
      <c r="Y182" s="20"/>
      <c r="Z182" s="94"/>
      <c r="AA182" s="20"/>
      <c r="AB182" s="94"/>
      <c r="AC182" s="20"/>
      <c r="AD182" s="94"/>
      <c r="AE182" s="24"/>
      <c r="AF182" s="94"/>
      <c r="AG182" s="20"/>
      <c r="AH182" s="94"/>
      <c r="AI182" s="20"/>
      <c r="AJ182" s="94"/>
      <c r="AK182" s="20"/>
      <c r="AL182" s="94"/>
      <c r="AM182" s="20"/>
      <c r="AN182" s="94"/>
      <c r="AO182" s="20"/>
      <c r="AP182" s="94"/>
      <c r="AQ182" s="20"/>
      <c r="AR182" s="94"/>
      <c r="AS182" s="20"/>
      <c r="AT182" s="94"/>
      <c r="AU182" s="20"/>
      <c r="AV182" s="94"/>
      <c r="AW182" s="20"/>
      <c r="AX182" s="94"/>
      <c r="AY182" s="20"/>
      <c r="AZ182" s="94"/>
      <c r="BA182" s="20"/>
      <c r="BB182" s="94"/>
      <c r="BC182" s="20"/>
      <c r="BD182" s="94"/>
      <c r="BE182" s="20"/>
      <c r="BF182" s="20"/>
      <c r="BG182" s="20">
        <f t="shared" si="164"/>
        <v>0</v>
      </c>
      <c r="BH182" s="20">
        <f t="shared" si="175"/>
        <v>0</v>
      </c>
      <c r="BI182" s="46">
        <f t="shared" si="136"/>
        <v>0</v>
      </c>
      <c r="BJ182" s="7"/>
      <c r="BK182" s="7"/>
      <c r="BN182" s="154" t="s">
        <v>52</v>
      </c>
      <c r="BO182" s="18"/>
      <c r="BP182" s="21"/>
      <c r="BQ182" s="21"/>
      <c r="BR182" s="21"/>
      <c r="BS182" s="21"/>
      <c r="BT182" s="21"/>
      <c r="BU182" s="21"/>
      <c r="BV182" s="21"/>
      <c r="BW182" s="21"/>
      <c r="BX182" s="21"/>
      <c r="BY182" s="11"/>
      <c r="BZ182" s="93">
        <f t="shared" si="179"/>
        <v>0</v>
      </c>
      <c r="CA182" s="30"/>
      <c r="CB182" s="20"/>
      <c r="CC182" s="30"/>
      <c r="CD182" s="20"/>
      <c r="CE182" s="30"/>
      <c r="CF182" s="20"/>
      <c r="CG182" s="30"/>
      <c r="CH182" s="20"/>
      <c r="CI182" s="94"/>
      <c r="CJ182" s="20"/>
      <c r="CK182" s="20"/>
      <c r="CL182" s="20"/>
      <c r="CM182" s="94"/>
      <c r="CN182" s="20"/>
      <c r="CO182" s="94"/>
      <c r="CP182" s="20"/>
      <c r="CQ182" s="94"/>
      <c r="CR182" s="24"/>
      <c r="CS182" s="94"/>
      <c r="CT182" s="20"/>
      <c r="CU182" s="94"/>
      <c r="CV182" s="20"/>
      <c r="CW182" s="94"/>
      <c r="CX182" s="20"/>
      <c r="CY182" s="94"/>
      <c r="CZ182" s="20"/>
      <c r="DA182" s="94"/>
      <c r="DB182" s="20"/>
      <c r="DC182" s="94"/>
      <c r="DD182" s="20"/>
      <c r="DE182" s="94"/>
      <c r="DF182" s="20"/>
      <c r="DG182" s="94"/>
      <c r="DH182" s="20"/>
      <c r="DI182" s="94"/>
      <c r="DJ182" s="20"/>
      <c r="DK182" s="94"/>
      <c r="DL182" s="20"/>
      <c r="DM182" s="94"/>
      <c r="DN182" s="20"/>
      <c r="DO182" s="94"/>
      <c r="DP182" s="20"/>
      <c r="DQ182" s="94"/>
      <c r="DR182" s="20"/>
      <c r="DS182" s="20"/>
      <c r="DT182" s="20">
        <f t="shared" si="176"/>
        <v>0</v>
      </c>
      <c r="DU182" s="20">
        <f t="shared" si="177"/>
        <v>0</v>
      </c>
      <c r="DV182" s="7"/>
      <c r="DW182" s="54"/>
      <c r="DX182" s="18"/>
      <c r="DY182" s="21"/>
      <c r="DZ182" s="21"/>
      <c r="EA182" s="7"/>
      <c r="EB182" s="7"/>
      <c r="EC182" s="7"/>
      <c r="ED182" s="7"/>
      <c r="EE182" s="7"/>
      <c r="EF182" s="7"/>
      <c r="EG182" s="7"/>
      <c r="EH182" s="7">
        <f>SUM(L182,BY182)</f>
        <v>0</v>
      </c>
      <c r="EI182" s="7">
        <f>SUM(M182,BZ182)</f>
        <v>0</v>
      </c>
      <c r="EJ182" s="7">
        <f>SUM(N182,CA182)</f>
        <v>0</v>
      </c>
      <c r="EM182" s="189">
        <f>O182+CB182</f>
        <v>0</v>
      </c>
      <c r="EN182" s="203">
        <f>P182+CC182</f>
        <v>0</v>
      </c>
      <c r="EO182" s="189">
        <f>Q182+CD182</f>
        <v>0</v>
      </c>
      <c r="EP182" s="203">
        <f>R182+CE182</f>
        <v>0</v>
      </c>
      <c r="EQ182" s="189">
        <f>S182+CF182</f>
        <v>0</v>
      </c>
      <c r="ER182" s="203">
        <f>T182+CG182</f>
        <v>0</v>
      </c>
      <c r="ES182" s="189">
        <f>U182+CH182</f>
        <v>0</v>
      </c>
      <c r="ET182" s="203">
        <f>V182+CI182</f>
        <v>0</v>
      </c>
      <c r="EU182" s="189">
        <f>W182+CJ182</f>
        <v>0</v>
      </c>
      <c r="EV182" s="190">
        <f>X182+CK182</f>
        <v>0</v>
      </c>
      <c r="EW182" s="190">
        <f>Y182+CL182</f>
        <v>0</v>
      </c>
      <c r="EX182" s="204">
        <f>Z182+CM182</f>
        <v>0</v>
      </c>
      <c r="EY182" s="189">
        <f>AA182+CN182</f>
        <v>0</v>
      </c>
      <c r="EZ182" s="203">
        <f>AB182+CO182</f>
        <v>0</v>
      </c>
      <c r="FA182" s="189">
        <f>AC182+CP182</f>
        <v>0</v>
      </c>
      <c r="FB182" s="203">
        <f>AD182+CQ182</f>
        <v>0</v>
      </c>
      <c r="FC182" s="189">
        <f>AE182+CR182</f>
        <v>0</v>
      </c>
      <c r="FD182" s="203">
        <f>AF182+CS182</f>
        <v>0</v>
      </c>
      <c r="FE182" s="189">
        <f>AG182+CT182</f>
        <v>0</v>
      </c>
      <c r="FF182" s="204">
        <f>AH182+CU182</f>
        <v>0</v>
      </c>
      <c r="FG182" s="190">
        <f>AI182+CV182</f>
        <v>0</v>
      </c>
      <c r="FH182" s="204">
        <f>AJ182+CW182</f>
        <v>0</v>
      </c>
      <c r="FI182" s="189">
        <f>AK182+CX182</f>
        <v>0</v>
      </c>
      <c r="FJ182" s="204">
        <f>AL182+CY182</f>
        <v>0</v>
      </c>
      <c r="FK182" s="190">
        <f>AM182+CZ182</f>
        <v>0</v>
      </c>
      <c r="FL182" s="204">
        <f>AN182+DA182</f>
        <v>0</v>
      </c>
      <c r="FM182" s="189">
        <f>AO182+DB182</f>
        <v>0</v>
      </c>
      <c r="FN182" s="204">
        <f>AP182+DC182</f>
        <v>0</v>
      </c>
      <c r="FO182" s="190">
        <f>AQ182+DD182</f>
        <v>0</v>
      </c>
      <c r="FP182" s="204">
        <f>AR182+DE182</f>
        <v>0</v>
      </c>
      <c r="FQ182" s="190">
        <f>AS182+DF182</f>
        <v>0</v>
      </c>
      <c r="FR182" s="204">
        <f>AT182+DG182</f>
        <v>0</v>
      </c>
      <c r="FS182" s="190">
        <f>AU182+DH182</f>
        <v>0</v>
      </c>
      <c r="FT182" s="204">
        <f>AV182+DI182</f>
        <v>0</v>
      </c>
      <c r="FU182" s="189">
        <f>AW182+DJ182</f>
        <v>0</v>
      </c>
      <c r="FV182" s="204">
        <f>AX182+DK182</f>
        <v>0</v>
      </c>
      <c r="FW182" s="190">
        <f>AY182+DL182</f>
        <v>0</v>
      </c>
      <c r="FX182" s="204">
        <f>AZ182+DM182</f>
        <v>0</v>
      </c>
      <c r="FY182" s="189">
        <f>BA182+DN182</f>
        <v>0</v>
      </c>
      <c r="FZ182" s="203">
        <f>BB182+DO182</f>
        <v>0</v>
      </c>
      <c r="GA182" s="189">
        <f>BC182+DP182</f>
        <v>0</v>
      </c>
      <c r="GB182" s="203">
        <f>BD182+DQ182</f>
        <v>0</v>
      </c>
      <c r="GC182" s="189">
        <f>BE182+DR182</f>
        <v>0</v>
      </c>
      <c r="GD182" s="204">
        <f>BF182+DS182</f>
        <v>0</v>
      </c>
      <c r="GE182" s="190">
        <f>BG182+DT182</f>
        <v>0</v>
      </c>
      <c r="GF182" s="190">
        <f>BH182+DU182</f>
        <v>0</v>
      </c>
      <c r="GG182" s="7"/>
      <c r="GH182" s="54"/>
      <c r="GL182" s="161"/>
      <c r="GM182" s="19"/>
      <c r="GN182" s="17"/>
      <c r="GO182" s="17"/>
      <c r="GP182" s="73"/>
      <c r="GQ182" s="7"/>
      <c r="GR182" s="7"/>
    </row>
    <row r="183" spans="1:200" ht="24.95" customHeight="1" outlineLevel="1" thickBot="1" x14ac:dyDescent="0.4">
      <c r="A183" s="154" t="s">
        <v>52</v>
      </c>
      <c r="B183" s="1"/>
      <c r="C183" s="23"/>
      <c r="D183" s="23"/>
      <c r="E183" s="23"/>
      <c r="F183" s="23"/>
      <c r="G183" s="23"/>
      <c r="H183" s="23"/>
      <c r="I183" s="23"/>
      <c r="J183" s="23"/>
      <c r="K183" s="23"/>
      <c r="L183" s="1"/>
      <c r="M183" s="93">
        <f t="shared" si="178"/>
        <v>0</v>
      </c>
      <c r="N183" s="30"/>
      <c r="O183" s="20"/>
      <c r="P183" s="30"/>
      <c r="Q183" s="20"/>
      <c r="R183" s="30"/>
      <c r="S183" s="20"/>
      <c r="T183" s="30"/>
      <c r="U183" s="20"/>
      <c r="V183" s="94"/>
      <c r="W183" s="20"/>
      <c r="X183" s="20"/>
      <c r="Y183" s="20"/>
      <c r="Z183" s="94"/>
      <c r="AA183" s="20"/>
      <c r="AB183" s="94"/>
      <c r="AC183" s="20"/>
      <c r="AD183" s="94"/>
      <c r="AE183" s="24"/>
      <c r="AF183" s="94"/>
      <c r="AG183" s="20"/>
      <c r="AH183" s="94"/>
      <c r="AI183" s="20"/>
      <c r="AJ183" s="94"/>
      <c r="AK183" s="20"/>
      <c r="AL183" s="94"/>
      <c r="AM183" s="20"/>
      <c r="AN183" s="94"/>
      <c r="AO183" s="20"/>
      <c r="AP183" s="94"/>
      <c r="AQ183" s="20"/>
      <c r="AR183" s="94"/>
      <c r="AS183" s="20"/>
      <c r="AT183" s="94"/>
      <c r="AU183" s="20"/>
      <c r="AV183" s="94"/>
      <c r="AW183" s="20"/>
      <c r="AX183" s="94"/>
      <c r="AY183" s="20"/>
      <c r="AZ183" s="94"/>
      <c r="BA183" s="20"/>
      <c r="BB183" s="94"/>
      <c r="BC183" s="20"/>
      <c r="BD183" s="94"/>
      <c r="BE183" s="20"/>
      <c r="BF183" s="20"/>
      <c r="BG183" s="20">
        <f t="shared" si="164"/>
        <v>0</v>
      </c>
      <c r="BH183" s="20">
        <f t="shared" si="175"/>
        <v>0</v>
      </c>
      <c r="BI183" s="46">
        <f t="shared" si="136"/>
        <v>0</v>
      </c>
      <c r="BJ183" s="7"/>
      <c r="BK183" s="7"/>
      <c r="BN183" s="154" t="s">
        <v>52</v>
      </c>
      <c r="BO183" s="1"/>
      <c r="BP183" s="23"/>
      <c r="BQ183" s="23"/>
      <c r="BR183" s="23"/>
      <c r="BS183" s="23"/>
      <c r="BT183" s="23"/>
      <c r="BU183" s="23"/>
      <c r="BV183" s="23"/>
      <c r="BW183" s="23"/>
      <c r="BX183" s="23"/>
      <c r="BY183" s="1"/>
      <c r="BZ183" s="93">
        <f t="shared" si="179"/>
        <v>0</v>
      </c>
      <c r="CA183" s="30"/>
      <c r="CB183" s="20"/>
      <c r="CC183" s="30"/>
      <c r="CD183" s="20"/>
      <c r="CE183" s="30"/>
      <c r="CF183" s="20"/>
      <c r="CG183" s="30"/>
      <c r="CH183" s="20"/>
      <c r="CI183" s="94"/>
      <c r="CJ183" s="20"/>
      <c r="CK183" s="20"/>
      <c r="CL183" s="20"/>
      <c r="CM183" s="94"/>
      <c r="CN183" s="20"/>
      <c r="CO183" s="94"/>
      <c r="CP183" s="20"/>
      <c r="CQ183" s="94"/>
      <c r="CR183" s="24"/>
      <c r="CS183" s="94"/>
      <c r="CT183" s="20"/>
      <c r="CU183" s="94"/>
      <c r="CV183" s="20"/>
      <c r="CW183" s="94"/>
      <c r="CX183" s="20"/>
      <c r="CY183" s="94"/>
      <c r="CZ183" s="20"/>
      <c r="DA183" s="94"/>
      <c r="DB183" s="20"/>
      <c r="DC183" s="94"/>
      <c r="DD183" s="20"/>
      <c r="DE183" s="94"/>
      <c r="DF183" s="20"/>
      <c r="DG183" s="94"/>
      <c r="DH183" s="20"/>
      <c r="DI183" s="94"/>
      <c r="DJ183" s="20"/>
      <c r="DK183" s="94"/>
      <c r="DL183" s="20"/>
      <c r="DM183" s="94"/>
      <c r="DN183" s="20"/>
      <c r="DO183" s="94"/>
      <c r="DP183" s="20"/>
      <c r="DQ183" s="94"/>
      <c r="DR183" s="20"/>
      <c r="DS183" s="20"/>
      <c r="DT183" s="20">
        <f t="shared" si="176"/>
        <v>0</v>
      </c>
      <c r="DU183" s="20">
        <f t="shared" si="177"/>
        <v>0</v>
      </c>
      <c r="DV183" s="7"/>
      <c r="DW183" s="54"/>
      <c r="DX183" s="1"/>
      <c r="DY183" s="23"/>
      <c r="DZ183" s="23"/>
      <c r="EA183" s="8"/>
      <c r="EB183" s="8"/>
      <c r="EC183" s="8"/>
      <c r="ED183" s="8"/>
      <c r="EE183" s="8"/>
      <c r="EF183" s="8"/>
      <c r="EG183" s="8"/>
      <c r="EH183" s="7">
        <f>SUM(L183,BY183)</f>
        <v>0</v>
      </c>
      <c r="EI183" s="7">
        <f>SUM(M183,BZ183)</f>
        <v>0</v>
      </c>
      <c r="EJ183" s="7">
        <f>SUM(N183,CA183)</f>
        <v>0</v>
      </c>
      <c r="EM183" s="189">
        <f>O183+CB183</f>
        <v>0</v>
      </c>
      <c r="EN183" s="203">
        <f>P183+CC183</f>
        <v>0</v>
      </c>
      <c r="EO183" s="189">
        <f>Q183+CD183</f>
        <v>0</v>
      </c>
      <c r="EP183" s="203">
        <f>R183+CE183</f>
        <v>0</v>
      </c>
      <c r="EQ183" s="189">
        <f>S183+CF183</f>
        <v>0</v>
      </c>
      <c r="ER183" s="203">
        <f>T183+CG183</f>
        <v>0</v>
      </c>
      <c r="ES183" s="189">
        <f>U183+CH183</f>
        <v>0</v>
      </c>
      <c r="ET183" s="203">
        <f>V183+CI183</f>
        <v>0</v>
      </c>
      <c r="EU183" s="189">
        <f>W183+CJ183</f>
        <v>0</v>
      </c>
      <c r="EV183" s="190">
        <f>X183+CK183</f>
        <v>0</v>
      </c>
      <c r="EW183" s="190">
        <f>Y183+CL183</f>
        <v>0</v>
      </c>
      <c r="EX183" s="204">
        <f>Z183+CM183</f>
        <v>0</v>
      </c>
      <c r="EY183" s="189">
        <f>AA183+CN183</f>
        <v>0</v>
      </c>
      <c r="EZ183" s="203">
        <f>AB183+CO183</f>
        <v>0</v>
      </c>
      <c r="FA183" s="189">
        <f>AC183+CP183</f>
        <v>0</v>
      </c>
      <c r="FB183" s="203">
        <f>AD183+CQ183</f>
        <v>0</v>
      </c>
      <c r="FC183" s="189">
        <f>AE183+CR183</f>
        <v>0</v>
      </c>
      <c r="FD183" s="203">
        <f>AF183+CS183</f>
        <v>0</v>
      </c>
      <c r="FE183" s="189">
        <f>AG183+CT183</f>
        <v>0</v>
      </c>
      <c r="FF183" s="204">
        <f>AH183+CU183</f>
        <v>0</v>
      </c>
      <c r="FG183" s="190">
        <f>AI183+CV183</f>
        <v>0</v>
      </c>
      <c r="FH183" s="204">
        <f>AJ183+CW183</f>
        <v>0</v>
      </c>
      <c r="FI183" s="189">
        <f>AK183+CX183</f>
        <v>0</v>
      </c>
      <c r="FJ183" s="204">
        <f>AL183+CY183</f>
        <v>0</v>
      </c>
      <c r="FK183" s="190">
        <f>AM183+CZ183</f>
        <v>0</v>
      </c>
      <c r="FL183" s="204">
        <f>AN183+DA183</f>
        <v>0</v>
      </c>
      <c r="FM183" s="189">
        <f>AO183+DB183</f>
        <v>0</v>
      </c>
      <c r="FN183" s="204">
        <f>AP183+DC183</f>
        <v>0</v>
      </c>
      <c r="FO183" s="190">
        <f>AQ183+DD183</f>
        <v>0</v>
      </c>
      <c r="FP183" s="204">
        <f>AR183+DE183</f>
        <v>0</v>
      </c>
      <c r="FQ183" s="190">
        <f>AS183+DF183</f>
        <v>0</v>
      </c>
      <c r="FR183" s="204">
        <f>AT183+DG183</f>
        <v>0</v>
      </c>
      <c r="FS183" s="190">
        <f>AU183+DH183</f>
        <v>0</v>
      </c>
      <c r="FT183" s="204">
        <f>AV183+DI183</f>
        <v>0</v>
      </c>
      <c r="FU183" s="189">
        <f>AW183+DJ183</f>
        <v>0</v>
      </c>
      <c r="FV183" s="204">
        <f>AX183+DK183</f>
        <v>0</v>
      </c>
      <c r="FW183" s="190">
        <f>AY183+DL183</f>
        <v>0</v>
      </c>
      <c r="FX183" s="204">
        <f>AZ183+DM183</f>
        <v>0</v>
      </c>
      <c r="FY183" s="189">
        <f>BA183+DN183</f>
        <v>0</v>
      </c>
      <c r="FZ183" s="203">
        <f>BB183+DO183</f>
        <v>0</v>
      </c>
      <c r="GA183" s="189">
        <f>BC183+DP183</f>
        <v>0</v>
      </c>
      <c r="GB183" s="203">
        <f>BD183+DQ183</f>
        <v>0</v>
      </c>
      <c r="GC183" s="189">
        <f>BE183+DR183</f>
        <v>0</v>
      </c>
      <c r="GD183" s="204">
        <f>BF183+DS183</f>
        <v>0</v>
      </c>
      <c r="GE183" s="190">
        <f>BG183+DT183</f>
        <v>0</v>
      </c>
      <c r="GF183" s="190">
        <f>BH183+DU183</f>
        <v>0</v>
      </c>
      <c r="GG183" s="8"/>
      <c r="GH183" s="123"/>
      <c r="GL183" s="161"/>
      <c r="GM183" s="19"/>
      <c r="GN183" s="26"/>
      <c r="GO183" s="26"/>
      <c r="GP183" s="73"/>
      <c r="GQ183" s="7"/>
      <c r="GR183" s="7"/>
    </row>
    <row r="184" spans="1:200" ht="24.95" customHeight="1" thickBot="1" x14ac:dyDescent="0.4">
      <c r="A184" s="58">
        <v>12</v>
      </c>
      <c r="B184" s="158" t="s">
        <v>53</v>
      </c>
      <c r="C184" s="159" t="s">
        <v>54</v>
      </c>
      <c r="D184" s="150">
        <v>1</v>
      </c>
      <c r="E184" s="43"/>
      <c r="F184" s="43"/>
      <c r="G184" s="43"/>
      <c r="H184" s="43"/>
      <c r="I184" s="43"/>
      <c r="J184" s="43"/>
      <c r="K184" s="43"/>
      <c r="L184" s="43">
        <f t="shared" ref="L184:BF184" si="180">SUM(L185:L198)</f>
        <v>70</v>
      </c>
      <c r="M184" s="43">
        <f t="shared" si="180"/>
        <v>70</v>
      </c>
      <c r="N184" s="43">
        <f t="shared" si="180"/>
        <v>14</v>
      </c>
      <c r="O184" s="43">
        <f t="shared" si="180"/>
        <v>14</v>
      </c>
      <c r="P184" s="43">
        <f t="shared" si="180"/>
        <v>52</v>
      </c>
      <c r="Q184" s="43">
        <f t="shared" si="180"/>
        <v>108</v>
      </c>
      <c r="R184" s="43">
        <f>SUM(R185:R198)</f>
        <v>4</v>
      </c>
      <c r="S184" s="47">
        <f>SUM(S185:S198)</f>
        <v>8</v>
      </c>
      <c r="T184" s="43">
        <f t="shared" si="180"/>
        <v>0</v>
      </c>
      <c r="U184" s="43">
        <f t="shared" si="180"/>
        <v>0</v>
      </c>
      <c r="V184" s="43">
        <f t="shared" si="180"/>
        <v>0</v>
      </c>
      <c r="W184" s="43">
        <f t="shared" si="180"/>
        <v>0</v>
      </c>
      <c r="X184" s="43">
        <f t="shared" si="180"/>
        <v>0</v>
      </c>
      <c r="Y184" s="43">
        <f t="shared" si="180"/>
        <v>0</v>
      </c>
      <c r="Z184" s="43">
        <f t="shared" si="180"/>
        <v>0</v>
      </c>
      <c r="AA184" s="43">
        <f t="shared" si="180"/>
        <v>0</v>
      </c>
      <c r="AB184" s="43">
        <f t="shared" si="180"/>
        <v>0</v>
      </c>
      <c r="AC184" s="43">
        <f t="shared" si="180"/>
        <v>0</v>
      </c>
      <c r="AD184" s="43">
        <f t="shared" si="180"/>
        <v>0</v>
      </c>
      <c r="AE184" s="43">
        <f t="shared" si="180"/>
        <v>0</v>
      </c>
      <c r="AF184" s="43">
        <f t="shared" si="180"/>
        <v>0</v>
      </c>
      <c r="AG184" s="43">
        <f t="shared" si="180"/>
        <v>0</v>
      </c>
      <c r="AH184" s="43">
        <f t="shared" si="180"/>
        <v>0</v>
      </c>
      <c r="AI184" s="47">
        <f t="shared" si="180"/>
        <v>0</v>
      </c>
      <c r="AJ184" s="43">
        <f t="shared" si="180"/>
        <v>0</v>
      </c>
      <c r="AK184" s="43">
        <f t="shared" si="180"/>
        <v>0</v>
      </c>
      <c r="AL184" s="43">
        <f t="shared" si="180"/>
        <v>1</v>
      </c>
      <c r="AM184" s="43">
        <f t="shared" si="180"/>
        <v>54</v>
      </c>
      <c r="AN184" s="43">
        <f>SUM(AN185:AN198)</f>
        <v>0</v>
      </c>
      <c r="AO184" s="43">
        <f t="shared" si="180"/>
        <v>0</v>
      </c>
      <c r="AP184" s="43">
        <f t="shared" si="180"/>
        <v>0</v>
      </c>
      <c r="AQ184" s="43">
        <f t="shared" si="180"/>
        <v>0</v>
      </c>
      <c r="AR184" s="43">
        <f t="shared" si="180"/>
        <v>2</v>
      </c>
      <c r="AS184" s="43">
        <f t="shared" si="180"/>
        <v>24</v>
      </c>
      <c r="AT184" s="43">
        <f>SUM(AT185:AT198)</f>
        <v>0</v>
      </c>
      <c r="AU184" s="43">
        <f>SUM(AU185:AU198)</f>
        <v>0</v>
      </c>
      <c r="AV184" s="43">
        <f t="shared" si="180"/>
        <v>0</v>
      </c>
      <c r="AW184" s="43">
        <f t="shared" si="180"/>
        <v>0</v>
      </c>
      <c r="AX184" s="43">
        <f t="shared" si="180"/>
        <v>0</v>
      </c>
      <c r="AY184" s="43">
        <f t="shared" si="180"/>
        <v>0</v>
      </c>
      <c r="AZ184" s="43">
        <f t="shared" si="180"/>
        <v>0</v>
      </c>
      <c r="BA184" s="43">
        <f t="shared" si="180"/>
        <v>0</v>
      </c>
      <c r="BB184" s="43">
        <f t="shared" si="180"/>
        <v>0</v>
      </c>
      <c r="BC184" s="43">
        <f t="shared" si="180"/>
        <v>0</v>
      </c>
      <c r="BD184" s="43">
        <f t="shared" si="180"/>
        <v>0</v>
      </c>
      <c r="BE184" s="43">
        <f t="shared" si="180"/>
        <v>0</v>
      </c>
      <c r="BF184" s="43">
        <f t="shared" si="180"/>
        <v>208</v>
      </c>
      <c r="BG184" s="47">
        <f>SUM(BG185:BG198)</f>
        <v>208</v>
      </c>
      <c r="BH184" s="43">
        <f>SUM(BH185:BH198)</f>
        <v>154</v>
      </c>
      <c r="BI184" s="46"/>
      <c r="BJ184" s="43"/>
      <c r="BK184" s="43"/>
      <c r="BN184" s="58">
        <v>12</v>
      </c>
      <c r="BO184" s="158" t="s">
        <v>53</v>
      </c>
      <c r="BP184" s="159" t="s">
        <v>54</v>
      </c>
      <c r="BQ184" s="150">
        <v>1</v>
      </c>
      <c r="BR184" s="43"/>
      <c r="BS184" s="43"/>
      <c r="BT184" s="43"/>
      <c r="BU184" s="43"/>
      <c r="BV184" s="43"/>
      <c r="BW184" s="43"/>
      <c r="BX184" s="43"/>
      <c r="BY184" s="43">
        <f t="shared" ref="BY184:DU184" si="181">SUM(BY185:BY198)</f>
        <v>216</v>
      </c>
      <c r="BZ184" s="43">
        <f t="shared" si="181"/>
        <v>216</v>
      </c>
      <c r="CA184" s="43">
        <f t="shared" si="181"/>
        <v>42</v>
      </c>
      <c r="CB184" s="47">
        <f>SUM(CB185:CB198)</f>
        <v>6</v>
      </c>
      <c r="CC184" s="43">
        <f t="shared" si="181"/>
        <v>162</v>
      </c>
      <c r="CD184" s="43">
        <f t="shared" si="181"/>
        <v>220</v>
      </c>
      <c r="CE184" s="43">
        <f>SUM(CE185:CE198)</f>
        <v>12</v>
      </c>
      <c r="CF184" s="43">
        <f t="shared" si="181"/>
        <v>12</v>
      </c>
      <c r="CG184" s="43">
        <f t="shared" ref="CG184:CY184" si="182">SUM(CG185:CG198)</f>
        <v>0</v>
      </c>
      <c r="CH184" s="43">
        <f t="shared" si="181"/>
        <v>0</v>
      </c>
      <c r="CI184" s="43">
        <f t="shared" si="182"/>
        <v>0</v>
      </c>
      <c r="CJ184" s="43">
        <f t="shared" si="181"/>
        <v>0</v>
      </c>
      <c r="CK184" s="43">
        <f t="shared" si="181"/>
        <v>6</v>
      </c>
      <c r="CL184" s="43">
        <f t="shared" si="181"/>
        <v>11.4</v>
      </c>
      <c r="CM184" s="43">
        <f t="shared" si="182"/>
        <v>0</v>
      </c>
      <c r="CN184" s="43">
        <f t="shared" si="181"/>
        <v>0</v>
      </c>
      <c r="CO184" s="43">
        <f t="shared" si="182"/>
        <v>4</v>
      </c>
      <c r="CP184" s="43">
        <f t="shared" si="181"/>
        <v>32</v>
      </c>
      <c r="CQ184" s="43">
        <f t="shared" si="182"/>
        <v>0</v>
      </c>
      <c r="CR184" s="43">
        <f t="shared" si="181"/>
        <v>0</v>
      </c>
      <c r="CS184" s="43">
        <f t="shared" si="182"/>
        <v>0</v>
      </c>
      <c r="CT184" s="43">
        <f t="shared" si="181"/>
        <v>0</v>
      </c>
      <c r="CU184" s="43">
        <f t="shared" si="182"/>
        <v>1</v>
      </c>
      <c r="CV184" s="43">
        <f t="shared" si="181"/>
        <v>9.6666666666666661</v>
      </c>
      <c r="CW184" s="43">
        <f t="shared" si="182"/>
        <v>0</v>
      </c>
      <c r="CX184" s="43">
        <f t="shared" si="181"/>
        <v>0</v>
      </c>
      <c r="CY184" s="43">
        <f t="shared" si="182"/>
        <v>2</v>
      </c>
      <c r="CZ184" s="43">
        <f t="shared" si="181"/>
        <v>68</v>
      </c>
      <c r="DA184" s="43">
        <f>SUM(DA185:DA198)</f>
        <v>0</v>
      </c>
      <c r="DB184" s="43">
        <f t="shared" si="181"/>
        <v>0</v>
      </c>
      <c r="DC184" s="43">
        <f t="shared" ref="DC184:DS184" si="183">SUM(DC185:DC198)</f>
        <v>0</v>
      </c>
      <c r="DD184" s="43">
        <f t="shared" si="181"/>
        <v>0</v>
      </c>
      <c r="DE184" s="43">
        <f t="shared" si="183"/>
        <v>1</v>
      </c>
      <c r="DF184" s="43">
        <f t="shared" si="181"/>
        <v>3.6666666666666665</v>
      </c>
      <c r="DG184" s="43">
        <f t="shared" si="183"/>
        <v>0</v>
      </c>
      <c r="DH184" s="43">
        <f t="shared" si="181"/>
        <v>0</v>
      </c>
      <c r="DI184" s="43">
        <f t="shared" si="183"/>
        <v>0</v>
      </c>
      <c r="DJ184" s="43">
        <f t="shared" si="181"/>
        <v>0</v>
      </c>
      <c r="DK184" s="43">
        <f t="shared" si="183"/>
        <v>3</v>
      </c>
      <c r="DL184" s="43">
        <f t="shared" si="181"/>
        <v>31.666666666666668</v>
      </c>
      <c r="DM184" s="43">
        <f t="shared" si="183"/>
        <v>0</v>
      </c>
      <c r="DN184" s="43">
        <f t="shared" si="181"/>
        <v>0</v>
      </c>
      <c r="DO184" s="43">
        <f t="shared" si="183"/>
        <v>0</v>
      </c>
      <c r="DP184" s="43">
        <f t="shared" si="181"/>
        <v>0</v>
      </c>
      <c r="DQ184" s="43">
        <f t="shared" si="183"/>
        <v>0</v>
      </c>
      <c r="DR184" s="43">
        <f t="shared" si="181"/>
        <v>0</v>
      </c>
      <c r="DS184" s="43">
        <f t="shared" si="183"/>
        <v>400.40000000000003</v>
      </c>
      <c r="DT184" s="184">
        <f t="shared" si="181"/>
        <v>400.40000000000003</v>
      </c>
      <c r="DU184" s="184">
        <f t="shared" si="181"/>
        <v>279.33333333333337</v>
      </c>
      <c r="DV184" s="43"/>
      <c r="DW184" s="59"/>
      <c r="DX184" s="158" t="s">
        <v>53</v>
      </c>
      <c r="DY184" s="159" t="s">
        <v>54</v>
      </c>
      <c r="DZ184" s="150">
        <v>1</v>
      </c>
      <c r="EA184" s="43"/>
      <c r="EB184" s="43"/>
      <c r="EC184" s="43"/>
      <c r="ED184" s="43"/>
      <c r="EE184" s="43"/>
      <c r="EF184" s="43"/>
      <c r="EG184" s="43"/>
      <c r="EH184" s="43">
        <f>SUM(EH185:EH198)</f>
        <v>286</v>
      </c>
      <c r="EI184" s="43">
        <f>SUM(EI185:EI198)</f>
        <v>286</v>
      </c>
      <c r="EJ184" s="43">
        <f>SUM(EJ185:EJ198)</f>
        <v>56</v>
      </c>
      <c r="EM184" s="189">
        <f>O184+CB184</f>
        <v>20</v>
      </c>
      <c r="EN184" s="195">
        <f>SUM(EN185:EN198)</f>
        <v>214</v>
      </c>
      <c r="EO184" s="189">
        <f>Q184+CD184</f>
        <v>328</v>
      </c>
      <c r="EP184" s="195">
        <f>SUM(EP185:EP198)</f>
        <v>16</v>
      </c>
      <c r="EQ184" s="189">
        <f>S184+CF184</f>
        <v>20</v>
      </c>
      <c r="ER184" s="195">
        <f>SUM(ER185:ER198)</f>
        <v>0</v>
      </c>
      <c r="ES184" s="189">
        <f>U184+CH184</f>
        <v>0</v>
      </c>
      <c r="ET184" s="195">
        <f>SUM(ET185:ET198)</f>
        <v>0</v>
      </c>
      <c r="EU184" s="189">
        <f>W184+CJ184</f>
        <v>0</v>
      </c>
      <c r="EV184" s="190">
        <f>X184+CK184</f>
        <v>6</v>
      </c>
      <c r="EW184" s="190">
        <f>Y184+CL184</f>
        <v>11.4</v>
      </c>
      <c r="EX184" s="196">
        <f>SUM(EX185:EX198)</f>
        <v>0</v>
      </c>
      <c r="EY184" s="189">
        <f>AA184+CN184</f>
        <v>0</v>
      </c>
      <c r="EZ184" s="195">
        <f>SUM(EZ185:EZ198)</f>
        <v>4</v>
      </c>
      <c r="FA184" s="189">
        <f>AC184+CP184</f>
        <v>32</v>
      </c>
      <c r="FB184" s="195">
        <f>SUM(FB185:FB198)</f>
        <v>0</v>
      </c>
      <c r="FC184" s="189">
        <f>AE184+CR184</f>
        <v>0</v>
      </c>
      <c r="FD184" s="195">
        <f>SUM(FD185:FD198)</f>
        <v>0</v>
      </c>
      <c r="FE184" s="189">
        <f>AG184+CT184</f>
        <v>0</v>
      </c>
      <c r="FF184" s="196">
        <f>SUM(FF185:FF198)</f>
        <v>1</v>
      </c>
      <c r="FG184" s="190">
        <f>AI184+CV184</f>
        <v>9.6666666666666661</v>
      </c>
      <c r="FH184" s="196">
        <f>SUM(FH185:FH198)</f>
        <v>0</v>
      </c>
      <c r="FI184" s="189">
        <f>AK184+CX184</f>
        <v>0</v>
      </c>
      <c r="FJ184" s="196">
        <f>SUM(FJ185:FJ198)</f>
        <v>3</v>
      </c>
      <c r="FK184" s="190">
        <f>AM184+CZ184</f>
        <v>122</v>
      </c>
      <c r="FL184" s="196">
        <f>SUM(FL185:FL198)</f>
        <v>0</v>
      </c>
      <c r="FM184" s="189">
        <f>AO184+DB184</f>
        <v>0</v>
      </c>
      <c r="FN184" s="196">
        <f>SUM(FN185:FN198)</f>
        <v>0</v>
      </c>
      <c r="FO184" s="190">
        <f>AQ184+DD184</f>
        <v>0</v>
      </c>
      <c r="FP184" s="196">
        <f>SUM(FP185:FP198)</f>
        <v>3</v>
      </c>
      <c r="FQ184" s="190">
        <f>AS184+DF184</f>
        <v>27.666666666666668</v>
      </c>
      <c r="FR184" s="196"/>
      <c r="FS184" s="190">
        <f>AU184+DH184</f>
        <v>0</v>
      </c>
      <c r="FT184" s="196">
        <f>SUM(FT185:FT198)</f>
        <v>0</v>
      </c>
      <c r="FU184" s="189">
        <f>AW184+DJ184</f>
        <v>0</v>
      </c>
      <c r="FV184" s="196">
        <f>SUM(FV185:FV198)</f>
        <v>3</v>
      </c>
      <c r="FW184" s="190">
        <f>AY184+DL184</f>
        <v>31.666666666666668</v>
      </c>
      <c r="FX184" s="196">
        <f>SUM(FX185:FX198)</f>
        <v>0</v>
      </c>
      <c r="FY184" s="189">
        <f>BA184+DN184</f>
        <v>0</v>
      </c>
      <c r="FZ184" s="195">
        <f>SUM(FZ185:FZ198)</f>
        <v>0</v>
      </c>
      <c r="GA184" s="189">
        <f>BC184+DP184</f>
        <v>0</v>
      </c>
      <c r="GB184" s="195">
        <f>SUM(GB185:GB198)</f>
        <v>0</v>
      </c>
      <c r="GC184" s="189">
        <f>BE184+DR184</f>
        <v>0</v>
      </c>
      <c r="GD184" s="196">
        <f>SUM(GD185:GD198)</f>
        <v>608.40000000000009</v>
      </c>
      <c r="GE184" s="190">
        <f>BG184+DT184</f>
        <v>608.40000000000009</v>
      </c>
      <c r="GF184" s="190">
        <f>BH184+DU184</f>
        <v>433.33333333333337</v>
      </c>
      <c r="GG184" s="43"/>
      <c r="GH184" s="59"/>
      <c r="GK184" s="3">
        <v>600</v>
      </c>
      <c r="GL184" s="161">
        <f>GE184-GK184</f>
        <v>8.4000000000000909</v>
      </c>
      <c r="GM184" s="19"/>
      <c r="GN184" s="18"/>
      <c r="GO184" s="18"/>
      <c r="GP184" s="71"/>
      <c r="GQ184" s="7"/>
      <c r="GR184" s="83"/>
    </row>
    <row r="185" spans="1:200" ht="24.95" customHeight="1" outlineLevel="1" thickBot="1" x14ac:dyDescent="0.4">
      <c r="A185" s="158" t="s">
        <v>53</v>
      </c>
      <c r="B185" s="34" t="s">
        <v>72</v>
      </c>
      <c r="C185" s="86" t="s">
        <v>79</v>
      </c>
      <c r="D185" s="86" t="s">
        <v>69</v>
      </c>
      <c r="E185" s="86" t="s">
        <v>117</v>
      </c>
      <c r="F185" s="86" t="s">
        <v>119</v>
      </c>
      <c r="G185" s="87">
        <v>3</v>
      </c>
      <c r="H185" s="87">
        <v>27</v>
      </c>
      <c r="I185" s="110">
        <v>1</v>
      </c>
      <c r="J185" s="111">
        <v>3</v>
      </c>
      <c r="K185" s="110">
        <f>SUM(J185)*2</f>
        <v>6</v>
      </c>
      <c r="L185" s="88">
        <v>40</v>
      </c>
      <c r="M185" s="93">
        <f>SUM(N185+P185+R185+T185+V185)</f>
        <v>40</v>
      </c>
      <c r="N185" s="30">
        <v>10</v>
      </c>
      <c r="O185" s="20">
        <f>SUM(N185)*I185</f>
        <v>10</v>
      </c>
      <c r="P185" s="30">
        <v>28</v>
      </c>
      <c r="Q185" s="20">
        <f>J185*P185</f>
        <v>84</v>
      </c>
      <c r="R185" s="30">
        <v>2</v>
      </c>
      <c r="S185" s="20">
        <f>SUM(R185)*J185</f>
        <v>6</v>
      </c>
      <c r="T185" s="30"/>
      <c r="U185" s="20">
        <f>SUM(T185)*K185</f>
        <v>0</v>
      </c>
      <c r="V185" s="94"/>
      <c r="W185" s="20">
        <f>SUM(V185)*J185*5</f>
        <v>0</v>
      </c>
      <c r="X185" s="20">
        <f>SUM(J185*AX185*2+K185*AZ185*2)</f>
        <v>0</v>
      </c>
      <c r="Y185" s="20"/>
      <c r="Z185" s="94"/>
      <c r="AA185" s="20"/>
      <c r="AB185" s="94"/>
      <c r="AC185" s="20">
        <f>SUM(AB185)*3*H185/5</f>
        <v>0</v>
      </c>
      <c r="AD185" s="94"/>
      <c r="AE185" s="24">
        <f>SUM(AD185*H185*(30+4))</f>
        <v>0</v>
      </c>
      <c r="AF185" s="94"/>
      <c r="AG185" s="20">
        <f>SUM(AF185*H185*3)</f>
        <v>0</v>
      </c>
      <c r="AH185" s="94"/>
      <c r="AI185" s="20">
        <f>SUM(AH185*H185/3)</f>
        <v>0</v>
      </c>
      <c r="AJ185" s="94"/>
      <c r="AK185" s="20">
        <f>SUM(AJ185*H185*2/3)</f>
        <v>0</v>
      </c>
      <c r="AL185" s="94">
        <v>1</v>
      </c>
      <c r="AM185" s="20">
        <f>SUM(AL185*H185)*2</f>
        <v>54</v>
      </c>
      <c r="AN185" s="94"/>
      <c r="AO185" s="20">
        <f>SUM(AN185*J185)</f>
        <v>0</v>
      </c>
      <c r="AP185" s="94"/>
      <c r="AQ185" s="20">
        <f>SUM(AP185*H185*2)</f>
        <v>0</v>
      </c>
      <c r="AR185" s="94">
        <v>1</v>
      </c>
      <c r="AS185" s="20">
        <f>AR185*J185*6</f>
        <v>18</v>
      </c>
      <c r="AT185" s="94"/>
      <c r="AU185" s="20">
        <f>AT185*H185/3</f>
        <v>0</v>
      </c>
      <c r="AV185" s="94"/>
      <c r="AW185" s="20">
        <f>SUM(AV185*6*J185)</f>
        <v>0</v>
      </c>
      <c r="AX185" s="94"/>
      <c r="AY185" s="20">
        <f>SUM(J185*AX185*8)</f>
        <v>0</v>
      </c>
      <c r="AZ185" s="94"/>
      <c r="BA185" s="20">
        <f>SUM(AZ185*K185*5*6)</f>
        <v>0</v>
      </c>
      <c r="BB185" s="94"/>
      <c r="BC185" s="20">
        <f>SUM(BB185*K185*4*6)</f>
        <v>0</v>
      </c>
      <c r="BD185" s="94"/>
      <c r="BE185" s="20">
        <f>SUM(BD185*50)</f>
        <v>0</v>
      </c>
      <c r="BF185" s="20">
        <f>O185+Q185+S185+U185+W185+X185+Y185+AA185+AC185+AE185+AG185+AI185+AK185+AM185+AO185+AQ185+AS185+AU185+AW185+AY185+BA185+BC185+BE185</f>
        <v>172</v>
      </c>
      <c r="BG185" s="20">
        <f t="shared" si="164"/>
        <v>172</v>
      </c>
      <c r="BH185" s="20">
        <f t="shared" ref="BH185:BH198" si="184">O185+Q185+S185+U185+W185+X185+AQ185+AS185+AW185+AY185+BA185+BC185</f>
        <v>118</v>
      </c>
      <c r="BI185" s="46">
        <f t="shared" si="136"/>
        <v>172</v>
      </c>
      <c r="BJ185" s="1"/>
      <c r="BK185" s="1"/>
      <c r="BN185" s="158" t="s">
        <v>53</v>
      </c>
      <c r="BO185" s="34" t="s">
        <v>159</v>
      </c>
      <c r="BP185" s="86" t="s">
        <v>68</v>
      </c>
      <c r="BQ185" s="86" t="s">
        <v>111</v>
      </c>
      <c r="BR185" s="86" t="s">
        <v>112</v>
      </c>
      <c r="BS185" s="86" t="s">
        <v>71</v>
      </c>
      <c r="BT185" s="87">
        <v>4</v>
      </c>
      <c r="BU185" s="87">
        <v>15</v>
      </c>
      <c r="BV185" s="110">
        <v>1</v>
      </c>
      <c r="BW185" s="111">
        <v>1</v>
      </c>
      <c r="BX185" s="110">
        <v>1</v>
      </c>
      <c r="BY185" s="88"/>
      <c r="BZ185" s="93">
        <f>SUM(CA185+CC185+CE185+CG185+CI185)</f>
        <v>0</v>
      </c>
      <c r="CA185" s="30"/>
      <c r="CB185" s="20">
        <f>SUM(CA185)*BV185</f>
        <v>0</v>
      </c>
      <c r="CC185" s="30"/>
      <c r="CD185" s="20">
        <f>CC185*BW185</f>
        <v>0</v>
      </c>
      <c r="CE185" s="30"/>
      <c r="CF185" s="20">
        <f>SUM(CE185)*BW185</f>
        <v>0</v>
      </c>
      <c r="CG185" s="30"/>
      <c r="CH185" s="20">
        <f>SUM(CG185)*BX185</f>
        <v>0</v>
      </c>
      <c r="CI185" s="94"/>
      <c r="CJ185" s="20">
        <f>SUM(CI185)*BW185*5</f>
        <v>0</v>
      </c>
      <c r="CK185" s="20">
        <f>SUM(BW185*DK185*2+BX185*DM185*2)</f>
        <v>0</v>
      </c>
      <c r="CL185" s="20">
        <f>SUM(BY185*5/100*BW185)</f>
        <v>0</v>
      </c>
      <c r="CM185" s="94"/>
      <c r="CN185" s="20"/>
      <c r="CO185" s="94">
        <v>4</v>
      </c>
      <c r="CP185" s="20">
        <f>CO185*BX185*8</f>
        <v>32</v>
      </c>
      <c r="CQ185" s="94"/>
      <c r="CR185" s="24">
        <f>SUM(CQ185*BU185*(30+4))</f>
        <v>0</v>
      </c>
      <c r="CS185" s="94"/>
      <c r="CT185" s="20">
        <f>SUM(CS185*BU185*3)</f>
        <v>0</v>
      </c>
      <c r="CU185" s="94"/>
      <c r="CV185" s="20">
        <f>SUM(CU185*BU185/3)</f>
        <v>0</v>
      </c>
      <c r="CW185" s="94"/>
      <c r="CX185" s="20">
        <f>SUM(CW185*BU185*2/3)</f>
        <v>0</v>
      </c>
      <c r="CY185" s="94"/>
      <c r="CZ185" s="20">
        <f>SUM(CY185*BU185)*2</f>
        <v>0</v>
      </c>
      <c r="DA185" s="94"/>
      <c r="DB185" s="20">
        <f>SUM(DA185*BW185)*2</f>
        <v>0</v>
      </c>
      <c r="DC185" s="94"/>
      <c r="DD185" s="20"/>
      <c r="DE185" s="94"/>
      <c r="DF185" s="20">
        <f>SUM(BW185*DE185*6)</f>
        <v>0</v>
      </c>
      <c r="DG185" s="94"/>
      <c r="DH185" s="20">
        <f>DG185*BU185/3</f>
        <v>0</v>
      </c>
      <c r="DI185" s="94"/>
      <c r="DJ185" s="20">
        <f>SUM(BW185*DI185*6)</f>
        <v>0</v>
      </c>
      <c r="DK185" s="94"/>
      <c r="DL185" s="20">
        <f>SUM(BW185*DK185*8)</f>
        <v>0</v>
      </c>
      <c r="DM185" s="94"/>
      <c r="DN185" s="20">
        <f>SUM(DM185*BX185*5*6)</f>
        <v>0</v>
      </c>
      <c r="DO185" s="94"/>
      <c r="DP185" s="20">
        <f>SUM(DO185*BX185*4*6)</f>
        <v>0</v>
      </c>
      <c r="DQ185" s="94"/>
      <c r="DR185" s="20">
        <f>SUM(DQ185*50)</f>
        <v>0</v>
      </c>
      <c r="DS185" s="20">
        <f>CB185+CD185+CF185+CH185+CJ185+CK185+CL185+CN185+CP185+CR185+CT185+CV185+CX185+CZ185+DB185+DD185+DF185+DH185+DJ185+DL185+DN185+DP185+DR185</f>
        <v>32</v>
      </c>
      <c r="DT185" s="20">
        <f t="shared" ref="DT185:DT198" si="185">CB185+CD185+CF185+CH185+CJ185+CK185+CL185+CN185+CP185+CR185+CT185+CV185+CX185+CZ185+DB185+DD185+DF185+DH185+DJ185+DL185+DN185+DP185+DR185</f>
        <v>32</v>
      </c>
      <c r="DU185" s="20">
        <f t="shared" ref="DU185:DU198" si="186">CB185+CD185+CF185+CH185+CJ185+CK185+DD185+DF185+DJ185+DL185+DN185+DP185</f>
        <v>0</v>
      </c>
      <c r="DV185" s="7"/>
      <c r="DW185" s="54"/>
      <c r="DX185" s="34"/>
      <c r="DY185" s="86"/>
      <c r="DZ185" s="86"/>
      <c r="EA185" s="1"/>
      <c r="EB185" s="20"/>
      <c r="EC185" s="20"/>
      <c r="ED185" s="1"/>
      <c r="EE185" s="1"/>
      <c r="EF185" s="1"/>
      <c r="EG185" s="1"/>
      <c r="EH185" s="7">
        <f>SUM(L185+BY185)</f>
        <v>40</v>
      </c>
      <c r="EI185" s="7">
        <f>SUM(M185+BZ185)</f>
        <v>40</v>
      </c>
      <c r="EJ185" s="7">
        <f>SUM(N185+CA185)</f>
        <v>10</v>
      </c>
      <c r="EM185" s="189">
        <f>O185+CB185</f>
        <v>10</v>
      </c>
      <c r="EN185" s="203">
        <f>P185+CC185</f>
        <v>28</v>
      </c>
      <c r="EO185" s="189">
        <f>Q185+CD185</f>
        <v>84</v>
      </c>
      <c r="EP185" s="203">
        <f>R185+CE185</f>
        <v>2</v>
      </c>
      <c r="EQ185" s="189">
        <f>S185+CF185</f>
        <v>6</v>
      </c>
      <c r="ER185" s="203">
        <f>T185+CG185</f>
        <v>0</v>
      </c>
      <c r="ES185" s="189">
        <f>U185+CH185</f>
        <v>0</v>
      </c>
      <c r="ET185" s="203">
        <f>V185+CI185</f>
        <v>0</v>
      </c>
      <c r="EU185" s="189">
        <f>W185+CJ185</f>
        <v>0</v>
      </c>
      <c r="EV185" s="190">
        <f>X185+CK185</f>
        <v>0</v>
      </c>
      <c r="EW185" s="190">
        <f>Y185+CL185</f>
        <v>0</v>
      </c>
      <c r="EX185" s="204">
        <f>Z185+CM185</f>
        <v>0</v>
      </c>
      <c r="EY185" s="189">
        <f>AA185+CN185</f>
        <v>0</v>
      </c>
      <c r="EZ185" s="203">
        <f>AB185+CO185</f>
        <v>4</v>
      </c>
      <c r="FA185" s="189">
        <f>AC185+CP185</f>
        <v>32</v>
      </c>
      <c r="FB185" s="203">
        <f>AD185+CQ185</f>
        <v>0</v>
      </c>
      <c r="FC185" s="189">
        <f>AE185+CR185</f>
        <v>0</v>
      </c>
      <c r="FD185" s="203">
        <f>AF185+CS185</f>
        <v>0</v>
      </c>
      <c r="FE185" s="189">
        <f>AG185+CT185</f>
        <v>0</v>
      </c>
      <c r="FF185" s="204">
        <f>AH185+CU185</f>
        <v>0</v>
      </c>
      <c r="FG185" s="190">
        <f>AI185+CV185</f>
        <v>0</v>
      </c>
      <c r="FH185" s="204">
        <f>AJ185+CW185</f>
        <v>0</v>
      </c>
      <c r="FI185" s="189">
        <f>AK185+CX185</f>
        <v>0</v>
      </c>
      <c r="FJ185" s="204">
        <f>AL185+CY185</f>
        <v>1</v>
      </c>
      <c r="FK185" s="190">
        <f>AM185+CZ185</f>
        <v>54</v>
      </c>
      <c r="FL185" s="204">
        <f>AN185+DA185</f>
        <v>0</v>
      </c>
      <c r="FM185" s="189">
        <f>AO185+DB185</f>
        <v>0</v>
      </c>
      <c r="FN185" s="204">
        <f>AP185+DC185</f>
        <v>0</v>
      </c>
      <c r="FO185" s="190">
        <f>AQ185+DD185</f>
        <v>0</v>
      </c>
      <c r="FP185" s="204">
        <f>AR185+DE185</f>
        <v>1</v>
      </c>
      <c r="FQ185" s="190">
        <f>AS185+DF185</f>
        <v>18</v>
      </c>
      <c r="FR185" s="204">
        <f>AT185+DG185</f>
        <v>0</v>
      </c>
      <c r="FS185" s="190">
        <f>AU185+DH185</f>
        <v>0</v>
      </c>
      <c r="FT185" s="204">
        <f>AV185+DI185</f>
        <v>0</v>
      </c>
      <c r="FU185" s="189">
        <f>AW185+DJ185</f>
        <v>0</v>
      </c>
      <c r="FV185" s="204">
        <f>AX185+DK185</f>
        <v>0</v>
      </c>
      <c r="FW185" s="190">
        <f>AY185+DL185</f>
        <v>0</v>
      </c>
      <c r="FX185" s="204">
        <f>AZ185+DM185</f>
        <v>0</v>
      </c>
      <c r="FY185" s="189">
        <f>BA185+DN185</f>
        <v>0</v>
      </c>
      <c r="FZ185" s="203">
        <f>BB185+DO185</f>
        <v>0</v>
      </c>
      <c r="GA185" s="189">
        <f>BC185+DP185</f>
        <v>0</v>
      </c>
      <c r="GB185" s="203">
        <f>BD185+DQ185</f>
        <v>0</v>
      </c>
      <c r="GC185" s="189">
        <f>BE185+DR185</f>
        <v>0</v>
      </c>
      <c r="GD185" s="204">
        <f>BF185+DS185</f>
        <v>204</v>
      </c>
      <c r="GE185" s="190">
        <f>BG185+DT185</f>
        <v>204</v>
      </c>
      <c r="GF185" s="190">
        <f>BH185+DU185</f>
        <v>118</v>
      </c>
      <c r="GG185" s="7"/>
      <c r="GH185" s="54"/>
      <c r="GK185" s="7"/>
      <c r="GL185" s="161"/>
      <c r="GM185" s="19"/>
      <c r="GN185" s="1"/>
      <c r="GO185" s="23"/>
      <c r="GP185" s="70"/>
      <c r="GQ185" s="7"/>
      <c r="GR185" s="83"/>
    </row>
    <row r="186" spans="1:200" ht="24.95" customHeight="1" outlineLevel="1" thickBot="1" x14ac:dyDescent="0.4">
      <c r="A186" s="158" t="s">
        <v>53</v>
      </c>
      <c r="B186" s="20" t="s">
        <v>73</v>
      </c>
      <c r="C186" s="91" t="s">
        <v>68</v>
      </c>
      <c r="D186" s="91" t="s">
        <v>114</v>
      </c>
      <c r="E186" s="91" t="s">
        <v>112</v>
      </c>
      <c r="F186" s="91" t="s">
        <v>115</v>
      </c>
      <c r="G186" s="92">
        <v>5</v>
      </c>
      <c r="H186" s="92">
        <v>24</v>
      </c>
      <c r="I186" s="92">
        <v>1</v>
      </c>
      <c r="J186" s="99">
        <v>1</v>
      </c>
      <c r="K186" s="92">
        <f>SUM(J186)*2</f>
        <v>2</v>
      </c>
      <c r="L186" s="25">
        <v>30</v>
      </c>
      <c r="M186" s="93">
        <f>SUM(N186+P186+R186+T186+V186)</f>
        <v>30</v>
      </c>
      <c r="N186" s="30">
        <v>4</v>
      </c>
      <c r="O186" s="20">
        <f>SUM(N186)*I186</f>
        <v>4</v>
      </c>
      <c r="P186" s="30">
        <v>24</v>
      </c>
      <c r="Q186" s="20">
        <f>J186*P186</f>
        <v>24</v>
      </c>
      <c r="R186" s="30">
        <v>2</v>
      </c>
      <c r="S186" s="20">
        <f>SUM(R186)*J186</f>
        <v>2</v>
      </c>
      <c r="T186" s="30"/>
      <c r="U186" s="20">
        <f>SUM(T186)*K186</f>
        <v>0</v>
      </c>
      <c r="V186" s="94"/>
      <c r="W186" s="20">
        <f>SUM(V186)*J186*5</f>
        <v>0</v>
      </c>
      <c r="X186" s="20">
        <f>SUM(J186*AX186*2+K186*AZ186*2)</f>
        <v>0</v>
      </c>
      <c r="Y186" s="20"/>
      <c r="Z186" s="94"/>
      <c r="AA186" s="20"/>
      <c r="AB186" s="94"/>
      <c r="AC186" s="20">
        <f>SUM(AB186)*3*H186/5</f>
        <v>0</v>
      </c>
      <c r="AD186" s="94"/>
      <c r="AE186" s="24">
        <f>SUM(AD186*H186*(30+4))</f>
        <v>0</v>
      </c>
      <c r="AF186" s="94"/>
      <c r="AG186" s="20">
        <f>SUM(AF186*H186*3)</f>
        <v>0</v>
      </c>
      <c r="AH186" s="94"/>
      <c r="AI186" s="20">
        <f>SUM(AH186*H186/3)</f>
        <v>0</v>
      </c>
      <c r="AJ186" s="94"/>
      <c r="AK186" s="20">
        <f>SUM(AJ186*H186*2/3)</f>
        <v>0</v>
      </c>
      <c r="AL186" s="94"/>
      <c r="AM186" s="20">
        <f>SUM(AL186*H186)</f>
        <v>0</v>
      </c>
      <c r="AN186" s="94"/>
      <c r="AO186" s="20">
        <f>SUM(AN186*J186)</f>
        <v>0</v>
      </c>
      <c r="AP186" s="94"/>
      <c r="AQ186" s="20">
        <f>SUM(AP186*H186*2)</f>
        <v>0</v>
      </c>
      <c r="AR186" s="94">
        <v>1</v>
      </c>
      <c r="AS186" s="20">
        <f>AR186*J186*6</f>
        <v>6</v>
      </c>
      <c r="AT186" s="94"/>
      <c r="AU186" s="20">
        <f>AT186*H186/3</f>
        <v>0</v>
      </c>
      <c r="AV186" s="94"/>
      <c r="AW186" s="20">
        <f>SUM(AV186*H186/3)</f>
        <v>0</v>
      </c>
      <c r="AX186" s="94"/>
      <c r="AY186" s="20">
        <f>SUM(AX186*H186/3)</f>
        <v>0</v>
      </c>
      <c r="AZ186" s="94"/>
      <c r="BA186" s="20">
        <f>SUM(AZ186*K186*5*6)</f>
        <v>0</v>
      </c>
      <c r="BB186" s="94"/>
      <c r="BC186" s="20">
        <f>SUM(BB186*K186*4*6)</f>
        <v>0</v>
      </c>
      <c r="BD186" s="94"/>
      <c r="BE186" s="20">
        <f>SUM(BD186*50)</f>
        <v>0</v>
      </c>
      <c r="BF186" s="20">
        <f>O186+Q186+S186+U186+W186+X186+Y186+AA186+AC186+AE186+AG186+AI186+AK186+AM186+AO186+AQ186+AS186+AU186+AW186+AY186+BA186+BC186+BE186</f>
        <v>36</v>
      </c>
      <c r="BG186" s="20">
        <f t="shared" si="164"/>
        <v>36</v>
      </c>
      <c r="BH186" s="20">
        <f t="shared" si="184"/>
        <v>36</v>
      </c>
      <c r="BI186" s="46">
        <f t="shared" si="136"/>
        <v>36</v>
      </c>
      <c r="BJ186" s="1"/>
      <c r="BK186" s="1"/>
      <c r="BN186" s="158" t="s">
        <v>53</v>
      </c>
      <c r="BO186" s="20" t="s">
        <v>88</v>
      </c>
      <c r="BP186" s="91" t="s">
        <v>68</v>
      </c>
      <c r="BQ186" s="91" t="s">
        <v>69</v>
      </c>
      <c r="BR186" s="91" t="s">
        <v>112</v>
      </c>
      <c r="BS186" s="91" t="s">
        <v>177</v>
      </c>
      <c r="BT186" s="92">
        <v>2</v>
      </c>
      <c r="BU186" s="92">
        <v>50</v>
      </c>
      <c r="BV186" s="92">
        <v>1</v>
      </c>
      <c r="BW186" s="99">
        <v>2</v>
      </c>
      <c r="BX186" s="92">
        <f>BW186*2</f>
        <v>4</v>
      </c>
      <c r="BY186" s="25">
        <v>60</v>
      </c>
      <c r="BZ186" s="93">
        <f>SUM(CA186+CC186+CE186+CG186+CI186)</f>
        <v>60</v>
      </c>
      <c r="CA186" s="30">
        <v>2</v>
      </c>
      <c r="CB186" s="20">
        <f>SUM(CA186)*BV186</f>
        <v>2</v>
      </c>
      <c r="CC186" s="30">
        <v>58</v>
      </c>
      <c r="CD186" s="20">
        <f>BW186*CC186</f>
        <v>116</v>
      </c>
      <c r="CE186" s="30"/>
      <c r="CF186" s="20">
        <f>SUM(CE186)*BW186</f>
        <v>0</v>
      </c>
      <c r="CG186" s="30"/>
      <c r="CH186" s="20">
        <f>SUM(CG186)*BX186</f>
        <v>0</v>
      </c>
      <c r="CI186" s="94"/>
      <c r="CJ186" s="20">
        <f>SUM(CI186)*BW186*5</f>
        <v>0</v>
      </c>
      <c r="CK186" s="20">
        <f>SUM(BW186*DK186*2+BX186*DM186*2)</f>
        <v>4</v>
      </c>
      <c r="CL186" s="20">
        <f>SUM(BY186*5/100*BW186)</f>
        <v>6</v>
      </c>
      <c r="CM186" s="94"/>
      <c r="CN186" s="20"/>
      <c r="CO186" s="94"/>
      <c r="CP186" s="20">
        <f>SUM(CO186)*3*BU186/5</f>
        <v>0</v>
      </c>
      <c r="CQ186" s="94"/>
      <c r="CR186" s="24">
        <f>SUM(CQ186*BU186*(30+4))</f>
        <v>0</v>
      </c>
      <c r="CS186" s="94"/>
      <c r="CT186" s="20">
        <f>SUM(CS186*BU186*3)</f>
        <v>0</v>
      </c>
      <c r="CU186" s="94"/>
      <c r="CV186" s="20">
        <f>SUM(CU186*BU186/3)</f>
        <v>0</v>
      </c>
      <c r="CW186" s="94"/>
      <c r="CX186" s="20">
        <f>SUM(CW186*BU186*2/3)</f>
        <v>0</v>
      </c>
      <c r="CY186" s="94"/>
      <c r="CZ186" s="20">
        <f>SUM(CY186*BU186)*2</f>
        <v>0</v>
      </c>
      <c r="DA186" s="94"/>
      <c r="DB186" s="20">
        <f>SUM(DA186*BW186)</f>
        <v>0</v>
      </c>
      <c r="DC186" s="94"/>
      <c r="DD186" s="20">
        <f>SUM(DC186*BU186*2)</f>
        <v>0</v>
      </c>
      <c r="DE186" s="94"/>
      <c r="DF186" s="20">
        <f>DE186*BW186*6</f>
        <v>0</v>
      </c>
      <c r="DG186" s="94"/>
      <c r="DH186" s="20">
        <f>DG186*BU186/3</f>
        <v>0</v>
      </c>
      <c r="DI186" s="94"/>
      <c r="DJ186" s="20">
        <f>SUM(DI186*BU186/3)</f>
        <v>0</v>
      </c>
      <c r="DK186" s="94">
        <v>1</v>
      </c>
      <c r="DL186" s="20">
        <f>SUM(BW186*DK186*8)</f>
        <v>16</v>
      </c>
      <c r="DM186" s="94"/>
      <c r="DN186" s="20">
        <f>SUM(DM186*BX186*5*6)</f>
        <v>0</v>
      </c>
      <c r="DO186" s="94"/>
      <c r="DP186" s="20">
        <f>SUM(DO186*BX186*4*6)</f>
        <v>0</v>
      </c>
      <c r="DQ186" s="94"/>
      <c r="DR186" s="20">
        <f>SUM(DQ186*50)</f>
        <v>0</v>
      </c>
      <c r="DS186" s="20">
        <f>CB186+CD186+CF186+CH186+CJ186+CK186+CL186+CN186+CP186+CR186+CT186+CV186+CX186+CZ186+DB186+DD186+DF186+DH186+DJ186+DL186+DN186+DP186+DR186</f>
        <v>144</v>
      </c>
      <c r="DT186" s="20">
        <f t="shared" si="185"/>
        <v>144</v>
      </c>
      <c r="DU186" s="20">
        <f t="shared" si="186"/>
        <v>138</v>
      </c>
      <c r="DV186" s="7"/>
      <c r="DW186" s="54"/>
      <c r="DX186" s="20"/>
      <c r="DY186" s="91"/>
      <c r="DZ186" s="91"/>
      <c r="EA186" s="7"/>
      <c r="EB186" s="7"/>
      <c r="EC186" s="7"/>
      <c r="ED186" s="7"/>
      <c r="EE186" s="7"/>
      <c r="EF186" s="7"/>
      <c r="EG186" s="7"/>
      <c r="EH186" s="7">
        <f>SUM(L186+BY186)</f>
        <v>90</v>
      </c>
      <c r="EI186" s="7">
        <f>SUM(M186+BZ186)</f>
        <v>90</v>
      </c>
      <c r="EJ186" s="7">
        <f>SUM(N186+CA186)</f>
        <v>6</v>
      </c>
      <c r="EM186" s="189">
        <f>O186+CB186</f>
        <v>6</v>
      </c>
      <c r="EN186" s="203">
        <f>P186+CC186</f>
        <v>82</v>
      </c>
      <c r="EO186" s="189">
        <f>Q186+CD186</f>
        <v>140</v>
      </c>
      <c r="EP186" s="203">
        <f>R186+CE186</f>
        <v>2</v>
      </c>
      <c r="EQ186" s="189">
        <f>S186+CF186</f>
        <v>2</v>
      </c>
      <c r="ER186" s="203">
        <f>T186+CG186</f>
        <v>0</v>
      </c>
      <c r="ES186" s="189">
        <f>U186+CH186</f>
        <v>0</v>
      </c>
      <c r="ET186" s="203">
        <f>V186+CI186</f>
        <v>0</v>
      </c>
      <c r="EU186" s="189">
        <f>W186+CJ186</f>
        <v>0</v>
      </c>
      <c r="EV186" s="190">
        <f>X186+CK186</f>
        <v>4</v>
      </c>
      <c r="EW186" s="190">
        <f>Y186+CL186</f>
        <v>6</v>
      </c>
      <c r="EX186" s="204">
        <f>Z186+CM186</f>
        <v>0</v>
      </c>
      <c r="EY186" s="189">
        <f>AA186+CN186</f>
        <v>0</v>
      </c>
      <c r="EZ186" s="203">
        <f>AB186+CO186</f>
        <v>0</v>
      </c>
      <c r="FA186" s="189">
        <f>AC186+CP186</f>
        <v>0</v>
      </c>
      <c r="FB186" s="203">
        <f>AD186+CQ186</f>
        <v>0</v>
      </c>
      <c r="FC186" s="189">
        <f>AE186+CR186</f>
        <v>0</v>
      </c>
      <c r="FD186" s="203">
        <f>AF186+CS186</f>
        <v>0</v>
      </c>
      <c r="FE186" s="189">
        <f>AG186+CT186</f>
        <v>0</v>
      </c>
      <c r="FF186" s="204">
        <f>AH186+CU186</f>
        <v>0</v>
      </c>
      <c r="FG186" s="190">
        <f>AI186+CV186</f>
        <v>0</v>
      </c>
      <c r="FH186" s="204">
        <f>AJ186+CW186</f>
        <v>0</v>
      </c>
      <c r="FI186" s="189">
        <f>AK186+CX186</f>
        <v>0</v>
      </c>
      <c r="FJ186" s="204">
        <f>AL186+CY186</f>
        <v>0</v>
      </c>
      <c r="FK186" s="190">
        <f>AM186+CZ186</f>
        <v>0</v>
      </c>
      <c r="FL186" s="204">
        <f>AN186+DA186</f>
        <v>0</v>
      </c>
      <c r="FM186" s="189">
        <f>AO186+DB186</f>
        <v>0</v>
      </c>
      <c r="FN186" s="204">
        <f>AP186+DC186</f>
        <v>0</v>
      </c>
      <c r="FO186" s="190">
        <f>AQ186+DD186</f>
        <v>0</v>
      </c>
      <c r="FP186" s="204">
        <f>AR186+DE186</f>
        <v>1</v>
      </c>
      <c r="FQ186" s="190">
        <f>AS186+DF186</f>
        <v>6</v>
      </c>
      <c r="FR186" s="204">
        <f>AT186+DG186</f>
        <v>0</v>
      </c>
      <c r="FS186" s="190">
        <f>AU186+DH186</f>
        <v>0</v>
      </c>
      <c r="FT186" s="204">
        <f>AV186+DI186</f>
        <v>0</v>
      </c>
      <c r="FU186" s="189">
        <f>AW186+DJ186</f>
        <v>0</v>
      </c>
      <c r="FV186" s="204">
        <f>AX186+DK186</f>
        <v>1</v>
      </c>
      <c r="FW186" s="190">
        <f>AY186+DL186</f>
        <v>16</v>
      </c>
      <c r="FX186" s="204">
        <f>AZ186+DM186</f>
        <v>0</v>
      </c>
      <c r="FY186" s="189">
        <f>BA186+DN186</f>
        <v>0</v>
      </c>
      <c r="FZ186" s="203">
        <f>BB186+DO186</f>
        <v>0</v>
      </c>
      <c r="GA186" s="189">
        <f>BC186+DP186</f>
        <v>0</v>
      </c>
      <c r="GB186" s="203">
        <f>BD186+DQ186</f>
        <v>0</v>
      </c>
      <c r="GC186" s="189">
        <f>BE186+DR186</f>
        <v>0</v>
      </c>
      <c r="GD186" s="204">
        <f>BF186+DS186</f>
        <v>180</v>
      </c>
      <c r="GE186" s="190">
        <f>BG186+DT186</f>
        <v>180</v>
      </c>
      <c r="GF186" s="190">
        <f>BH186+DU186</f>
        <v>174</v>
      </c>
      <c r="GG186" s="7"/>
      <c r="GH186" s="54"/>
      <c r="GL186" s="161"/>
      <c r="GM186" s="19"/>
      <c r="GN186" s="1"/>
      <c r="GO186" s="23"/>
      <c r="GP186" s="70"/>
      <c r="GQ186" s="7"/>
      <c r="GR186" s="83"/>
    </row>
    <row r="187" spans="1:200" ht="24.95" customHeight="1" outlineLevel="1" thickBot="1" x14ac:dyDescent="0.4">
      <c r="A187" s="158" t="s">
        <v>53</v>
      </c>
      <c r="B187" s="11"/>
      <c r="C187" s="18"/>
      <c r="D187" s="21"/>
      <c r="E187" s="21"/>
      <c r="F187" s="21"/>
      <c r="G187" s="21"/>
      <c r="H187" s="21"/>
      <c r="I187" s="21"/>
      <c r="J187" s="21"/>
      <c r="K187" s="21"/>
      <c r="L187" s="11"/>
      <c r="M187" s="93"/>
      <c r="N187" s="30"/>
      <c r="O187" s="20"/>
      <c r="P187" s="30"/>
      <c r="Q187" s="20"/>
      <c r="R187" s="30"/>
      <c r="S187" s="20"/>
      <c r="T187" s="30"/>
      <c r="U187" s="20"/>
      <c r="V187" s="94"/>
      <c r="W187" s="20"/>
      <c r="X187" s="20"/>
      <c r="Y187" s="20"/>
      <c r="Z187" s="94"/>
      <c r="AA187" s="20"/>
      <c r="AB187" s="94"/>
      <c r="AC187" s="20"/>
      <c r="AD187" s="94"/>
      <c r="AE187" s="24"/>
      <c r="AF187" s="94"/>
      <c r="AG187" s="20"/>
      <c r="AH187" s="94"/>
      <c r="AI187" s="20"/>
      <c r="AJ187" s="94"/>
      <c r="AK187" s="20"/>
      <c r="AL187" s="94"/>
      <c r="AM187" s="20"/>
      <c r="AN187" s="94"/>
      <c r="AO187" s="20"/>
      <c r="AP187" s="94"/>
      <c r="AQ187" s="20"/>
      <c r="AR187" s="94"/>
      <c r="AS187" s="20"/>
      <c r="AT187" s="94"/>
      <c r="AU187" s="20"/>
      <c r="AV187" s="94"/>
      <c r="AW187" s="20"/>
      <c r="AX187" s="94"/>
      <c r="AY187" s="20"/>
      <c r="AZ187" s="94"/>
      <c r="BA187" s="20"/>
      <c r="BB187" s="94"/>
      <c r="BC187" s="20"/>
      <c r="BD187" s="94"/>
      <c r="BE187" s="20"/>
      <c r="BF187" s="20"/>
      <c r="BG187" s="20">
        <f t="shared" si="164"/>
        <v>0</v>
      </c>
      <c r="BH187" s="20">
        <f t="shared" si="184"/>
        <v>0</v>
      </c>
      <c r="BI187" s="46">
        <f t="shared" si="136"/>
        <v>0</v>
      </c>
      <c r="BJ187" s="7"/>
      <c r="BK187" s="7"/>
      <c r="BN187" s="158" t="s">
        <v>53</v>
      </c>
      <c r="BO187" s="20" t="s">
        <v>78</v>
      </c>
      <c r="BP187" s="91" t="s">
        <v>68</v>
      </c>
      <c r="BQ187" s="91" t="s">
        <v>142</v>
      </c>
      <c r="BR187" s="91" t="s">
        <v>112</v>
      </c>
      <c r="BS187" s="91" t="s">
        <v>143</v>
      </c>
      <c r="BT187" s="92">
        <v>10</v>
      </c>
      <c r="BU187" s="92">
        <v>23</v>
      </c>
      <c r="BV187" s="92">
        <v>1</v>
      </c>
      <c r="BW187" s="92">
        <v>1</v>
      </c>
      <c r="BX187" s="92">
        <f>SUM(BW187)*2</f>
        <v>2</v>
      </c>
      <c r="BY187" s="25">
        <v>60</v>
      </c>
      <c r="BZ187" s="93">
        <f>SUM(CA187+CC187+CE187+CG187+CI187)</f>
        <v>60</v>
      </c>
      <c r="CA187" s="30">
        <v>4</v>
      </c>
      <c r="CB187" s="20">
        <f>SUM(CA187)*BV187</f>
        <v>4</v>
      </c>
      <c r="CC187" s="30">
        <v>46</v>
      </c>
      <c r="CD187" s="20">
        <f>BW187*CC187</f>
        <v>46</v>
      </c>
      <c r="CE187" s="30">
        <v>10</v>
      </c>
      <c r="CF187" s="20">
        <f>SUM(CE187)*BW187</f>
        <v>10</v>
      </c>
      <c r="CG187" s="30"/>
      <c r="CH187" s="20">
        <f>SUM(CG187)*BX187</f>
        <v>0</v>
      </c>
      <c r="CI187" s="94"/>
      <c r="CJ187" s="20">
        <f>SUM(CI187)*BW187*5</f>
        <v>0</v>
      </c>
      <c r="CK187" s="20">
        <f>SUM(BW187*DK187*2+BX187*DM187*2)</f>
        <v>2</v>
      </c>
      <c r="CL187" s="20">
        <f>SUM(BY187*5/100*BW187)</f>
        <v>3</v>
      </c>
      <c r="CM187" s="94"/>
      <c r="CN187" s="20"/>
      <c r="CO187" s="94"/>
      <c r="CP187" s="20">
        <f>SUM(CO187)*3*BU187/5</f>
        <v>0</v>
      </c>
      <c r="CQ187" s="94"/>
      <c r="CR187" s="24">
        <f>SUM(CQ187*BU187*(30+4))</f>
        <v>0</v>
      </c>
      <c r="CS187" s="94"/>
      <c r="CT187" s="20">
        <f>SUM(CS187*BU187*3)</f>
        <v>0</v>
      </c>
      <c r="CU187" s="94"/>
      <c r="CV187" s="20">
        <f>SUM(CU187*BU187/3)</f>
        <v>0</v>
      </c>
      <c r="CW187" s="94"/>
      <c r="CX187" s="20">
        <f>SUM(CW187*BU187*2/3)</f>
        <v>0</v>
      </c>
      <c r="CY187" s="94">
        <v>1</v>
      </c>
      <c r="CZ187" s="20">
        <f>SUM(CY187*BU187)*2</f>
        <v>46</v>
      </c>
      <c r="DA187" s="94"/>
      <c r="DB187" s="20">
        <f>SUM(DA187*BW187)</f>
        <v>0</v>
      </c>
      <c r="DC187" s="94"/>
      <c r="DD187" s="20">
        <f>SUM(DC187*BU187*2)</f>
        <v>0</v>
      </c>
      <c r="DE187" s="94"/>
      <c r="DF187" s="20">
        <f>SUM(BW187*DE187*8)</f>
        <v>0</v>
      </c>
      <c r="DG187" s="94"/>
      <c r="DH187" s="20">
        <f>DG187*BU187/3</f>
        <v>0</v>
      </c>
      <c r="DI187" s="94"/>
      <c r="DJ187" s="20">
        <f>SUM(DI187*BU187/3)</f>
        <v>0</v>
      </c>
      <c r="DK187" s="94">
        <v>1</v>
      </c>
      <c r="DL187" s="20">
        <f>SUM(DK187*BU187/3)</f>
        <v>7.666666666666667</v>
      </c>
      <c r="DM187" s="94"/>
      <c r="DN187" s="20">
        <f>SUM(DM187*BX187*5*6)</f>
        <v>0</v>
      </c>
      <c r="DO187" s="94"/>
      <c r="DP187" s="20">
        <f>SUM(DO187*BX187*4*6)</f>
        <v>0</v>
      </c>
      <c r="DQ187" s="94"/>
      <c r="DR187" s="20">
        <f>SUM(DQ187*50)</f>
        <v>0</v>
      </c>
      <c r="DS187" s="20">
        <f>CB187+CD187+CF187+CH187+CJ187+CK187+CL187+CN187+CP187+CR187+CT187+CV187+CX187+CZ187+DB187+DD187+DF187+DH187+DJ187+DL187+DN187+DP187+DR187</f>
        <v>118.66666666666667</v>
      </c>
      <c r="DT187" s="20">
        <f t="shared" si="185"/>
        <v>118.66666666666667</v>
      </c>
      <c r="DU187" s="20">
        <f t="shared" si="186"/>
        <v>69.666666666666671</v>
      </c>
      <c r="DV187" s="7"/>
      <c r="DW187" s="54"/>
      <c r="DX187" s="20"/>
      <c r="DY187" s="91"/>
      <c r="DZ187" s="91"/>
      <c r="EA187" s="7"/>
      <c r="EB187" s="7"/>
      <c r="EC187" s="7"/>
      <c r="ED187" s="7"/>
      <c r="EE187" s="7"/>
      <c r="EF187" s="7"/>
      <c r="EG187" s="7"/>
      <c r="EH187" s="7">
        <f>SUM(L187+BY187)</f>
        <v>60</v>
      </c>
      <c r="EI187" s="7">
        <f>SUM(M187+BZ187)</f>
        <v>60</v>
      </c>
      <c r="EJ187" s="7">
        <f>SUM(N187+CA187)</f>
        <v>4</v>
      </c>
      <c r="EM187" s="189">
        <f>O187+CB187</f>
        <v>4</v>
      </c>
      <c r="EN187" s="203">
        <f>P187+CC187</f>
        <v>46</v>
      </c>
      <c r="EO187" s="189">
        <f>Q187+CD187</f>
        <v>46</v>
      </c>
      <c r="EP187" s="203">
        <f>R187+CE187</f>
        <v>10</v>
      </c>
      <c r="EQ187" s="189">
        <f>S187+CF187</f>
        <v>10</v>
      </c>
      <c r="ER187" s="203">
        <f>T187+CG187</f>
        <v>0</v>
      </c>
      <c r="ES187" s="189">
        <f>U187+CH187</f>
        <v>0</v>
      </c>
      <c r="ET187" s="203">
        <f>V187+CI187</f>
        <v>0</v>
      </c>
      <c r="EU187" s="189">
        <f>W187+CJ187</f>
        <v>0</v>
      </c>
      <c r="EV187" s="190">
        <f>X187+CK187</f>
        <v>2</v>
      </c>
      <c r="EW187" s="190">
        <f>Y187+CL187</f>
        <v>3</v>
      </c>
      <c r="EX187" s="204">
        <f>Z187+CM187</f>
        <v>0</v>
      </c>
      <c r="EY187" s="189">
        <f>AA187+CN187</f>
        <v>0</v>
      </c>
      <c r="EZ187" s="203">
        <f>AB187+CO187</f>
        <v>0</v>
      </c>
      <c r="FA187" s="189">
        <f>AC187+CP187</f>
        <v>0</v>
      </c>
      <c r="FB187" s="203">
        <f>AD187+CQ187</f>
        <v>0</v>
      </c>
      <c r="FC187" s="189">
        <f>AE187+CR187</f>
        <v>0</v>
      </c>
      <c r="FD187" s="203">
        <f>AF187+CS187</f>
        <v>0</v>
      </c>
      <c r="FE187" s="189">
        <f>AG187+CT187</f>
        <v>0</v>
      </c>
      <c r="FF187" s="204">
        <f>AH187+CU187</f>
        <v>0</v>
      </c>
      <c r="FG187" s="190">
        <f>AI187+CV187</f>
        <v>0</v>
      </c>
      <c r="FH187" s="204">
        <f>AJ187+CW187</f>
        <v>0</v>
      </c>
      <c r="FI187" s="189">
        <f>AK187+CX187</f>
        <v>0</v>
      </c>
      <c r="FJ187" s="204">
        <f>AL187+CY187</f>
        <v>1</v>
      </c>
      <c r="FK187" s="190">
        <f>AM187+CZ187</f>
        <v>46</v>
      </c>
      <c r="FL187" s="204">
        <f>AN187+DA187</f>
        <v>0</v>
      </c>
      <c r="FM187" s="189">
        <f>AO187+DB187</f>
        <v>0</v>
      </c>
      <c r="FN187" s="204">
        <f>AP187+DC187</f>
        <v>0</v>
      </c>
      <c r="FO187" s="190">
        <f>AQ187+DD187</f>
        <v>0</v>
      </c>
      <c r="FP187" s="204">
        <f>AR187+DE187</f>
        <v>0</v>
      </c>
      <c r="FQ187" s="190">
        <f>AS187+DF187</f>
        <v>0</v>
      </c>
      <c r="FR187" s="204">
        <f>AT187+DG187</f>
        <v>0</v>
      </c>
      <c r="FS187" s="190">
        <f>AU187+DH187</f>
        <v>0</v>
      </c>
      <c r="FT187" s="204">
        <f>AV187+DI187</f>
        <v>0</v>
      </c>
      <c r="FU187" s="189">
        <f>AW187+DJ187</f>
        <v>0</v>
      </c>
      <c r="FV187" s="204">
        <f>AX187+DK187</f>
        <v>1</v>
      </c>
      <c r="FW187" s="190">
        <f>AY187+DL187</f>
        <v>7.666666666666667</v>
      </c>
      <c r="FX187" s="204">
        <f>AZ187+DM187</f>
        <v>0</v>
      </c>
      <c r="FY187" s="189">
        <f>BA187+DN187</f>
        <v>0</v>
      </c>
      <c r="FZ187" s="203">
        <f>BB187+DO187</f>
        <v>0</v>
      </c>
      <c r="GA187" s="189">
        <f>BC187+DP187</f>
        <v>0</v>
      </c>
      <c r="GB187" s="203">
        <f>BD187+DQ187</f>
        <v>0</v>
      </c>
      <c r="GC187" s="189">
        <f>BE187+DR187</f>
        <v>0</v>
      </c>
      <c r="GD187" s="204">
        <f>BF187+DS187</f>
        <v>118.66666666666667</v>
      </c>
      <c r="GE187" s="190">
        <f>BG187+DT187</f>
        <v>118.66666666666667</v>
      </c>
      <c r="GF187" s="190">
        <f>BH187+DU187</f>
        <v>69.666666666666671</v>
      </c>
      <c r="GG187" s="7"/>
      <c r="GH187" s="54"/>
      <c r="GL187" s="161"/>
      <c r="GM187" s="19"/>
      <c r="GN187" s="1"/>
      <c r="GO187" s="23"/>
      <c r="GP187" s="70"/>
      <c r="GQ187" s="7"/>
      <c r="GR187" s="83"/>
    </row>
    <row r="188" spans="1:200" ht="24.95" customHeight="1" outlineLevel="1" thickBot="1" x14ac:dyDescent="0.4">
      <c r="A188" s="158" t="s">
        <v>53</v>
      </c>
      <c r="B188" s="11"/>
      <c r="C188" s="18"/>
      <c r="D188" s="21"/>
      <c r="E188" s="21"/>
      <c r="F188" s="21"/>
      <c r="G188" s="21"/>
      <c r="H188" s="21"/>
      <c r="I188" s="21"/>
      <c r="J188" s="21"/>
      <c r="K188" s="21"/>
      <c r="L188" s="11"/>
      <c r="M188" s="93"/>
      <c r="N188" s="30"/>
      <c r="O188" s="20"/>
      <c r="P188" s="30"/>
      <c r="Q188" s="20"/>
      <c r="R188" s="30"/>
      <c r="S188" s="20"/>
      <c r="T188" s="30"/>
      <c r="U188" s="20"/>
      <c r="V188" s="94"/>
      <c r="W188" s="20"/>
      <c r="X188" s="20"/>
      <c r="Y188" s="20"/>
      <c r="Z188" s="94"/>
      <c r="AA188" s="20"/>
      <c r="AB188" s="94"/>
      <c r="AC188" s="20"/>
      <c r="AD188" s="94"/>
      <c r="AE188" s="24"/>
      <c r="AF188" s="94"/>
      <c r="AG188" s="20"/>
      <c r="AH188" s="94"/>
      <c r="AI188" s="20"/>
      <c r="AJ188" s="94"/>
      <c r="AK188" s="20"/>
      <c r="AL188" s="94"/>
      <c r="AM188" s="20"/>
      <c r="AN188" s="94"/>
      <c r="AO188" s="20"/>
      <c r="AP188" s="94"/>
      <c r="AQ188" s="20"/>
      <c r="AR188" s="94"/>
      <c r="AS188" s="20"/>
      <c r="AT188" s="94"/>
      <c r="AU188" s="20"/>
      <c r="AV188" s="94"/>
      <c r="AW188" s="20"/>
      <c r="AX188" s="94"/>
      <c r="AY188" s="20"/>
      <c r="AZ188" s="94"/>
      <c r="BA188" s="20"/>
      <c r="BB188" s="94"/>
      <c r="BC188" s="20"/>
      <c r="BD188" s="94"/>
      <c r="BE188" s="20"/>
      <c r="BF188" s="20"/>
      <c r="BG188" s="20">
        <f t="shared" si="164"/>
        <v>0</v>
      </c>
      <c r="BH188" s="20">
        <f t="shared" si="184"/>
        <v>0</v>
      </c>
      <c r="BI188" s="46">
        <f t="shared" si="136"/>
        <v>0</v>
      </c>
      <c r="BJ188" s="7"/>
      <c r="BK188" s="7"/>
      <c r="BN188" s="158" t="s">
        <v>53</v>
      </c>
      <c r="BO188" s="20" t="s">
        <v>67</v>
      </c>
      <c r="BP188" s="91" t="s">
        <v>153</v>
      </c>
      <c r="BQ188" s="91" t="s">
        <v>69</v>
      </c>
      <c r="BR188" s="91" t="s">
        <v>70</v>
      </c>
      <c r="BS188" s="91" t="s">
        <v>143</v>
      </c>
      <c r="BT188" s="92">
        <v>10</v>
      </c>
      <c r="BU188" s="99">
        <v>11</v>
      </c>
      <c r="BV188" s="99">
        <v>1</v>
      </c>
      <c r="BW188" s="99">
        <v>1</v>
      </c>
      <c r="BX188" s="99">
        <v>1</v>
      </c>
      <c r="BY188" s="25">
        <v>80</v>
      </c>
      <c r="BZ188" s="93">
        <f>SUM(CA188+CC188+CE188+CG188+CI188)</f>
        <v>80</v>
      </c>
      <c r="CA188" s="30">
        <v>30</v>
      </c>
      <c r="CB188" s="20"/>
      <c r="CC188" s="30">
        <v>50</v>
      </c>
      <c r="CD188" s="20">
        <f>BW188*CC188</f>
        <v>50</v>
      </c>
      <c r="CE188" s="30"/>
      <c r="CF188" s="20">
        <f>SUM(CE188)*BW188</f>
        <v>0</v>
      </c>
      <c r="CG188" s="30"/>
      <c r="CH188" s="20">
        <f>SUM(CG188)*BX188</f>
        <v>0</v>
      </c>
      <c r="CI188" s="94"/>
      <c r="CJ188" s="20">
        <f>SUM(CI188)*BW188*4</f>
        <v>0</v>
      </c>
      <c r="CK188" s="20">
        <f>SUM(BW188*DK188*2+BX188*DM188*2)</f>
        <v>0</v>
      </c>
      <c r="CL188" s="20"/>
      <c r="CM188" s="94"/>
      <c r="CN188" s="20"/>
      <c r="CO188" s="94"/>
      <c r="CP188" s="20">
        <f>SUM(CO188)*3*BU188/5</f>
        <v>0</v>
      </c>
      <c r="CQ188" s="94"/>
      <c r="CR188" s="24">
        <f>SUM(CQ188*BU188*(30+4))</f>
        <v>0</v>
      </c>
      <c r="CS188" s="94"/>
      <c r="CT188" s="20">
        <f>SUM(CS188*BU188*3)</f>
        <v>0</v>
      </c>
      <c r="CU188" s="94"/>
      <c r="CV188" s="20">
        <f>SUM(CU188*BU188/3)</f>
        <v>0</v>
      </c>
      <c r="CW188" s="94"/>
      <c r="CX188" s="20">
        <f>SUM(CW188*BU188*2/3)</f>
        <v>0</v>
      </c>
      <c r="CY188" s="94">
        <v>1</v>
      </c>
      <c r="CZ188" s="20">
        <f>SUM(CY188*BU188)*2</f>
        <v>22</v>
      </c>
      <c r="DA188" s="94"/>
      <c r="DB188" s="20">
        <f>SUM(DA188*BW188)</f>
        <v>0</v>
      </c>
      <c r="DC188" s="94"/>
      <c r="DD188" s="20">
        <f>SUM(DC188*BU188*2)</f>
        <v>0</v>
      </c>
      <c r="DE188" s="94">
        <v>1</v>
      </c>
      <c r="DF188" s="20">
        <f>SUM(BU188*DE188/3)</f>
        <v>3.6666666666666665</v>
      </c>
      <c r="DG188" s="94"/>
      <c r="DH188" s="20">
        <f>DG188*BU188/3</f>
        <v>0</v>
      </c>
      <c r="DI188" s="94"/>
      <c r="DJ188" s="20">
        <f>SUM(DI188*6*BW188)</f>
        <v>0</v>
      </c>
      <c r="DK188" s="94"/>
      <c r="DL188" s="20">
        <f>SUM(BW188*DK188*8)</f>
        <v>0</v>
      </c>
      <c r="DM188" s="94"/>
      <c r="DN188" s="20">
        <f>SUM(DM188*BX188*5*6)</f>
        <v>0</v>
      </c>
      <c r="DO188" s="94"/>
      <c r="DP188" s="20">
        <f>SUM(DO188*BX188*4*6)</f>
        <v>0</v>
      </c>
      <c r="DQ188" s="94"/>
      <c r="DR188" s="20">
        <f>SUM(DQ188*50)</f>
        <v>0</v>
      </c>
      <c r="DS188" s="20">
        <f>CB188+CD188+CF188+CH188+CJ188+CK188+CL188+CN188+CP188+CR188+CT188+CV188+CX188+CZ188+DB188+DD188+DF188+DH188+DJ188+DL188+DN188+DP188+DR188</f>
        <v>75.666666666666671</v>
      </c>
      <c r="DT188" s="20">
        <f t="shared" si="185"/>
        <v>75.666666666666671</v>
      </c>
      <c r="DU188" s="20">
        <f t="shared" si="186"/>
        <v>53.666666666666664</v>
      </c>
      <c r="DV188" s="7"/>
      <c r="DW188" s="54"/>
      <c r="DX188" s="20"/>
      <c r="DY188" s="91"/>
      <c r="DZ188" s="91"/>
      <c r="EA188" s="7"/>
      <c r="EB188" s="7"/>
      <c r="EC188" s="7"/>
      <c r="ED188" s="7"/>
      <c r="EE188" s="7"/>
      <c r="EF188" s="7"/>
      <c r="EG188" s="7"/>
      <c r="EH188" s="7">
        <f>SUM(L188+BY188)</f>
        <v>80</v>
      </c>
      <c r="EI188" s="7">
        <f>SUM(M188+BZ188)</f>
        <v>80</v>
      </c>
      <c r="EJ188" s="7">
        <f>SUM(N188+CA188)</f>
        <v>30</v>
      </c>
      <c r="EM188" s="189">
        <f>O188+CB188</f>
        <v>0</v>
      </c>
      <c r="EN188" s="203">
        <f>P188+CC188</f>
        <v>50</v>
      </c>
      <c r="EO188" s="189">
        <f>Q188+CD188</f>
        <v>50</v>
      </c>
      <c r="EP188" s="203">
        <f>R188+CE188</f>
        <v>0</v>
      </c>
      <c r="EQ188" s="189">
        <f>S188+CF188</f>
        <v>0</v>
      </c>
      <c r="ER188" s="203">
        <f>T188+CG188</f>
        <v>0</v>
      </c>
      <c r="ES188" s="189">
        <f>U188+CH188</f>
        <v>0</v>
      </c>
      <c r="ET188" s="203">
        <f>V188+CI188</f>
        <v>0</v>
      </c>
      <c r="EU188" s="189">
        <f>W188+CJ188</f>
        <v>0</v>
      </c>
      <c r="EV188" s="190">
        <f>X188+CK188</f>
        <v>0</v>
      </c>
      <c r="EW188" s="190">
        <f>Y188+CL188</f>
        <v>0</v>
      </c>
      <c r="EX188" s="204">
        <f>Z188+CM188</f>
        <v>0</v>
      </c>
      <c r="EY188" s="189">
        <f>AA188+CN188</f>
        <v>0</v>
      </c>
      <c r="EZ188" s="203">
        <f>AB188+CO188</f>
        <v>0</v>
      </c>
      <c r="FA188" s="189">
        <f>AC188+CP188</f>
        <v>0</v>
      </c>
      <c r="FB188" s="203">
        <f>AD188+CQ188</f>
        <v>0</v>
      </c>
      <c r="FC188" s="189">
        <f>AE188+CR188</f>
        <v>0</v>
      </c>
      <c r="FD188" s="203">
        <f>AF188+CS188</f>
        <v>0</v>
      </c>
      <c r="FE188" s="189">
        <f>AG188+CT188</f>
        <v>0</v>
      </c>
      <c r="FF188" s="204">
        <f>AH188+CU188</f>
        <v>0</v>
      </c>
      <c r="FG188" s="190">
        <f>AI188+CV188</f>
        <v>0</v>
      </c>
      <c r="FH188" s="204">
        <f>AJ188+CW188</f>
        <v>0</v>
      </c>
      <c r="FI188" s="189">
        <f>AK188+CX188</f>
        <v>0</v>
      </c>
      <c r="FJ188" s="204">
        <f>AL188+CY188</f>
        <v>1</v>
      </c>
      <c r="FK188" s="190">
        <f>AM188+CZ188</f>
        <v>22</v>
      </c>
      <c r="FL188" s="204">
        <f>AN188+DA188</f>
        <v>0</v>
      </c>
      <c r="FM188" s="189">
        <f>AO188+DB188</f>
        <v>0</v>
      </c>
      <c r="FN188" s="204">
        <f>AP188+DC188</f>
        <v>0</v>
      </c>
      <c r="FO188" s="190">
        <f>AQ188+DD188</f>
        <v>0</v>
      </c>
      <c r="FP188" s="204">
        <f>AR188+DE188</f>
        <v>1</v>
      </c>
      <c r="FQ188" s="190">
        <f>AS188+DF188</f>
        <v>3.6666666666666665</v>
      </c>
      <c r="FR188" s="204">
        <f>AT188+DG188</f>
        <v>0</v>
      </c>
      <c r="FS188" s="190">
        <f>AU188+DH188</f>
        <v>0</v>
      </c>
      <c r="FT188" s="204">
        <f>AV188+DI188</f>
        <v>0</v>
      </c>
      <c r="FU188" s="189">
        <f>AW188+DJ188</f>
        <v>0</v>
      </c>
      <c r="FV188" s="204">
        <f>AX188+DK188</f>
        <v>0</v>
      </c>
      <c r="FW188" s="190">
        <f>AY188+DL188</f>
        <v>0</v>
      </c>
      <c r="FX188" s="204">
        <f>AZ188+DM188</f>
        <v>0</v>
      </c>
      <c r="FY188" s="189">
        <f>BA188+DN188</f>
        <v>0</v>
      </c>
      <c r="FZ188" s="203">
        <f>BB188+DO188</f>
        <v>0</v>
      </c>
      <c r="GA188" s="189">
        <f>BC188+DP188</f>
        <v>0</v>
      </c>
      <c r="GB188" s="203">
        <f>BD188+DQ188</f>
        <v>0</v>
      </c>
      <c r="GC188" s="189">
        <f>BE188+DR188</f>
        <v>0</v>
      </c>
      <c r="GD188" s="204">
        <f>BF188+DS188</f>
        <v>75.666666666666671</v>
      </c>
      <c r="GE188" s="190">
        <f>BG188+DT188</f>
        <v>75.666666666666671</v>
      </c>
      <c r="GF188" s="190">
        <f>BH188+DU188</f>
        <v>53.666666666666664</v>
      </c>
      <c r="GG188" s="7"/>
      <c r="GH188" s="54"/>
      <c r="GL188" s="161"/>
      <c r="GM188" s="19"/>
      <c r="GN188" s="1"/>
      <c r="GO188" s="23"/>
      <c r="GP188" s="70"/>
      <c r="GQ188" s="7"/>
      <c r="GR188" s="83"/>
    </row>
    <row r="189" spans="1:200" ht="24.95" customHeight="1" outlineLevel="1" thickBot="1" x14ac:dyDescent="0.4">
      <c r="A189" s="158" t="s">
        <v>53</v>
      </c>
      <c r="B189" s="34"/>
      <c r="C189" s="86"/>
      <c r="D189" s="86"/>
      <c r="E189" s="86"/>
      <c r="F189" s="86"/>
      <c r="G189" s="87"/>
      <c r="H189" s="87"/>
      <c r="I189" s="87"/>
      <c r="J189" s="87"/>
      <c r="K189" s="87"/>
      <c r="L189" s="88"/>
      <c r="M189" s="93">
        <f t="shared" ref="M189:M198" si="187">SUM(N189+P189+T189+V189+AR189*2)</f>
        <v>0</v>
      </c>
      <c r="N189" s="30"/>
      <c r="O189" s="20"/>
      <c r="P189" s="30"/>
      <c r="Q189" s="20"/>
      <c r="R189" s="30"/>
      <c r="S189" s="20"/>
      <c r="T189" s="30"/>
      <c r="U189" s="20"/>
      <c r="V189" s="94"/>
      <c r="W189" s="20"/>
      <c r="X189" s="20"/>
      <c r="Y189" s="20"/>
      <c r="Z189" s="94"/>
      <c r="AA189" s="20"/>
      <c r="AB189" s="94"/>
      <c r="AC189" s="20"/>
      <c r="AD189" s="94"/>
      <c r="AE189" s="24"/>
      <c r="AF189" s="94"/>
      <c r="AG189" s="20"/>
      <c r="AH189" s="94"/>
      <c r="AI189" s="20"/>
      <c r="AJ189" s="94"/>
      <c r="AK189" s="20"/>
      <c r="AL189" s="94"/>
      <c r="AM189" s="20"/>
      <c r="AN189" s="94"/>
      <c r="AO189" s="20"/>
      <c r="AP189" s="94"/>
      <c r="AQ189" s="20"/>
      <c r="AR189" s="94"/>
      <c r="AS189" s="20"/>
      <c r="AT189" s="94"/>
      <c r="AU189" s="20"/>
      <c r="AV189" s="94"/>
      <c r="AW189" s="20"/>
      <c r="AX189" s="94"/>
      <c r="AY189" s="20"/>
      <c r="AZ189" s="94"/>
      <c r="BA189" s="20"/>
      <c r="BB189" s="94"/>
      <c r="BC189" s="20"/>
      <c r="BD189" s="94"/>
      <c r="BE189" s="20"/>
      <c r="BF189" s="20"/>
      <c r="BG189" s="20">
        <f t="shared" si="164"/>
        <v>0</v>
      </c>
      <c r="BH189" s="20">
        <f t="shared" si="184"/>
        <v>0</v>
      </c>
      <c r="BI189" s="46">
        <f t="shared" si="136"/>
        <v>0</v>
      </c>
      <c r="BJ189" s="7"/>
      <c r="BK189" s="7"/>
      <c r="BN189" s="158" t="s">
        <v>53</v>
      </c>
      <c r="BO189" s="34" t="s">
        <v>88</v>
      </c>
      <c r="BP189" s="86" t="s">
        <v>79</v>
      </c>
      <c r="BQ189" s="86" t="s">
        <v>80</v>
      </c>
      <c r="BR189" s="86" t="s">
        <v>81</v>
      </c>
      <c r="BS189" s="86" t="s">
        <v>125</v>
      </c>
      <c r="BT189" s="87">
        <v>2</v>
      </c>
      <c r="BU189" s="87">
        <v>29</v>
      </c>
      <c r="BV189" s="87"/>
      <c r="BW189" s="87">
        <v>1</v>
      </c>
      <c r="BX189" s="87">
        <f>SUM(BW189)*2</f>
        <v>2</v>
      </c>
      <c r="BY189" s="88">
        <v>16</v>
      </c>
      <c r="BZ189" s="93">
        <f>SUM(CA189+CC189+CE189+CG189+CI189)</f>
        <v>16</v>
      </c>
      <c r="CA189" s="30">
        <v>6</v>
      </c>
      <c r="CB189" s="20">
        <f>SUM(CA189)*BV189</f>
        <v>0</v>
      </c>
      <c r="CC189" s="30">
        <v>8</v>
      </c>
      <c r="CD189" s="20">
        <f>BW189*CC189</f>
        <v>8</v>
      </c>
      <c r="CE189" s="30">
        <v>2</v>
      </c>
      <c r="CF189" s="20">
        <f>SUM(CE189)*BW189</f>
        <v>2</v>
      </c>
      <c r="CG189" s="30"/>
      <c r="CH189" s="20">
        <f>SUM(CG189)*BX189</f>
        <v>0</v>
      </c>
      <c r="CI189" s="94"/>
      <c r="CJ189" s="20">
        <f>SUM(CI189)*BW189*5</f>
        <v>0</v>
      </c>
      <c r="CK189" s="20">
        <v>0</v>
      </c>
      <c r="CL189" s="20">
        <f>SUM(BY189*15/100*BW189)</f>
        <v>2.4</v>
      </c>
      <c r="CM189" s="94"/>
      <c r="CN189" s="20"/>
      <c r="CO189" s="94"/>
      <c r="CP189" s="20">
        <f>SUM(CO189)*3*BU189/5</f>
        <v>0</v>
      </c>
      <c r="CQ189" s="94"/>
      <c r="CR189" s="24">
        <f>SUM(CQ189*BU189*(30+4))</f>
        <v>0</v>
      </c>
      <c r="CS189" s="94"/>
      <c r="CT189" s="20">
        <f>SUM(CS189*BU189*3)</f>
        <v>0</v>
      </c>
      <c r="CU189" s="94">
        <v>1</v>
      </c>
      <c r="CV189" s="20">
        <f>SUM(CU189*BU189/3)</f>
        <v>9.6666666666666661</v>
      </c>
      <c r="CW189" s="94"/>
      <c r="CX189" s="20">
        <f>SUM(CW189*BU189*2/3)</f>
        <v>0</v>
      </c>
      <c r="CY189" s="94"/>
      <c r="CZ189" s="20">
        <f>SUM(CY189*BU189)*2</f>
        <v>0</v>
      </c>
      <c r="DA189" s="94"/>
      <c r="DB189" s="20">
        <f>SUM(DA189*BW189)</f>
        <v>0</v>
      </c>
      <c r="DC189" s="94"/>
      <c r="DD189" s="20">
        <f>SUM(DC189*BU189*2)</f>
        <v>0</v>
      </c>
      <c r="DE189" s="94"/>
      <c r="DF189" s="20">
        <f>SUM(BW189*DE189*6)</f>
        <v>0</v>
      </c>
      <c r="DG189" s="94"/>
      <c r="DH189" s="20">
        <f>DG189*BU189/3</f>
        <v>0</v>
      </c>
      <c r="DI189" s="94"/>
      <c r="DJ189" s="20">
        <f>SUM(DI189*BU189/3)</f>
        <v>0</v>
      </c>
      <c r="DK189" s="94">
        <v>1</v>
      </c>
      <c r="DL189" s="20">
        <f>SUM(BW189*DK189*8)</f>
        <v>8</v>
      </c>
      <c r="DM189" s="94"/>
      <c r="DN189" s="20">
        <f>SUM(DM189*BX189*5*6)</f>
        <v>0</v>
      </c>
      <c r="DO189" s="94"/>
      <c r="DP189" s="20">
        <f>SUM(DO189*BX189*4*6)</f>
        <v>0</v>
      </c>
      <c r="DQ189" s="94"/>
      <c r="DR189" s="20">
        <f>SUM(DQ189*50)</f>
        <v>0</v>
      </c>
      <c r="DS189" s="20">
        <f>CB189+CD189+CF189+CH189+CJ189+CK189+CL189+CN189+CP189+CR189+CT189+CV189+CX189+CZ189+DB189+DD189+DF189+DH189+DJ189+DL189+DN189+DP189+DR189</f>
        <v>30.066666666666666</v>
      </c>
      <c r="DT189" s="20">
        <f t="shared" si="185"/>
        <v>30.066666666666666</v>
      </c>
      <c r="DU189" s="20">
        <f t="shared" si="186"/>
        <v>18</v>
      </c>
      <c r="DV189" s="7"/>
      <c r="DW189" s="54"/>
      <c r="DX189" s="34"/>
      <c r="DY189" s="86"/>
      <c r="DZ189" s="86"/>
      <c r="EA189" s="7"/>
      <c r="EB189" s="7"/>
      <c r="EC189" s="7"/>
      <c r="ED189" s="7"/>
      <c r="EE189" s="7"/>
      <c r="EF189" s="7"/>
      <c r="EG189" s="7"/>
      <c r="EH189" s="7">
        <f>SUM(L189+BY189)</f>
        <v>16</v>
      </c>
      <c r="EI189" s="7">
        <f>SUM(M189+BZ189)</f>
        <v>16</v>
      </c>
      <c r="EJ189" s="7">
        <f>SUM(N189+CA189)</f>
        <v>6</v>
      </c>
      <c r="EM189" s="189">
        <f>O189+CB189</f>
        <v>0</v>
      </c>
      <c r="EN189" s="203">
        <f>P189+CC189</f>
        <v>8</v>
      </c>
      <c r="EO189" s="189">
        <f>Q189+CD189</f>
        <v>8</v>
      </c>
      <c r="EP189" s="203">
        <f>R189+CE189</f>
        <v>2</v>
      </c>
      <c r="EQ189" s="189">
        <f>S189+CF189</f>
        <v>2</v>
      </c>
      <c r="ER189" s="203">
        <f>T189+CG189</f>
        <v>0</v>
      </c>
      <c r="ES189" s="189">
        <f>U189+CH189</f>
        <v>0</v>
      </c>
      <c r="ET189" s="203">
        <f>V189+CI189</f>
        <v>0</v>
      </c>
      <c r="EU189" s="189">
        <f>W189+CJ189</f>
        <v>0</v>
      </c>
      <c r="EV189" s="190">
        <f>X189+CK189</f>
        <v>0</v>
      </c>
      <c r="EW189" s="190">
        <f>Y189+CL189</f>
        <v>2.4</v>
      </c>
      <c r="EX189" s="204">
        <f>Z189+CM189</f>
        <v>0</v>
      </c>
      <c r="EY189" s="189">
        <f>AA189+CN189</f>
        <v>0</v>
      </c>
      <c r="EZ189" s="203">
        <f>AB189+CO189</f>
        <v>0</v>
      </c>
      <c r="FA189" s="189">
        <f>AC189+CP189</f>
        <v>0</v>
      </c>
      <c r="FB189" s="203">
        <f>AD189+CQ189</f>
        <v>0</v>
      </c>
      <c r="FC189" s="189">
        <f>AE189+CR189</f>
        <v>0</v>
      </c>
      <c r="FD189" s="203">
        <f>AF189+CS189</f>
        <v>0</v>
      </c>
      <c r="FE189" s="189">
        <f>AG189+CT189</f>
        <v>0</v>
      </c>
      <c r="FF189" s="204">
        <f>AH189+CU189</f>
        <v>1</v>
      </c>
      <c r="FG189" s="190">
        <f>AI189+CV189</f>
        <v>9.6666666666666661</v>
      </c>
      <c r="FH189" s="204">
        <f>AJ189+CW189</f>
        <v>0</v>
      </c>
      <c r="FI189" s="189">
        <f>AK189+CX189</f>
        <v>0</v>
      </c>
      <c r="FJ189" s="204">
        <f>AL189+CY189</f>
        <v>0</v>
      </c>
      <c r="FK189" s="190">
        <f>AM189+CZ189</f>
        <v>0</v>
      </c>
      <c r="FL189" s="204">
        <f>AN189+DA189</f>
        <v>0</v>
      </c>
      <c r="FM189" s="189">
        <f>AO189+DB189</f>
        <v>0</v>
      </c>
      <c r="FN189" s="204">
        <f>AP189+DC189</f>
        <v>0</v>
      </c>
      <c r="FO189" s="190">
        <f>AQ189+DD189</f>
        <v>0</v>
      </c>
      <c r="FP189" s="204">
        <f>AR189+DE189</f>
        <v>0</v>
      </c>
      <c r="FQ189" s="190">
        <f>AS189+DF189</f>
        <v>0</v>
      </c>
      <c r="FR189" s="204">
        <f>AT189+DG189</f>
        <v>0</v>
      </c>
      <c r="FS189" s="190">
        <f>AU189+DH189</f>
        <v>0</v>
      </c>
      <c r="FT189" s="204">
        <f>AV189+DI189</f>
        <v>0</v>
      </c>
      <c r="FU189" s="189">
        <f>AW189+DJ189</f>
        <v>0</v>
      </c>
      <c r="FV189" s="204">
        <f>AX189+DK189</f>
        <v>1</v>
      </c>
      <c r="FW189" s="190">
        <f>AY189+DL189</f>
        <v>8</v>
      </c>
      <c r="FX189" s="204">
        <f>AZ189+DM189</f>
        <v>0</v>
      </c>
      <c r="FY189" s="189">
        <f>BA189+DN189</f>
        <v>0</v>
      </c>
      <c r="FZ189" s="203">
        <f>BB189+DO189</f>
        <v>0</v>
      </c>
      <c r="GA189" s="189">
        <f>BC189+DP189</f>
        <v>0</v>
      </c>
      <c r="GB189" s="203">
        <f>BD189+DQ189</f>
        <v>0</v>
      </c>
      <c r="GC189" s="189">
        <f>BE189+DR189</f>
        <v>0</v>
      </c>
      <c r="GD189" s="204">
        <f>BF189+DS189</f>
        <v>30.066666666666666</v>
      </c>
      <c r="GE189" s="190">
        <f>BG189+DT189</f>
        <v>30.066666666666666</v>
      </c>
      <c r="GF189" s="190">
        <f>BH189+DU189</f>
        <v>18</v>
      </c>
      <c r="GG189" s="7"/>
      <c r="GH189" s="54"/>
      <c r="GL189" s="161"/>
      <c r="GM189" s="19"/>
      <c r="GN189" s="1"/>
      <c r="GO189" s="23"/>
      <c r="GP189" s="70"/>
      <c r="GQ189" s="7"/>
      <c r="GR189" s="83"/>
    </row>
    <row r="190" spans="1:200" ht="24.95" customHeight="1" outlineLevel="1" thickBot="1" x14ac:dyDescent="0.4">
      <c r="A190" s="158" t="s">
        <v>53</v>
      </c>
      <c r="B190" s="20"/>
      <c r="C190" s="91"/>
      <c r="D190" s="91"/>
      <c r="E190" s="91"/>
      <c r="F190" s="91"/>
      <c r="G190" s="92"/>
      <c r="H190" s="92"/>
      <c r="I190" s="92"/>
      <c r="J190" s="99"/>
      <c r="K190" s="92"/>
      <c r="L190" s="25"/>
      <c r="M190" s="93">
        <f t="shared" si="187"/>
        <v>0</v>
      </c>
      <c r="N190" s="30"/>
      <c r="O190" s="20"/>
      <c r="P190" s="30"/>
      <c r="Q190" s="20"/>
      <c r="R190" s="30"/>
      <c r="S190" s="20"/>
      <c r="T190" s="30"/>
      <c r="U190" s="20"/>
      <c r="V190" s="94"/>
      <c r="W190" s="20"/>
      <c r="X190" s="20"/>
      <c r="Y190" s="20"/>
      <c r="Z190" s="94"/>
      <c r="AA190" s="20"/>
      <c r="AB190" s="94"/>
      <c r="AC190" s="20"/>
      <c r="AD190" s="94"/>
      <c r="AE190" s="24"/>
      <c r="AF190" s="94"/>
      <c r="AG190" s="20"/>
      <c r="AH190" s="94"/>
      <c r="AI190" s="20"/>
      <c r="AJ190" s="94"/>
      <c r="AK190" s="20"/>
      <c r="AL190" s="94"/>
      <c r="AM190" s="20"/>
      <c r="AN190" s="94"/>
      <c r="AO190" s="20"/>
      <c r="AP190" s="94"/>
      <c r="AQ190" s="20"/>
      <c r="AR190" s="94"/>
      <c r="AS190" s="20"/>
      <c r="AT190" s="94"/>
      <c r="AU190" s="20"/>
      <c r="AV190" s="94"/>
      <c r="AW190" s="20"/>
      <c r="AX190" s="94"/>
      <c r="AY190" s="20"/>
      <c r="AZ190" s="94"/>
      <c r="BA190" s="20"/>
      <c r="BB190" s="94"/>
      <c r="BC190" s="20"/>
      <c r="BD190" s="94"/>
      <c r="BE190" s="20"/>
      <c r="BF190" s="20"/>
      <c r="BG190" s="20">
        <f t="shared" si="164"/>
        <v>0</v>
      </c>
      <c r="BH190" s="20">
        <f t="shared" si="184"/>
        <v>0</v>
      </c>
      <c r="BI190" s="46">
        <f t="shared" si="136"/>
        <v>0</v>
      </c>
      <c r="BJ190" s="7"/>
      <c r="BK190" s="7"/>
      <c r="BN190" s="158" t="s">
        <v>53</v>
      </c>
      <c r="BO190" s="20"/>
      <c r="BP190" s="91"/>
      <c r="BQ190" s="91"/>
      <c r="BR190" s="91"/>
      <c r="BS190" s="91"/>
      <c r="BT190" s="92"/>
      <c r="BU190" s="92"/>
      <c r="BV190" s="92"/>
      <c r="BW190" s="99"/>
      <c r="BX190" s="92"/>
      <c r="BY190" s="25"/>
      <c r="BZ190" s="93">
        <f t="shared" ref="BZ190:BZ198" si="188">SUM(CA190+CC190+CG190+CI190+DE190*2)</f>
        <v>0</v>
      </c>
      <c r="CA190" s="30"/>
      <c r="CB190" s="20"/>
      <c r="CC190" s="30"/>
      <c r="CD190" s="20"/>
      <c r="CE190" s="30"/>
      <c r="CF190" s="20"/>
      <c r="CG190" s="30"/>
      <c r="CH190" s="20"/>
      <c r="CI190" s="94"/>
      <c r="CJ190" s="20"/>
      <c r="CK190" s="20"/>
      <c r="CL190" s="20"/>
      <c r="CM190" s="94"/>
      <c r="CN190" s="20"/>
      <c r="CO190" s="94"/>
      <c r="CP190" s="20"/>
      <c r="CQ190" s="94"/>
      <c r="CR190" s="24"/>
      <c r="CS190" s="94"/>
      <c r="CT190" s="20"/>
      <c r="CU190" s="94"/>
      <c r="CV190" s="20"/>
      <c r="CW190" s="94"/>
      <c r="CX190" s="20"/>
      <c r="CY190" s="94"/>
      <c r="CZ190" s="20"/>
      <c r="DA190" s="94"/>
      <c r="DB190" s="20"/>
      <c r="DC190" s="94"/>
      <c r="DD190" s="20"/>
      <c r="DE190" s="94"/>
      <c r="DF190" s="20"/>
      <c r="DG190" s="94"/>
      <c r="DH190" s="20"/>
      <c r="DI190" s="94"/>
      <c r="DJ190" s="20"/>
      <c r="DK190" s="94"/>
      <c r="DL190" s="20"/>
      <c r="DM190" s="94"/>
      <c r="DN190" s="20"/>
      <c r="DO190" s="94"/>
      <c r="DP190" s="20"/>
      <c r="DQ190" s="94"/>
      <c r="DR190" s="20"/>
      <c r="DS190" s="20"/>
      <c r="DT190" s="20">
        <f t="shared" si="185"/>
        <v>0</v>
      </c>
      <c r="DU190" s="20">
        <f t="shared" si="186"/>
        <v>0</v>
      </c>
      <c r="DV190" s="7"/>
      <c r="DW190" s="54"/>
      <c r="DX190" s="20"/>
      <c r="DY190" s="91"/>
      <c r="DZ190" s="91"/>
      <c r="EA190" s="7"/>
      <c r="EB190" s="7"/>
      <c r="EC190" s="7"/>
      <c r="ED190" s="7"/>
      <c r="EE190" s="7"/>
      <c r="EF190" s="7"/>
      <c r="EG190" s="7"/>
      <c r="EH190" s="7">
        <f>SUM(L190+BY190)</f>
        <v>0</v>
      </c>
      <c r="EI190" s="7">
        <f>SUM(M190+BZ190)</f>
        <v>0</v>
      </c>
      <c r="EJ190" s="7">
        <f>SUM(N190+CA190)</f>
        <v>0</v>
      </c>
      <c r="EM190" s="189">
        <f>O190+CB190</f>
        <v>0</v>
      </c>
      <c r="EN190" s="203">
        <f>P190+CC190</f>
        <v>0</v>
      </c>
      <c r="EO190" s="189">
        <f>Q190+CD190</f>
        <v>0</v>
      </c>
      <c r="EP190" s="203">
        <f>R190+CE190</f>
        <v>0</v>
      </c>
      <c r="EQ190" s="189">
        <f>S190+CF190</f>
        <v>0</v>
      </c>
      <c r="ER190" s="203">
        <f>T190+CG190</f>
        <v>0</v>
      </c>
      <c r="ES190" s="189">
        <f>U190+CH190</f>
        <v>0</v>
      </c>
      <c r="ET190" s="203">
        <f>V190+CI190</f>
        <v>0</v>
      </c>
      <c r="EU190" s="189">
        <f>W190+CJ190</f>
        <v>0</v>
      </c>
      <c r="EV190" s="190">
        <f>X190+CK190</f>
        <v>0</v>
      </c>
      <c r="EW190" s="190">
        <f>Y190+CL190</f>
        <v>0</v>
      </c>
      <c r="EX190" s="204">
        <f>Z190+CM190</f>
        <v>0</v>
      </c>
      <c r="EY190" s="189">
        <f>AA190+CN190</f>
        <v>0</v>
      </c>
      <c r="EZ190" s="203">
        <f>AB190+CO190</f>
        <v>0</v>
      </c>
      <c r="FA190" s="189">
        <f>AC190+CP190</f>
        <v>0</v>
      </c>
      <c r="FB190" s="203">
        <f>AD190+CQ190</f>
        <v>0</v>
      </c>
      <c r="FC190" s="189">
        <f>AE190+CR190</f>
        <v>0</v>
      </c>
      <c r="FD190" s="203">
        <f>AF190+CS190</f>
        <v>0</v>
      </c>
      <c r="FE190" s="189">
        <f>AG190+CT190</f>
        <v>0</v>
      </c>
      <c r="FF190" s="204">
        <f>AH190+CU190</f>
        <v>0</v>
      </c>
      <c r="FG190" s="190">
        <f>AI190+CV190</f>
        <v>0</v>
      </c>
      <c r="FH190" s="204">
        <f>AJ190+CW190</f>
        <v>0</v>
      </c>
      <c r="FI190" s="189">
        <f>AK190+CX190</f>
        <v>0</v>
      </c>
      <c r="FJ190" s="204">
        <f>AL190+CY190</f>
        <v>0</v>
      </c>
      <c r="FK190" s="190">
        <f>AM190+CZ190</f>
        <v>0</v>
      </c>
      <c r="FL190" s="204">
        <f>AN190+DA190</f>
        <v>0</v>
      </c>
      <c r="FM190" s="189">
        <f>AO190+DB190</f>
        <v>0</v>
      </c>
      <c r="FN190" s="204">
        <f>AP190+DC190</f>
        <v>0</v>
      </c>
      <c r="FO190" s="190">
        <f>AQ190+DD190</f>
        <v>0</v>
      </c>
      <c r="FP190" s="204">
        <f>AR190+DE190</f>
        <v>0</v>
      </c>
      <c r="FQ190" s="190">
        <f>AS190+DF190</f>
        <v>0</v>
      </c>
      <c r="FR190" s="204">
        <f>AT190+DG190</f>
        <v>0</v>
      </c>
      <c r="FS190" s="190">
        <f>AU190+DH190</f>
        <v>0</v>
      </c>
      <c r="FT190" s="204">
        <f>AV190+DI190</f>
        <v>0</v>
      </c>
      <c r="FU190" s="189">
        <f>AW190+DJ190</f>
        <v>0</v>
      </c>
      <c r="FV190" s="204">
        <f>AX190+DK190</f>
        <v>0</v>
      </c>
      <c r="FW190" s="190">
        <f>AY190+DL190</f>
        <v>0</v>
      </c>
      <c r="FX190" s="204">
        <f>AZ190+DM190</f>
        <v>0</v>
      </c>
      <c r="FY190" s="189">
        <f>BA190+DN190</f>
        <v>0</v>
      </c>
      <c r="FZ190" s="203">
        <f>BB190+DO190</f>
        <v>0</v>
      </c>
      <c r="GA190" s="189">
        <f>BC190+DP190</f>
        <v>0</v>
      </c>
      <c r="GB190" s="203">
        <f>BD190+DQ190</f>
        <v>0</v>
      </c>
      <c r="GC190" s="189">
        <f>BE190+DR190</f>
        <v>0</v>
      </c>
      <c r="GD190" s="204">
        <f>BF190+DS190</f>
        <v>0</v>
      </c>
      <c r="GE190" s="190">
        <f>BG190+DT190</f>
        <v>0</v>
      </c>
      <c r="GF190" s="190">
        <f>BH190+DU190</f>
        <v>0</v>
      </c>
      <c r="GG190" s="7"/>
      <c r="GH190" s="54"/>
      <c r="GL190" s="161"/>
      <c r="GM190" s="19"/>
      <c r="GN190" s="1"/>
      <c r="GO190" s="23"/>
      <c r="GP190" s="70"/>
      <c r="GQ190" s="7"/>
      <c r="GR190" s="83"/>
    </row>
    <row r="191" spans="1:200" ht="24.95" customHeight="1" outlineLevel="1" thickBot="1" x14ac:dyDescent="0.4">
      <c r="A191" s="158" t="s">
        <v>53</v>
      </c>
      <c r="B191" s="1"/>
      <c r="C191" s="23"/>
      <c r="D191" s="23"/>
      <c r="E191" s="23"/>
      <c r="F191" s="23"/>
      <c r="G191" s="23"/>
      <c r="H191" s="23"/>
      <c r="I191" s="23"/>
      <c r="J191" s="23"/>
      <c r="K191" s="23"/>
      <c r="L191" s="1"/>
      <c r="M191" s="93">
        <f t="shared" si="187"/>
        <v>0</v>
      </c>
      <c r="N191" s="30"/>
      <c r="O191" s="20"/>
      <c r="P191" s="30"/>
      <c r="Q191" s="20"/>
      <c r="R191" s="30"/>
      <c r="S191" s="20"/>
      <c r="T191" s="30"/>
      <c r="U191" s="20"/>
      <c r="V191" s="94"/>
      <c r="W191" s="20"/>
      <c r="X191" s="20"/>
      <c r="Y191" s="20"/>
      <c r="Z191" s="94"/>
      <c r="AA191" s="20"/>
      <c r="AB191" s="94"/>
      <c r="AC191" s="20"/>
      <c r="AD191" s="94"/>
      <c r="AE191" s="24"/>
      <c r="AF191" s="94"/>
      <c r="AG191" s="20"/>
      <c r="AH191" s="94"/>
      <c r="AI191" s="20"/>
      <c r="AJ191" s="94"/>
      <c r="AK191" s="20"/>
      <c r="AL191" s="94"/>
      <c r="AM191" s="20"/>
      <c r="AN191" s="94"/>
      <c r="AO191" s="20"/>
      <c r="AP191" s="94"/>
      <c r="AQ191" s="20"/>
      <c r="AR191" s="94"/>
      <c r="AS191" s="20"/>
      <c r="AT191" s="94"/>
      <c r="AU191" s="20"/>
      <c r="AV191" s="94"/>
      <c r="AW191" s="20"/>
      <c r="AX191" s="94"/>
      <c r="AY191" s="20"/>
      <c r="AZ191" s="94"/>
      <c r="BA191" s="20"/>
      <c r="BB191" s="94"/>
      <c r="BC191" s="20"/>
      <c r="BD191" s="94"/>
      <c r="BE191" s="20"/>
      <c r="BF191" s="20"/>
      <c r="BG191" s="20">
        <f t="shared" si="164"/>
        <v>0</v>
      </c>
      <c r="BH191" s="20">
        <f t="shared" si="184"/>
        <v>0</v>
      </c>
      <c r="BI191" s="46">
        <f t="shared" si="136"/>
        <v>0</v>
      </c>
      <c r="BJ191" s="7"/>
      <c r="BK191" s="7"/>
      <c r="BN191" s="158" t="s">
        <v>53</v>
      </c>
      <c r="BO191" s="1"/>
      <c r="BP191" s="23"/>
      <c r="BQ191" s="23"/>
      <c r="BR191" s="23"/>
      <c r="BS191" s="23"/>
      <c r="BT191" s="23"/>
      <c r="BU191" s="23"/>
      <c r="BV191" s="23"/>
      <c r="BW191" s="23"/>
      <c r="BX191" s="23"/>
      <c r="BY191" s="1"/>
      <c r="BZ191" s="93">
        <f t="shared" si="188"/>
        <v>0</v>
      </c>
      <c r="CA191" s="30"/>
      <c r="CB191" s="20"/>
      <c r="CC191" s="30"/>
      <c r="CD191" s="20"/>
      <c r="CE191" s="30"/>
      <c r="CF191" s="20"/>
      <c r="CG191" s="30"/>
      <c r="CH191" s="20"/>
      <c r="CI191" s="94"/>
      <c r="CJ191" s="20"/>
      <c r="CK191" s="20"/>
      <c r="CL191" s="20"/>
      <c r="CM191" s="94"/>
      <c r="CN191" s="20"/>
      <c r="CO191" s="94"/>
      <c r="CP191" s="20"/>
      <c r="CQ191" s="94"/>
      <c r="CR191" s="24"/>
      <c r="CS191" s="94"/>
      <c r="CT191" s="20"/>
      <c r="CU191" s="94"/>
      <c r="CV191" s="20"/>
      <c r="CW191" s="94"/>
      <c r="CX191" s="20"/>
      <c r="CY191" s="94"/>
      <c r="CZ191" s="20"/>
      <c r="DA191" s="94"/>
      <c r="DB191" s="20"/>
      <c r="DC191" s="94"/>
      <c r="DD191" s="20"/>
      <c r="DE191" s="94"/>
      <c r="DF191" s="20"/>
      <c r="DG191" s="94"/>
      <c r="DH191" s="20"/>
      <c r="DI191" s="94"/>
      <c r="DJ191" s="20"/>
      <c r="DK191" s="94"/>
      <c r="DL191" s="20"/>
      <c r="DM191" s="94"/>
      <c r="DN191" s="20"/>
      <c r="DO191" s="94"/>
      <c r="DP191" s="20"/>
      <c r="DQ191" s="94"/>
      <c r="DR191" s="20"/>
      <c r="DS191" s="20"/>
      <c r="DT191" s="20">
        <f t="shared" si="185"/>
        <v>0</v>
      </c>
      <c r="DU191" s="20">
        <f t="shared" si="186"/>
        <v>0</v>
      </c>
      <c r="DV191" s="7"/>
      <c r="DW191" s="54"/>
      <c r="DX191" s="1"/>
      <c r="DY191" s="23"/>
      <c r="DZ191" s="23"/>
      <c r="EA191" s="7"/>
      <c r="EB191" s="7"/>
      <c r="EC191" s="7"/>
      <c r="ED191" s="7"/>
      <c r="EE191" s="7"/>
      <c r="EF191" s="7"/>
      <c r="EG191" s="7"/>
      <c r="EH191" s="7">
        <f>SUM(L191+BY191)</f>
        <v>0</v>
      </c>
      <c r="EI191" s="7">
        <f>SUM(M191+BZ191)</f>
        <v>0</v>
      </c>
      <c r="EJ191" s="7">
        <f>SUM(N191+CA191)</f>
        <v>0</v>
      </c>
      <c r="EM191" s="189">
        <f>O191+CB191</f>
        <v>0</v>
      </c>
      <c r="EN191" s="203">
        <f>P191+CC191</f>
        <v>0</v>
      </c>
      <c r="EO191" s="189">
        <f>Q191+CD191</f>
        <v>0</v>
      </c>
      <c r="EP191" s="203">
        <f>R191+CE191</f>
        <v>0</v>
      </c>
      <c r="EQ191" s="189">
        <f>S191+CF191</f>
        <v>0</v>
      </c>
      <c r="ER191" s="203">
        <f>T191+CG191</f>
        <v>0</v>
      </c>
      <c r="ES191" s="189">
        <f>U191+CH191</f>
        <v>0</v>
      </c>
      <c r="ET191" s="203">
        <f>V191+CI191</f>
        <v>0</v>
      </c>
      <c r="EU191" s="189">
        <f>W191+CJ191</f>
        <v>0</v>
      </c>
      <c r="EV191" s="190">
        <f>X191+CK191</f>
        <v>0</v>
      </c>
      <c r="EW191" s="190">
        <f>Y191+CL191</f>
        <v>0</v>
      </c>
      <c r="EX191" s="204">
        <f>Z191+CM191</f>
        <v>0</v>
      </c>
      <c r="EY191" s="189">
        <f>AA191+CN191</f>
        <v>0</v>
      </c>
      <c r="EZ191" s="203">
        <f>AB191+CO191</f>
        <v>0</v>
      </c>
      <c r="FA191" s="189">
        <f>AC191+CP191</f>
        <v>0</v>
      </c>
      <c r="FB191" s="203">
        <f>AD191+CQ191</f>
        <v>0</v>
      </c>
      <c r="FC191" s="189">
        <f>AE191+CR191</f>
        <v>0</v>
      </c>
      <c r="FD191" s="203">
        <f>AF191+CS191</f>
        <v>0</v>
      </c>
      <c r="FE191" s="189">
        <f>AG191+CT191</f>
        <v>0</v>
      </c>
      <c r="FF191" s="204">
        <f>AH191+CU191</f>
        <v>0</v>
      </c>
      <c r="FG191" s="190">
        <f>AI191+CV191</f>
        <v>0</v>
      </c>
      <c r="FH191" s="204">
        <f>AJ191+CW191</f>
        <v>0</v>
      </c>
      <c r="FI191" s="189">
        <f>AK191+CX191</f>
        <v>0</v>
      </c>
      <c r="FJ191" s="204">
        <f>AL191+CY191</f>
        <v>0</v>
      </c>
      <c r="FK191" s="190">
        <f>AM191+CZ191</f>
        <v>0</v>
      </c>
      <c r="FL191" s="204">
        <f>AN191+DA191</f>
        <v>0</v>
      </c>
      <c r="FM191" s="189">
        <f>AO191+DB191</f>
        <v>0</v>
      </c>
      <c r="FN191" s="204">
        <f>AP191+DC191</f>
        <v>0</v>
      </c>
      <c r="FO191" s="190">
        <f>AQ191+DD191</f>
        <v>0</v>
      </c>
      <c r="FP191" s="204">
        <f>AR191+DE191</f>
        <v>0</v>
      </c>
      <c r="FQ191" s="190">
        <f>AS191+DF191</f>
        <v>0</v>
      </c>
      <c r="FR191" s="204">
        <f>AT191+DG191</f>
        <v>0</v>
      </c>
      <c r="FS191" s="190">
        <f>AU191+DH191</f>
        <v>0</v>
      </c>
      <c r="FT191" s="204">
        <f>AV191+DI191</f>
        <v>0</v>
      </c>
      <c r="FU191" s="189">
        <f>AW191+DJ191</f>
        <v>0</v>
      </c>
      <c r="FV191" s="204">
        <f>AX191+DK191</f>
        <v>0</v>
      </c>
      <c r="FW191" s="190">
        <f>AY191+DL191</f>
        <v>0</v>
      </c>
      <c r="FX191" s="204">
        <f>AZ191+DM191</f>
        <v>0</v>
      </c>
      <c r="FY191" s="189">
        <f>BA191+DN191</f>
        <v>0</v>
      </c>
      <c r="FZ191" s="203">
        <f>BB191+DO191</f>
        <v>0</v>
      </c>
      <c r="GA191" s="189">
        <f>BC191+DP191</f>
        <v>0</v>
      </c>
      <c r="GB191" s="203">
        <f>BD191+DQ191</f>
        <v>0</v>
      </c>
      <c r="GC191" s="189">
        <f>BE191+DR191</f>
        <v>0</v>
      </c>
      <c r="GD191" s="204">
        <f>BF191+DS191</f>
        <v>0</v>
      </c>
      <c r="GE191" s="190">
        <f>BG191+DT191</f>
        <v>0</v>
      </c>
      <c r="GF191" s="190">
        <f>BH191+DU191</f>
        <v>0</v>
      </c>
      <c r="GG191" s="7"/>
      <c r="GH191" s="54"/>
      <c r="GL191" s="161"/>
      <c r="GM191" s="19"/>
      <c r="GN191" s="1"/>
      <c r="GO191" s="23"/>
      <c r="GP191" s="70"/>
      <c r="GQ191" s="7"/>
      <c r="GR191" s="83"/>
    </row>
    <row r="192" spans="1:200" ht="24.95" customHeight="1" outlineLevel="1" thickBot="1" x14ac:dyDescent="0.4">
      <c r="A192" s="158" t="s">
        <v>53</v>
      </c>
      <c r="B192" s="18"/>
      <c r="C192" s="18"/>
      <c r="D192" s="7"/>
      <c r="E192" s="7"/>
      <c r="F192" s="7"/>
      <c r="G192" s="7"/>
      <c r="H192" s="7"/>
      <c r="I192" s="7"/>
      <c r="J192" s="7"/>
      <c r="K192" s="7"/>
      <c r="L192" s="7"/>
      <c r="M192" s="93">
        <f t="shared" si="187"/>
        <v>0</v>
      </c>
      <c r="N192" s="30"/>
      <c r="O192" s="20"/>
      <c r="P192" s="30"/>
      <c r="Q192" s="20"/>
      <c r="R192" s="30"/>
      <c r="S192" s="20"/>
      <c r="T192" s="30"/>
      <c r="U192" s="20"/>
      <c r="V192" s="94"/>
      <c r="W192" s="20"/>
      <c r="X192" s="20"/>
      <c r="Y192" s="20"/>
      <c r="Z192" s="94"/>
      <c r="AA192" s="20"/>
      <c r="AB192" s="94"/>
      <c r="AC192" s="20"/>
      <c r="AD192" s="94"/>
      <c r="AE192" s="24"/>
      <c r="AF192" s="94"/>
      <c r="AG192" s="20"/>
      <c r="AH192" s="94"/>
      <c r="AI192" s="20"/>
      <c r="AJ192" s="94"/>
      <c r="AK192" s="20"/>
      <c r="AL192" s="94"/>
      <c r="AM192" s="20"/>
      <c r="AN192" s="94"/>
      <c r="AO192" s="20"/>
      <c r="AP192" s="94"/>
      <c r="AQ192" s="20"/>
      <c r="AR192" s="94"/>
      <c r="AS192" s="20"/>
      <c r="AT192" s="94"/>
      <c r="AU192" s="20"/>
      <c r="AV192" s="94"/>
      <c r="AW192" s="20"/>
      <c r="AX192" s="94"/>
      <c r="AY192" s="20"/>
      <c r="AZ192" s="94"/>
      <c r="BA192" s="20"/>
      <c r="BB192" s="94"/>
      <c r="BC192" s="20"/>
      <c r="BD192" s="94"/>
      <c r="BE192" s="20"/>
      <c r="BF192" s="20"/>
      <c r="BG192" s="20">
        <f t="shared" si="164"/>
        <v>0</v>
      </c>
      <c r="BH192" s="20">
        <f t="shared" si="184"/>
        <v>0</v>
      </c>
      <c r="BI192" s="46">
        <f t="shared" si="136"/>
        <v>0</v>
      </c>
      <c r="BJ192" s="7"/>
      <c r="BK192" s="7"/>
      <c r="BN192" s="158" t="s">
        <v>53</v>
      </c>
      <c r="BO192" s="18"/>
      <c r="BP192" s="18"/>
      <c r="BQ192" s="7"/>
      <c r="BR192" s="7"/>
      <c r="BS192" s="7"/>
      <c r="BT192" s="7"/>
      <c r="BU192" s="7"/>
      <c r="BV192" s="7"/>
      <c r="BW192" s="7"/>
      <c r="BX192" s="7"/>
      <c r="BY192" s="7"/>
      <c r="BZ192" s="93">
        <f t="shared" si="188"/>
        <v>0</v>
      </c>
      <c r="CA192" s="30"/>
      <c r="CB192" s="20"/>
      <c r="CC192" s="30"/>
      <c r="CD192" s="20"/>
      <c r="CE192" s="30"/>
      <c r="CF192" s="20"/>
      <c r="CG192" s="30"/>
      <c r="CH192" s="20"/>
      <c r="CI192" s="94"/>
      <c r="CJ192" s="20"/>
      <c r="CK192" s="20"/>
      <c r="CL192" s="20"/>
      <c r="CM192" s="94"/>
      <c r="CN192" s="20"/>
      <c r="CO192" s="94"/>
      <c r="CP192" s="20"/>
      <c r="CQ192" s="94"/>
      <c r="CR192" s="24"/>
      <c r="CS192" s="94"/>
      <c r="CT192" s="20"/>
      <c r="CU192" s="94"/>
      <c r="CV192" s="20"/>
      <c r="CW192" s="94"/>
      <c r="CX192" s="20"/>
      <c r="CY192" s="94"/>
      <c r="CZ192" s="20"/>
      <c r="DA192" s="94"/>
      <c r="DB192" s="20"/>
      <c r="DC192" s="94"/>
      <c r="DD192" s="20"/>
      <c r="DE192" s="94"/>
      <c r="DF192" s="20"/>
      <c r="DG192" s="94"/>
      <c r="DH192" s="20"/>
      <c r="DI192" s="94"/>
      <c r="DJ192" s="20"/>
      <c r="DK192" s="94"/>
      <c r="DL192" s="20"/>
      <c r="DM192" s="94"/>
      <c r="DN192" s="20"/>
      <c r="DO192" s="94"/>
      <c r="DP192" s="20"/>
      <c r="DQ192" s="94"/>
      <c r="DR192" s="20"/>
      <c r="DS192" s="20"/>
      <c r="DT192" s="20">
        <f t="shared" si="185"/>
        <v>0</v>
      </c>
      <c r="DU192" s="20">
        <f t="shared" si="186"/>
        <v>0</v>
      </c>
      <c r="DV192" s="7"/>
      <c r="DW192" s="54"/>
      <c r="DX192" s="18"/>
      <c r="DY192" s="18"/>
      <c r="DZ192" s="7"/>
      <c r="EA192" s="7"/>
      <c r="EB192" s="7"/>
      <c r="EC192" s="7"/>
      <c r="ED192" s="7"/>
      <c r="EE192" s="7"/>
      <c r="EF192" s="7"/>
      <c r="EG192" s="7"/>
      <c r="EH192" s="7">
        <f>SUM(L192+BY192)</f>
        <v>0</v>
      </c>
      <c r="EI192" s="7">
        <f>SUM(M192+BZ192)</f>
        <v>0</v>
      </c>
      <c r="EJ192" s="7">
        <f>SUM(N192+CA192)</f>
        <v>0</v>
      </c>
      <c r="EM192" s="189">
        <f>O192+CB192</f>
        <v>0</v>
      </c>
      <c r="EN192" s="203">
        <f>P192+CC192</f>
        <v>0</v>
      </c>
      <c r="EO192" s="189">
        <f>Q192+CD192</f>
        <v>0</v>
      </c>
      <c r="EP192" s="203">
        <f>R192+CE192</f>
        <v>0</v>
      </c>
      <c r="EQ192" s="189">
        <f>S192+CF192</f>
        <v>0</v>
      </c>
      <c r="ER192" s="203">
        <f>T192+CG192</f>
        <v>0</v>
      </c>
      <c r="ES192" s="189">
        <f>U192+CH192</f>
        <v>0</v>
      </c>
      <c r="ET192" s="203">
        <f>V192+CI192</f>
        <v>0</v>
      </c>
      <c r="EU192" s="189">
        <f>W192+CJ192</f>
        <v>0</v>
      </c>
      <c r="EV192" s="190">
        <f>X192+CK192</f>
        <v>0</v>
      </c>
      <c r="EW192" s="190">
        <f>Y192+CL192</f>
        <v>0</v>
      </c>
      <c r="EX192" s="204">
        <f>Z192+CM192</f>
        <v>0</v>
      </c>
      <c r="EY192" s="189">
        <f>AA192+CN192</f>
        <v>0</v>
      </c>
      <c r="EZ192" s="203">
        <f>AB192+CO192</f>
        <v>0</v>
      </c>
      <c r="FA192" s="189">
        <f>AC192+CP192</f>
        <v>0</v>
      </c>
      <c r="FB192" s="203">
        <f>AD192+CQ192</f>
        <v>0</v>
      </c>
      <c r="FC192" s="189">
        <f>AE192+CR192</f>
        <v>0</v>
      </c>
      <c r="FD192" s="203">
        <f>AF192+CS192</f>
        <v>0</v>
      </c>
      <c r="FE192" s="189">
        <f>AG192+CT192</f>
        <v>0</v>
      </c>
      <c r="FF192" s="204">
        <f>AH192+CU192</f>
        <v>0</v>
      </c>
      <c r="FG192" s="190">
        <f>AI192+CV192</f>
        <v>0</v>
      </c>
      <c r="FH192" s="204">
        <f>AJ192+CW192</f>
        <v>0</v>
      </c>
      <c r="FI192" s="189">
        <f>AK192+CX192</f>
        <v>0</v>
      </c>
      <c r="FJ192" s="204">
        <f>AL192+CY192</f>
        <v>0</v>
      </c>
      <c r="FK192" s="190">
        <f>AM192+CZ192</f>
        <v>0</v>
      </c>
      <c r="FL192" s="204">
        <f>AN192+DA192</f>
        <v>0</v>
      </c>
      <c r="FM192" s="189">
        <f>AO192+DB192</f>
        <v>0</v>
      </c>
      <c r="FN192" s="204">
        <f>AP192+DC192</f>
        <v>0</v>
      </c>
      <c r="FO192" s="190">
        <f>AQ192+DD192</f>
        <v>0</v>
      </c>
      <c r="FP192" s="204">
        <f>AR192+DE192</f>
        <v>0</v>
      </c>
      <c r="FQ192" s="190">
        <f>AS192+DF192</f>
        <v>0</v>
      </c>
      <c r="FR192" s="204">
        <f>AT192+DG192</f>
        <v>0</v>
      </c>
      <c r="FS192" s="190">
        <f>AU192+DH192</f>
        <v>0</v>
      </c>
      <c r="FT192" s="204">
        <f>AV192+DI192</f>
        <v>0</v>
      </c>
      <c r="FU192" s="189">
        <f>AW192+DJ192</f>
        <v>0</v>
      </c>
      <c r="FV192" s="204">
        <f>AX192+DK192</f>
        <v>0</v>
      </c>
      <c r="FW192" s="190">
        <f>AY192+DL192</f>
        <v>0</v>
      </c>
      <c r="FX192" s="204">
        <f>AZ192+DM192</f>
        <v>0</v>
      </c>
      <c r="FY192" s="189">
        <f>BA192+DN192</f>
        <v>0</v>
      </c>
      <c r="FZ192" s="203">
        <f>BB192+DO192</f>
        <v>0</v>
      </c>
      <c r="GA192" s="189">
        <f>BC192+DP192</f>
        <v>0</v>
      </c>
      <c r="GB192" s="203">
        <f>BD192+DQ192</f>
        <v>0</v>
      </c>
      <c r="GC192" s="189">
        <f>BE192+DR192</f>
        <v>0</v>
      </c>
      <c r="GD192" s="204">
        <f>BF192+DS192</f>
        <v>0</v>
      </c>
      <c r="GE192" s="190">
        <f>BG192+DT192</f>
        <v>0</v>
      </c>
      <c r="GF192" s="190">
        <f>BH192+DU192</f>
        <v>0</v>
      </c>
      <c r="GG192" s="7"/>
      <c r="GH192" s="54"/>
      <c r="GL192" s="161"/>
      <c r="GM192" s="19"/>
      <c r="GN192" s="1"/>
      <c r="GO192" s="23"/>
      <c r="GP192" s="70"/>
      <c r="GQ192" s="7"/>
      <c r="GR192" s="83"/>
    </row>
    <row r="193" spans="1:200" ht="24.95" customHeight="1" outlineLevel="1" thickBot="1" x14ac:dyDescent="0.4">
      <c r="A193" s="158" t="s">
        <v>53</v>
      </c>
      <c r="B193" s="18"/>
      <c r="C193" s="18"/>
      <c r="D193" s="7"/>
      <c r="E193" s="7"/>
      <c r="F193" s="7"/>
      <c r="G193" s="7"/>
      <c r="H193" s="7"/>
      <c r="I193" s="7"/>
      <c r="J193" s="7"/>
      <c r="K193" s="7"/>
      <c r="L193" s="7"/>
      <c r="M193" s="93">
        <f t="shared" si="187"/>
        <v>0</v>
      </c>
      <c r="N193" s="30"/>
      <c r="O193" s="20"/>
      <c r="P193" s="30"/>
      <c r="Q193" s="20"/>
      <c r="R193" s="30"/>
      <c r="S193" s="20"/>
      <c r="T193" s="30"/>
      <c r="U193" s="20"/>
      <c r="V193" s="94"/>
      <c r="W193" s="20"/>
      <c r="X193" s="20"/>
      <c r="Y193" s="20"/>
      <c r="Z193" s="94"/>
      <c r="AA193" s="20"/>
      <c r="AB193" s="94"/>
      <c r="AC193" s="20"/>
      <c r="AD193" s="94"/>
      <c r="AE193" s="24"/>
      <c r="AF193" s="94"/>
      <c r="AG193" s="20"/>
      <c r="AH193" s="94"/>
      <c r="AI193" s="20"/>
      <c r="AJ193" s="94"/>
      <c r="AK193" s="20"/>
      <c r="AL193" s="94"/>
      <c r="AM193" s="20"/>
      <c r="AN193" s="94"/>
      <c r="AO193" s="20"/>
      <c r="AP193" s="94"/>
      <c r="AQ193" s="20"/>
      <c r="AR193" s="94"/>
      <c r="AS193" s="20"/>
      <c r="AT193" s="94"/>
      <c r="AU193" s="20"/>
      <c r="AV193" s="94"/>
      <c r="AW193" s="20"/>
      <c r="AX193" s="94"/>
      <c r="AY193" s="20"/>
      <c r="AZ193" s="94"/>
      <c r="BA193" s="20"/>
      <c r="BB193" s="94"/>
      <c r="BC193" s="20"/>
      <c r="BD193" s="94"/>
      <c r="BE193" s="20"/>
      <c r="BF193" s="20"/>
      <c r="BG193" s="20">
        <f t="shared" si="164"/>
        <v>0</v>
      </c>
      <c r="BH193" s="20">
        <f t="shared" si="184"/>
        <v>0</v>
      </c>
      <c r="BI193" s="46">
        <f t="shared" si="136"/>
        <v>0</v>
      </c>
      <c r="BJ193" s="7"/>
      <c r="BK193" s="7"/>
      <c r="BN193" s="158" t="s">
        <v>53</v>
      </c>
      <c r="BO193" s="18"/>
      <c r="BP193" s="18"/>
      <c r="BQ193" s="7"/>
      <c r="BR193" s="7"/>
      <c r="BS193" s="7"/>
      <c r="BT193" s="7"/>
      <c r="BU193" s="7"/>
      <c r="BV193" s="7"/>
      <c r="BW193" s="7"/>
      <c r="BX193" s="7"/>
      <c r="BY193" s="7"/>
      <c r="BZ193" s="93">
        <f t="shared" si="188"/>
        <v>0</v>
      </c>
      <c r="CA193" s="30"/>
      <c r="CB193" s="20"/>
      <c r="CC193" s="30"/>
      <c r="CD193" s="20"/>
      <c r="CE193" s="30"/>
      <c r="CF193" s="20"/>
      <c r="CG193" s="30"/>
      <c r="CH193" s="20"/>
      <c r="CI193" s="94"/>
      <c r="CJ193" s="20"/>
      <c r="CK193" s="20"/>
      <c r="CL193" s="20"/>
      <c r="CM193" s="94"/>
      <c r="CN193" s="20"/>
      <c r="CO193" s="94"/>
      <c r="CP193" s="20"/>
      <c r="CQ193" s="94"/>
      <c r="CR193" s="24"/>
      <c r="CS193" s="94"/>
      <c r="CT193" s="20"/>
      <c r="CU193" s="94"/>
      <c r="CV193" s="20"/>
      <c r="CW193" s="94"/>
      <c r="CX193" s="20"/>
      <c r="CY193" s="94"/>
      <c r="CZ193" s="20"/>
      <c r="DA193" s="94"/>
      <c r="DB193" s="20"/>
      <c r="DC193" s="94"/>
      <c r="DD193" s="20"/>
      <c r="DE193" s="94"/>
      <c r="DF193" s="20"/>
      <c r="DG193" s="94"/>
      <c r="DH193" s="20"/>
      <c r="DI193" s="94"/>
      <c r="DJ193" s="20"/>
      <c r="DK193" s="94"/>
      <c r="DL193" s="20"/>
      <c r="DM193" s="94"/>
      <c r="DN193" s="20"/>
      <c r="DO193" s="94"/>
      <c r="DP193" s="20"/>
      <c r="DQ193" s="94"/>
      <c r="DR193" s="20"/>
      <c r="DS193" s="20"/>
      <c r="DT193" s="20">
        <f t="shared" si="185"/>
        <v>0</v>
      </c>
      <c r="DU193" s="20">
        <f t="shared" si="186"/>
        <v>0</v>
      </c>
      <c r="DV193" s="7"/>
      <c r="DW193" s="54"/>
      <c r="DX193" s="18"/>
      <c r="DY193" s="18"/>
      <c r="DZ193" s="7"/>
      <c r="EA193" s="7"/>
      <c r="EB193" s="7"/>
      <c r="EC193" s="7"/>
      <c r="ED193" s="7"/>
      <c r="EE193" s="7"/>
      <c r="EF193" s="7"/>
      <c r="EG193" s="7"/>
      <c r="EH193" s="19">
        <f>SUM(L193+BY193)</f>
        <v>0</v>
      </c>
      <c r="EI193" s="19">
        <f>SUM(M193+BZ193)</f>
        <v>0</v>
      </c>
      <c r="EJ193" s="19">
        <f>SUM(N193+CA193)</f>
        <v>0</v>
      </c>
      <c r="EM193" s="189">
        <f>O193+CB193</f>
        <v>0</v>
      </c>
      <c r="EN193" s="203">
        <f>P193+CC193</f>
        <v>0</v>
      </c>
      <c r="EO193" s="189">
        <f>Q193+CD193</f>
        <v>0</v>
      </c>
      <c r="EP193" s="203">
        <f>R193+CE193</f>
        <v>0</v>
      </c>
      <c r="EQ193" s="189">
        <f>S193+CF193</f>
        <v>0</v>
      </c>
      <c r="ER193" s="203">
        <f>T193+CG193</f>
        <v>0</v>
      </c>
      <c r="ES193" s="189">
        <f>U193+CH193</f>
        <v>0</v>
      </c>
      <c r="ET193" s="203">
        <f>V193+CI193</f>
        <v>0</v>
      </c>
      <c r="EU193" s="189">
        <f>W193+CJ193</f>
        <v>0</v>
      </c>
      <c r="EV193" s="190">
        <f>X193+CK193</f>
        <v>0</v>
      </c>
      <c r="EW193" s="190">
        <f>Y193+CL193</f>
        <v>0</v>
      </c>
      <c r="EX193" s="204">
        <f>Z193+CM193</f>
        <v>0</v>
      </c>
      <c r="EY193" s="189">
        <f>AA193+CN193</f>
        <v>0</v>
      </c>
      <c r="EZ193" s="203">
        <f>AB193+CO193</f>
        <v>0</v>
      </c>
      <c r="FA193" s="189">
        <f>AC193+CP193</f>
        <v>0</v>
      </c>
      <c r="FB193" s="203">
        <f>AD193+CQ193</f>
        <v>0</v>
      </c>
      <c r="FC193" s="189">
        <f>AE193+CR193</f>
        <v>0</v>
      </c>
      <c r="FD193" s="203">
        <f>AF193+CS193</f>
        <v>0</v>
      </c>
      <c r="FE193" s="189">
        <f>AG193+CT193</f>
        <v>0</v>
      </c>
      <c r="FF193" s="204">
        <f>AH193+CU193</f>
        <v>0</v>
      </c>
      <c r="FG193" s="190">
        <f>AI193+CV193</f>
        <v>0</v>
      </c>
      <c r="FH193" s="204">
        <f>AJ193+CW193</f>
        <v>0</v>
      </c>
      <c r="FI193" s="189">
        <f>AK193+CX193</f>
        <v>0</v>
      </c>
      <c r="FJ193" s="204">
        <f>AL193+CY193</f>
        <v>0</v>
      </c>
      <c r="FK193" s="190">
        <f>AM193+CZ193</f>
        <v>0</v>
      </c>
      <c r="FL193" s="204">
        <f>AN193+DA193</f>
        <v>0</v>
      </c>
      <c r="FM193" s="189">
        <f>AO193+DB193</f>
        <v>0</v>
      </c>
      <c r="FN193" s="204">
        <f>AP193+DC193</f>
        <v>0</v>
      </c>
      <c r="FO193" s="190">
        <f>AQ193+DD193</f>
        <v>0</v>
      </c>
      <c r="FP193" s="204">
        <f>AR193+DE193</f>
        <v>0</v>
      </c>
      <c r="FQ193" s="190">
        <f>AS193+DF193</f>
        <v>0</v>
      </c>
      <c r="FR193" s="204">
        <f>AT193+DG193</f>
        <v>0</v>
      </c>
      <c r="FS193" s="190">
        <f>AU193+DH193</f>
        <v>0</v>
      </c>
      <c r="FT193" s="204">
        <f>AV193+DI193</f>
        <v>0</v>
      </c>
      <c r="FU193" s="189">
        <f>AW193+DJ193</f>
        <v>0</v>
      </c>
      <c r="FV193" s="204">
        <f>AX193+DK193</f>
        <v>0</v>
      </c>
      <c r="FW193" s="190">
        <f>AY193+DL193</f>
        <v>0</v>
      </c>
      <c r="FX193" s="204">
        <f>AZ193+DM193</f>
        <v>0</v>
      </c>
      <c r="FY193" s="189">
        <f>BA193+DN193</f>
        <v>0</v>
      </c>
      <c r="FZ193" s="203">
        <f>BB193+DO193</f>
        <v>0</v>
      </c>
      <c r="GA193" s="189">
        <f>BC193+DP193</f>
        <v>0</v>
      </c>
      <c r="GB193" s="203">
        <f>BD193+DQ193</f>
        <v>0</v>
      </c>
      <c r="GC193" s="189">
        <f>BE193+DR193</f>
        <v>0</v>
      </c>
      <c r="GD193" s="204">
        <f>BF193+DS193</f>
        <v>0</v>
      </c>
      <c r="GE193" s="190">
        <f>BG193+DT193</f>
        <v>0</v>
      </c>
      <c r="GF193" s="190">
        <f>BH193+DU193</f>
        <v>0</v>
      </c>
      <c r="GG193" s="7"/>
      <c r="GH193" s="54"/>
      <c r="GL193" s="161"/>
      <c r="GM193" s="19"/>
      <c r="GN193" s="1"/>
      <c r="GO193" s="23"/>
      <c r="GP193" s="70"/>
      <c r="GQ193" s="7"/>
      <c r="GR193" s="83"/>
    </row>
    <row r="194" spans="1:200" ht="24.95" customHeight="1" outlineLevel="1" thickBot="1" x14ac:dyDescent="0.4">
      <c r="A194" s="158" t="s">
        <v>53</v>
      </c>
      <c r="B194" s="18"/>
      <c r="C194" s="18"/>
      <c r="D194" s="7"/>
      <c r="E194" s="7"/>
      <c r="F194" s="7"/>
      <c r="G194" s="7"/>
      <c r="H194" s="7"/>
      <c r="I194" s="7"/>
      <c r="J194" s="7"/>
      <c r="K194" s="7"/>
      <c r="L194" s="7"/>
      <c r="M194" s="93">
        <f t="shared" si="187"/>
        <v>0</v>
      </c>
      <c r="N194" s="30"/>
      <c r="O194" s="20"/>
      <c r="P194" s="30"/>
      <c r="Q194" s="20"/>
      <c r="R194" s="30"/>
      <c r="S194" s="20"/>
      <c r="T194" s="30"/>
      <c r="U194" s="20"/>
      <c r="V194" s="94"/>
      <c r="W194" s="20"/>
      <c r="X194" s="20"/>
      <c r="Y194" s="20"/>
      <c r="Z194" s="94"/>
      <c r="AA194" s="20"/>
      <c r="AB194" s="94"/>
      <c r="AC194" s="20"/>
      <c r="AD194" s="94"/>
      <c r="AE194" s="24"/>
      <c r="AF194" s="94"/>
      <c r="AG194" s="20"/>
      <c r="AH194" s="94"/>
      <c r="AI194" s="20"/>
      <c r="AJ194" s="94"/>
      <c r="AK194" s="20"/>
      <c r="AL194" s="94"/>
      <c r="AM194" s="20"/>
      <c r="AN194" s="94"/>
      <c r="AO194" s="20"/>
      <c r="AP194" s="94"/>
      <c r="AQ194" s="20"/>
      <c r="AR194" s="94"/>
      <c r="AS194" s="20"/>
      <c r="AT194" s="94"/>
      <c r="AU194" s="20"/>
      <c r="AV194" s="94"/>
      <c r="AW194" s="20"/>
      <c r="AX194" s="94"/>
      <c r="AY194" s="20"/>
      <c r="AZ194" s="94"/>
      <c r="BA194" s="20"/>
      <c r="BB194" s="94"/>
      <c r="BC194" s="20"/>
      <c r="BD194" s="94"/>
      <c r="BE194" s="20"/>
      <c r="BF194" s="20"/>
      <c r="BG194" s="20">
        <f t="shared" si="164"/>
        <v>0</v>
      </c>
      <c r="BH194" s="20">
        <f t="shared" si="184"/>
        <v>0</v>
      </c>
      <c r="BI194" s="46">
        <f t="shared" si="136"/>
        <v>0</v>
      </c>
      <c r="BJ194" s="7"/>
      <c r="BK194" s="7"/>
      <c r="BN194" s="158" t="s">
        <v>53</v>
      </c>
      <c r="BO194" s="18"/>
      <c r="BP194" s="18"/>
      <c r="BQ194" s="7"/>
      <c r="BR194" s="7"/>
      <c r="BS194" s="7"/>
      <c r="BT194" s="7"/>
      <c r="BU194" s="7"/>
      <c r="BV194" s="7"/>
      <c r="BW194" s="7"/>
      <c r="BX194" s="7"/>
      <c r="BY194" s="7"/>
      <c r="BZ194" s="93">
        <f t="shared" si="188"/>
        <v>0</v>
      </c>
      <c r="CA194" s="30"/>
      <c r="CB194" s="20"/>
      <c r="CC194" s="30"/>
      <c r="CD194" s="20"/>
      <c r="CE194" s="30"/>
      <c r="CF194" s="20"/>
      <c r="CG194" s="30"/>
      <c r="CH194" s="20"/>
      <c r="CI194" s="94"/>
      <c r="CJ194" s="20"/>
      <c r="CK194" s="20"/>
      <c r="CL194" s="20"/>
      <c r="CM194" s="94"/>
      <c r="CN194" s="20"/>
      <c r="CO194" s="94"/>
      <c r="CP194" s="20"/>
      <c r="CQ194" s="94"/>
      <c r="CR194" s="24"/>
      <c r="CS194" s="94"/>
      <c r="CT194" s="20"/>
      <c r="CU194" s="94"/>
      <c r="CV194" s="20"/>
      <c r="CW194" s="94"/>
      <c r="CX194" s="20"/>
      <c r="CY194" s="94"/>
      <c r="CZ194" s="20"/>
      <c r="DA194" s="94"/>
      <c r="DB194" s="20"/>
      <c r="DC194" s="94"/>
      <c r="DD194" s="20"/>
      <c r="DE194" s="94"/>
      <c r="DF194" s="20"/>
      <c r="DG194" s="94"/>
      <c r="DH194" s="20"/>
      <c r="DI194" s="94"/>
      <c r="DJ194" s="20"/>
      <c r="DK194" s="94"/>
      <c r="DL194" s="20"/>
      <c r="DM194" s="94"/>
      <c r="DN194" s="20"/>
      <c r="DO194" s="94"/>
      <c r="DP194" s="20"/>
      <c r="DQ194" s="94"/>
      <c r="DR194" s="20"/>
      <c r="DS194" s="20"/>
      <c r="DT194" s="20">
        <f t="shared" si="185"/>
        <v>0</v>
      </c>
      <c r="DU194" s="20">
        <f t="shared" si="186"/>
        <v>0</v>
      </c>
      <c r="DV194" s="7"/>
      <c r="DW194" s="54"/>
      <c r="DX194" s="18"/>
      <c r="DY194" s="18"/>
      <c r="DZ194" s="7"/>
      <c r="EA194" s="7"/>
      <c r="EB194" s="7"/>
      <c r="EC194" s="7"/>
      <c r="ED194" s="7"/>
      <c r="EE194" s="7"/>
      <c r="EF194" s="7"/>
      <c r="EG194" s="7"/>
      <c r="EH194" s="19"/>
      <c r="EI194" s="19"/>
      <c r="EJ194" s="19"/>
      <c r="EM194" s="189">
        <f>O194+CB194</f>
        <v>0</v>
      </c>
      <c r="EN194" s="203">
        <f>P194+CC194</f>
        <v>0</v>
      </c>
      <c r="EO194" s="189">
        <f>Q194+CD194</f>
        <v>0</v>
      </c>
      <c r="EP194" s="203">
        <f>R194+CE194</f>
        <v>0</v>
      </c>
      <c r="EQ194" s="189">
        <f>S194+CF194</f>
        <v>0</v>
      </c>
      <c r="ER194" s="203">
        <f>T194+CG194</f>
        <v>0</v>
      </c>
      <c r="ES194" s="189">
        <f>U194+CH194</f>
        <v>0</v>
      </c>
      <c r="ET194" s="203">
        <f>V194+CI194</f>
        <v>0</v>
      </c>
      <c r="EU194" s="189">
        <f>W194+CJ194</f>
        <v>0</v>
      </c>
      <c r="EV194" s="190">
        <f>X194+CK194</f>
        <v>0</v>
      </c>
      <c r="EW194" s="190">
        <f>Y194+CL194</f>
        <v>0</v>
      </c>
      <c r="EX194" s="204">
        <f>Z194+CM194</f>
        <v>0</v>
      </c>
      <c r="EY194" s="189">
        <f>AA194+CN194</f>
        <v>0</v>
      </c>
      <c r="EZ194" s="203">
        <f>AB194+CO194</f>
        <v>0</v>
      </c>
      <c r="FA194" s="189">
        <f>AC194+CP194</f>
        <v>0</v>
      </c>
      <c r="FB194" s="203">
        <f>AD194+CQ194</f>
        <v>0</v>
      </c>
      <c r="FC194" s="189">
        <f>AE194+CR194</f>
        <v>0</v>
      </c>
      <c r="FD194" s="203">
        <f>AF194+CS194</f>
        <v>0</v>
      </c>
      <c r="FE194" s="189">
        <f>AG194+CT194</f>
        <v>0</v>
      </c>
      <c r="FF194" s="204">
        <f>AH194+CU194</f>
        <v>0</v>
      </c>
      <c r="FG194" s="190">
        <f>AI194+CV194</f>
        <v>0</v>
      </c>
      <c r="FH194" s="204">
        <f>AJ194+CW194</f>
        <v>0</v>
      </c>
      <c r="FI194" s="189">
        <f>AK194+CX194</f>
        <v>0</v>
      </c>
      <c r="FJ194" s="204">
        <f>AL194+CY194</f>
        <v>0</v>
      </c>
      <c r="FK194" s="190">
        <f>AM194+CZ194</f>
        <v>0</v>
      </c>
      <c r="FL194" s="204">
        <f>AN194+DA194</f>
        <v>0</v>
      </c>
      <c r="FM194" s="189">
        <f>AO194+DB194</f>
        <v>0</v>
      </c>
      <c r="FN194" s="204">
        <f>AP194+DC194</f>
        <v>0</v>
      </c>
      <c r="FO194" s="190">
        <f>AQ194+DD194</f>
        <v>0</v>
      </c>
      <c r="FP194" s="204">
        <f>AR194+DE194</f>
        <v>0</v>
      </c>
      <c r="FQ194" s="190">
        <f>AS194+DF194</f>
        <v>0</v>
      </c>
      <c r="FR194" s="204">
        <f>AT194+DG194</f>
        <v>0</v>
      </c>
      <c r="FS194" s="190">
        <f>AU194+DH194</f>
        <v>0</v>
      </c>
      <c r="FT194" s="204">
        <f>AV194+DI194</f>
        <v>0</v>
      </c>
      <c r="FU194" s="189">
        <f>AW194+DJ194</f>
        <v>0</v>
      </c>
      <c r="FV194" s="204">
        <f>AX194+DK194</f>
        <v>0</v>
      </c>
      <c r="FW194" s="190">
        <f>AY194+DL194</f>
        <v>0</v>
      </c>
      <c r="FX194" s="204">
        <f>AZ194+DM194</f>
        <v>0</v>
      </c>
      <c r="FY194" s="189">
        <f>BA194+DN194</f>
        <v>0</v>
      </c>
      <c r="FZ194" s="203">
        <f>BB194+DO194</f>
        <v>0</v>
      </c>
      <c r="GA194" s="189">
        <f>BC194+DP194</f>
        <v>0</v>
      </c>
      <c r="GB194" s="203">
        <f>BD194+DQ194</f>
        <v>0</v>
      </c>
      <c r="GC194" s="189">
        <f>BE194+DR194</f>
        <v>0</v>
      </c>
      <c r="GD194" s="204">
        <f>BF194+DS194</f>
        <v>0</v>
      </c>
      <c r="GE194" s="190">
        <f>BG194+DT194</f>
        <v>0</v>
      </c>
      <c r="GF194" s="190">
        <f>BH194+DU194</f>
        <v>0</v>
      </c>
      <c r="GG194" s="7"/>
      <c r="GH194" s="54"/>
      <c r="GL194" s="161"/>
      <c r="GM194" s="19"/>
      <c r="GN194" s="1"/>
      <c r="GO194" s="23"/>
      <c r="GP194" s="70"/>
      <c r="GQ194" s="7"/>
      <c r="GR194" s="83"/>
    </row>
    <row r="195" spans="1:200" ht="24.95" customHeight="1" outlineLevel="1" thickBot="1" x14ac:dyDescent="0.4">
      <c r="A195" s="158" t="s">
        <v>53</v>
      </c>
      <c r="B195" s="18"/>
      <c r="C195" s="18"/>
      <c r="D195" s="7"/>
      <c r="E195" s="7"/>
      <c r="F195" s="7"/>
      <c r="G195" s="7"/>
      <c r="H195" s="7"/>
      <c r="I195" s="7"/>
      <c r="J195" s="7"/>
      <c r="K195" s="7"/>
      <c r="L195" s="7"/>
      <c r="M195" s="93">
        <f t="shared" si="187"/>
        <v>0</v>
      </c>
      <c r="N195" s="30"/>
      <c r="O195" s="20"/>
      <c r="P195" s="30"/>
      <c r="Q195" s="20"/>
      <c r="R195" s="30"/>
      <c r="S195" s="20"/>
      <c r="T195" s="30"/>
      <c r="U195" s="20"/>
      <c r="V195" s="94"/>
      <c r="W195" s="20"/>
      <c r="X195" s="20"/>
      <c r="Y195" s="20"/>
      <c r="Z195" s="94"/>
      <c r="AA195" s="20"/>
      <c r="AB195" s="94"/>
      <c r="AC195" s="20"/>
      <c r="AD195" s="94"/>
      <c r="AE195" s="24"/>
      <c r="AF195" s="94"/>
      <c r="AG195" s="20"/>
      <c r="AH195" s="94"/>
      <c r="AI195" s="20"/>
      <c r="AJ195" s="94"/>
      <c r="AK195" s="20"/>
      <c r="AL195" s="94"/>
      <c r="AM195" s="20"/>
      <c r="AN195" s="94"/>
      <c r="AO195" s="20"/>
      <c r="AP195" s="94"/>
      <c r="AQ195" s="20"/>
      <c r="AR195" s="94"/>
      <c r="AS195" s="20"/>
      <c r="AT195" s="94"/>
      <c r="AU195" s="20"/>
      <c r="AV195" s="94"/>
      <c r="AW195" s="20"/>
      <c r="AX195" s="94"/>
      <c r="AY195" s="20"/>
      <c r="AZ195" s="94"/>
      <c r="BA195" s="20"/>
      <c r="BB195" s="94"/>
      <c r="BC195" s="20"/>
      <c r="BD195" s="94"/>
      <c r="BE195" s="20"/>
      <c r="BF195" s="20"/>
      <c r="BG195" s="20">
        <f t="shared" si="164"/>
        <v>0</v>
      </c>
      <c r="BH195" s="20">
        <f t="shared" si="184"/>
        <v>0</v>
      </c>
      <c r="BI195" s="46">
        <f t="shared" si="136"/>
        <v>0</v>
      </c>
      <c r="BJ195" s="7"/>
      <c r="BK195" s="7"/>
      <c r="BN195" s="158" t="s">
        <v>53</v>
      </c>
      <c r="BO195" s="18"/>
      <c r="BP195" s="18"/>
      <c r="BQ195" s="7"/>
      <c r="BR195" s="7"/>
      <c r="BS195" s="7"/>
      <c r="BT195" s="7"/>
      <c r="BU195" s="7"/>
      <c r="BV195" s="7"/>
      <c r="BW195" s="7"/>
      <c r="BX195" s="7"/>
      <c r="BY195" s="7"/>
      <c r="BZ195" s="93">
        <f t="shared" si="188"/>
        <v>0</v>
      </c>
      <c r="CA195" s="30"/>
      <c r="CB195" s="20"/>
      <c r="CC195" s="30"/>
      <c r="CD195" s="20"/>
      <c r="CE195" s="30"/>
      <c r="CF195" s="20"/>
      <c r="CG195" s="30"/>
      <c r="CH195" s="20"/>
      <c r="CI195" s="94"/>
      <c r="CJ195" s="20"/>
      <c r="CK195" s="20"/>
      <c r="CL195" s="20"/>
      <c r="CM195" s="94"/>
      <c r="CN195" s="20"/>
      <c r="CO195" s="94"/>
      <c r="CP195" s="20"/>
      <c r="CQ195" s="94"/>
      <c r="CR195" s="24"/>
      <c r="CS195" s="94"/>
      <c r="CT195" s="20"/>
      <c r="CU195" s="94"/>
      <c r="CV195" s="20"/>
      <c r="CW195" s="94"/>
      <c r="CX195" s="20"/>
      <c r="CY195" s="94"/>
      <c r="CZ195" s="20"/>
      <c r="DA195" s="94"/>
      <c r="DB195" s="20"/>
      <c r="DC195" s="94"/>
      <c r="DD195" s="20"/>
      <c r="DE195" s="94"/>
      <c r="DF195" s="20"/>
      <c r="DG195" s="94"/>
      <c r="DH195" s="20"/>
      <c r="DI195" s="94"/>
      <c r="DJ195" s="20"/>
      <c r="DK195" s="94"/>
      <c r="DL195" s="20"/>
      <c r="DM195" s="94"/>
      <c r="DN195" s="20"/>
      <c r="DO195" s="94"/>
      <c r="DP195" s="20"/>
      <c r="DQ195" s="94"/>
      <c r="DR195" s="20"/>
      <c r="DS195" s="20"/>
      <c r="DT195" s="20">
        <f t="shared" si="185"/>
        <v>0</v>
      </c>
      <c r="DU195" s="20">
        <f t="shared" si="186"/>
        <v>0</v>
      </c>
      <c r="DV195" s="7"/>
      <c r="DW195" s="54"/>
      <c r="DX195" s="18"/>
      <c r="DY195" s="18"/>
      <c r="DZ195" s="7"/>
      <c r="EA195" s="7"/>
      <c r="EB195" s="7"/>
      <c r="EC195" s="7"/>
      <c r="ED195" s="7"/>
      <c r="EE195" s="7"/>
      <c r="EF195" s="7"/>
      <c r="EG195" s="7"/>
      <c r="EH195" s="19">
        <f>SUM(L195+BY195)</f>
        <v>0</v>
      </c>
      <c r="EI195" s="19">
        <f>SUM(M195+BZ195)</f>
        <v>0</v>
      </c>
      <c r="EJ195" s="19">
        <f>SUM(N195+CA195)</f>
        <v>0</v>
      </c>
      <c r="EM195" s="189">
        <f>O195+CB195</f>
        <v>0</v>
      </c>
      <c r="EN195" s="203">
        <f>P195+CC195</f>
        <v>0</v>
      </c>
      <c r="EO195" s="189">
        <f>Q195+CD195</f>
        <v>0</v>
      </c>
      <c r="EP195" s="203">
        <f>R195+CE195</f>
        <v>0</v>
      </c>
      <c r="EQ195" s="189">
        <f>S195+CF195</f>
        <v>0</v>
      </c>
      <c r="ER195" s="203">
        <f>T195+CG195</f>
        <v>0</v>
      </c>
      <c r="ES195" s="189">
        <f>U195+CH195</f>
        <v>0</v>
      </c>
      <c r="ET195" s="203">
        <f>V195+CI195</f>
        <v>0</v>
      </c>
      <c r="EU195" s="189">
        <f>W195+CJ195</f>
        <v>0</v>
      </c>
      <c r="EV195" s="190">
        <f>X195+CK195</f>
        <v>0</v>
      </c>
      <c r="EW195" s="190">
        <f>Y195+CL195</f>
        <v>0</v>
      </c>
      <c r="EX195" s="204">
        <f>Z195+CM195</f>
        <v>0</v>
      </c>
      <c r="EY195" s="189">
        <f>AA195+CN195</f>
        <v>0</v>
      </c>
      <c r="EZ195" s="203">
        <f>AB195+CO195</f>
        <v>0</v>
      </c>
      <c r="FA195" s="189">
        <f>AC195+CP195</f>
        <v>0</v>
      </c>
      <c r="FB195" s="203">
        <f>AD195+CQ195</f>
        <v>0</v>
      </c>
      <c r="FC195" s="189">
        <f>AE195+CR195</f>
        <v>0</v>
      </c>
      <c r="FD195" s="203">
        <f>AF195+CS195</f>
        <v>0</v>
      </c>
      <c r="FE195" s="189">
        <f>AG195+CT195</f>
        <v>0</v>
      </c>
      <c r="FF195" s="204">
        <f>AH195+CU195</f>
        <v>0</v>
      </c>
      <c r="FG195" s="190">
        <f>AI195+CV195</f>
        <v>0</v>
      </c>
      <c r="FH195" s="204">
        <f>AJ195+CW195</f>
        <v>0</v>
      </c>
      <c r="FI195" s="189">
        <f>AK195+CX195</f>
        <v>0</v>
      </c>
      <c r="FJ195" s="204">
        <f>AL195+CY195</f>
        <v>0</v>
      </c>
      <c r="FK195" s="190">
        <f>AM195+CZ195</f>
        <v>0</v>
      </c>
      <c r="FL195" s="204">
        <f>AN195+DA195</f>
        <v>0</v>
      </c>
      <c r="FM195" s="189">
        <f>AO195+DB195</f>
        <v>0</v>
      </c>
      <c r="FN195" s="204">
        <f>AP195+DC195</f>
        <v>0</v>
      </c>
      <c r="FO195" s="190">
        <f>AQ195+DD195</f>
        <v>0</v>
      </c>
      <c r="FP195" s="204">
        <f>AR195+DE195</f>
        <v>0</v>
      </c>
      <c r="FQ195" s="190">
        <f>AS195+DF195</f>
        <v>0</v>
      </c>
      <c r="FR195" s="204">
        <f>AT195+DG195</f>
        <v>0</v>
      </c>
      <c r="FS195" s="190">
        <f>AU195+DH195</f>
        <v>0</v>
      </c>
      <c r="FT195" s="204">
        <f>AV195+DI195</f>
        <v>0</v>
      </c>
      <c r="FU195" s="189">
        <f>AW195+DJ195</f>
        <v>0</v>
      </c>
      <c r="FV195" s="204">
        <f>AX195+DK195</f>
        <v>0</v>
      </c>
      <c r="FW195" s="190">
        <f>AY195+DL195</f>
        <v>0</v>
      </c>
      <c r="FX195" s="204">
        <f>AZ195+DM195</f>
        <v>0</v>
      </c>
      <c r="FY195" s="189">
        <f>BA195+DN195</f>
        <v>0</v>
      </c>
      <c r="FZ195" s="203">
        <f>BB195+DO195</f>
        <v>0</v>
      </c>
      <c r="GA195" s="189">
        <f>BC195+DP195</f>
        <v>0</v>
      </c>
      <c r="GB195" s="203">
        <f>BD195+DQ195</f>
        <v>0</v>
      </c>
      <c r="GC195" s="189">
        <f>BE195+DR195</f>
        <v>0</v>
      </c>
      <c r="GD195" s="204">
        <f>BF195+DS195</f>
        <v>0</v>
      </c>
      <c r="GE195" s="190">
        <f>BG195+DT195</f>
        <v>0</v>
      </c>
      <c r="GF195" s="190">
        <f>BH195+DU195</f>
        <v>0</v>
      </c>
      <c r="GG195" s="7"/>
      <c r="GH195" s="54"/>
      <c r="GL195" s="161"/>
      <c r="GM195" s="19"/>
      <c r="GN195" s="1"/>
      <c r="GO195" s="23"/>
      <c r="GP195" s="70"/>
      <c r="GQ195" s="7"/>
      <c r="GR195" s="83"/>
    </row>
    <row r="196" spans="1:200" ht="24.95" customHeight="1" outlineLevel="1" thickBot="1" x14ac:dyDescent="0.4">
      <c r="A196" s="158" t="s">
        <v>53</v>
      </c>
      <c r="B196" s="18"/>
      <c r="C196" s="18"/>
      <c r="D196" s="7"/>
      <c r="E196" s="7"/>
      <c r="F196" s="7"/>
      <c r="G196" s="7"/>
      <c r="H196" s="7"/>
      <c r="I196" s="7"/>
      <c r="J196" s="7"/>
      <c r="K196" s="7"/>
      <c r="L196" s="7"/>
      <c r="M196" s="93">
        <f t="shared" si="187"/>
        <v>0</v>
      </c>
      <c r="N196" s="30"/>
      <c r="O196" s="20"/>
      <c r="P196" s="30"/>
      <c r="Q196" s="20"/>
      <c r="R196" s="30"/>
      <c r="S196" s="20"/>
      <c r="T196" s="30"/>
      <c r="U196" s="20"/>
      <c r="V196" s="94"/>
      <c r="W196" s="20"/>
      <c r="X196" s="20"/>
      <c r="Y196" s="20"/>
      <c r="Z196" s="94"/>
      <c r="AA196" s="20"/>
      <c r="AB196" s="94"/>
      <c r="AC196" s="20"/>
      <c r="AD196" s="94"/>
      <c r="AE196" s="24"/>
      <c r="AF196" s="94"/>
      <c r="AG196" s="20"/>
      <c r="AH196" s="94"/>
      <c r="AI196" s="20"/>
      <c r="AJ196" s="94"/>
      <c r="AK196" s="20"/>
      <c r="AL196" s="94"/>
      <c r="AM196" s="20"/>
      <c r="AN196" s="94"/>
      <c r="AO196" s="20"/>
      <c r="AP196" s="94"/>
      <c r="AQ196" s="20"/>
      <c r="AR196" s="94"/>
      <c r="AS196" s="20"/>
      <c r="AT196" s="94"/>
      <c r="AU196" s="20"/>
      <c r="AV196" s="94"/>
      <c r="AW196" s="20"/>
      <c r="AX196" s="94"/>
      <c r="AY196" s="20"/>
      <c r="AZ196" s="94"/>
      <c r="BA196" s="20"/>
      <c r="BB196" s="94"/>
      <c r="BC196" s="20"/>
      <c r="BD196" s="94"/>
      <c r="BE196" s="20"/>
      <c r="BF196" s="20"/>
      <c r="BG196" s="20">
        <f t="shared" si="164"/>
        <v>0</v>
      </c>
      <c r="BH196" s="20">
        <f t="shared" si="184"/>
        <v>0</v>
      </c>
      <c r="BI196" s="46">
        <f t="shared" si="136"/>
        <v>0</v>
      </c>
      <c r="BJ196" s="7"/>
      <c r="BK196" s="7"/>
      <c r="BN196" s="158" t="s">
        <v>53</v>
      </c>
      <c r="BO196" s="18"/>
      <c r="BP196" s="18"/>
      <c r="BQ196" s="7"/>
      <c r="BR196" s="7"/>
      <c r="BS196" s="7"/>
      <c r="BT196" s="7"/>
      <c r="BU196" s="7"/>
      <c r="BV196" s="7"/>
      <c r="BW196" s="7"/>
      <c r="BX196" s="7"/>
      <c r="BY196" s="7"/>
      <c r="BZ196" s="93">
        <f t="shared" si="188"/>
        <v>0</v>
      </c>
      <c r="CA196" s="30"/>
      <c r="CB196" s="20"/>
      <c r="CC196" s="30"/>
      <c r="CD196" s="20"/>
      <c r="CE196" s="30"/>
      <c r="CF196" s="20"/>
      <c r="CG196" s="30"/>
      <c r="CH196" s="20"/>
      <c r="CI196" s="94"/>
      <c r="CJ196" s="20"/>
      <c r="CK196" s="20"/>
      <c r="CL196" s="20"/>
      <c r="CM196" s="94"/>
      <c r="CN196" s="20"/>
      <c r="CO196" s="94"/>
      <c r="CP196" s="20"/>
      <c r="CQ196" s="94"/>
      <c r="CR196" s="24"/>
      <c r="CS196" s="94"/>
      <c r="CT196" s="20"/>
      <c r="CU196" s="94"/>
      <c r="CV196" s="20"/>
      <c r="CW196" s="94"/>
      <c r="CX196" s="20"/>
      <c r="CY196" s="94"/>
      <c r="CZ196" s="20"/>
      <c r="DA196" s="94"/>
      <c r="DB196" s="20"/>
      <c r="DC196" s="94"/>
      <c r="DD196" s="20"/>
      <c r="DE196" s="94"/>
      <c r="DF196" s="20"/>
      <c r="DG196" s="94"/>
      <c r="DH196" s="20"/>
      <c r="DI196" s="94"/>
      <c r="DJ196" s="20"/>
      <c r="DK196" s="94"/>
      <c r="DL196" s="20"/>
      <c r="DM196" s="94"/>
      <c r="DN196" s="20"/>
      <c r="DO196" s="94"/>
      <c r="DP196" s="20"/>
      <c r="DQ196" s="94"/>
      <c r="DR196" s="20"/>
      <c r="DS196" s="20"/>
      <c r="DT196" s="20">
        <f t="shared" si="185"/>
        <v>0</v>
      </c>
      <c r="DU196" s="20">
        <f t="shared" si="186"/>
        <v>0</v>
      </c>
      <c r="DV196" s="7"/>
      <c r="DW196" s="54"/>
      <c r="DX196" s="18"/>
      <c r="DY196" s="18"/>
      <c r="DZ196" s="7"/>
      <c r="EA196" s="7"/>
      <c r="EB196" s="7"/>
      <c r="EC196" s="7"/>
      <c r="ED196" s="7"/>
      <c r="EE196" s="7"/>
      <c r="EF196" s="7"/>
      <c r="EG196" s="7"/>
      <c r="EH196" s="19">
        <f>SUM(L196+BY196)</f>
        <v>0</v>
      </c>
      <c r="EI196" s="19">
        <f>SUM(M196+BZ196)</f>
        <v>0</v>
      </c>
      <c r="EJ196" s="19">
        <f>SUM(N196+CA196)</f>
        <v>0</v>
      </c>
      <c r="EM196" s="189">
        <f>O196+CB196</f>
        <v>0</v>
      </c>
      <c r="EN196" s="203">
        <f>P196+CC196</f>
        <v>0</v>
      </c>
      <c r="EO196" s="189">
        <f>Q196+CD196</f>
        <v>0</v>
      </c>
      <c r="EP196" s="203">
        <f>R196+CE196</f>
        <v>0</v>
      </c>
      <c r="EQ196" s="189">
        <f>S196+CF196</f>
        <v>0</v>
      </c>
      <c r="ER196" s="203">
        <f>T196+CG196</f>
        <v>0</v>
      </c>
      <c r="ES196" s="189">
        <f>U196+CH196</f>
        <v>0</v>
      </c>
      <c r="ET196" s="203">
        <f>V196+CI196</f>
        <v>0</v>
      </c>
      <c r="EU196" s="189">
        <f>W196+CJ196</f>
        <v>0</v>
      </c>
      <c r="EV196" s="190">
        <f>X196+CK196</f>
        <v>0</v>
      </c>
      <c r="EW196" s="190">
        <f>Y196+CL196</f>
        <v>0</v>
      </c>
      <c r="EX196" s="204">
        <f>Z196+CM196</f>
        <v>0</v>
      </c>
      <c r="EY196" s="189">
        <f>AA196+CN196</f>
        <v>0</v>
      </c>
      <c r="EZ196" s="203">
        <f>AB196+CO196</f>
        <v>0</v>
      </c>
      <c r="FA196" s="189">
        <f>AC196+CP196</f>
        <v>0</v>
      </c>
      <c r="FB196" s="203">
        <f>AD196+CQ196</f>
        <v>0</v>
      </c>
      <c r="FC196" s="189">
        <f>AE196+CR196</f>
        <v>0</v>
      </c>
      <c r="FD196" s="203">
        <f>AF196+CS196</f>
        <v>0</v>
      </c>
      <c r="FE196" s="189">
        <f>AG196+CT196</f>
        <v>0</v>
      </c>
      <c r="FF196" s="204">
        <f>AH196+CU196</f>
        <v>0</v>
      </c>
      <c r="FG196" s="190">
        <f>AI196+CV196</f>
        <v>0</v>
      </c>
      <c r="FH196" s="204">
        <f>AJ196+CW196</f>
        <v>0</v>
      </c>
      <c r="FI196" s="189">
        <f>AK196+CX196</f>
        <v>0</v>
      </c>
      <c r="FJ196" s="204">
        <f>AL196+CY196</f>
        <v>0</v>
      </c>
      <c r="FK196" s="190">
        <f>AM196+CZ196</f>
        <v>0</v>
      </c>
      <c r="FL196" s="204">
        <f>AN196+DA196</f>
        <v>0</v>
      </c>
      <c r="FM196" s="189">
        <f>AO196+DB196</f>
        <v>0</v>
      </c>
      <c r="FN196" s="204">
        <f>AP196+DC196</f>
        <v>0</v>
      </c>
      <c r="FO196" s="190">
        <f>AQ196+DD196</f>
        <v>0</v>
      </c>
      <c r="FP196" s="204">
        <f>AR196+DE196</f>
        <v>0</v>
      </c>
      <c r="FQ196" s="190">
        <f>AS196+DF196</f>
        <v>0</v>
      </c>
      <c r="FR196" s="204">
        <f>AT196+DG196</f>
        <v>0</v>
      </c>
      <c r="FS196" s="190">
        <f>AU196+DH196</f>
        <v>0</v>
      </c>
      <c r="FT196" s="204">
        <f>AV196+DI196</f>
        <v>0</v>
      </c>
      <c r="FU196" s="189">
        <f>AW196+DJ196</f>
        <v>0</v>
      </c>
      <c r="FV196" s="204">
        <f>AX196+DK196</f>
        <v>0</v>
      </c>
      <c r="FW196" s="190">
        <f>AY196+DL196</f>
        <v>0</v>
      </c>
      <c r="FX196" s="204">
        <f>AZ196+DM196</f>
        <v>0</v>
      </c>
      <c r="FY196" s="189">
        <f>BA196+DN196</f>
        <v>0</v>
      </c>
      <c r="FZ196" s="203">
        <f>BB196+DO196</f>
        <v>0</v>
      </c>
      <c r="GA196" s="189">
        <f>BC196+DP196</f>
        <v>0</v>
      </c>
      <c r="GB196" s="203">
        <f>BD196+DQ196</f>
        <v>0</v>
      </c>
      <c r="GC196" s="189">
        <f>BE196+DR196</f>
        <v>0</v>
      </c>
      <c r="GD196" s="204">
        <f>BF196+DS196</f>
        <v>0</v>
      </c>
      <c r="GE196" s="190">
        <f>BG196+DT196</f>
        <v>0</v>
      </c>
      <c r="GF196" s="190">
        <f>BH196+DU196</f>
        <v>0</v>
      </c>
      <c r="GG196" s="7"/>
      <c r="GH196" s="54"/>
      <c r="GL196" s="161"/>
      <c r="GM196" s="19"/>
      <c r="GN196" s="1"/>
      <c r="GO196" s="23"/>
      <c r="GP196" s="70"/>
      <c r="GQ196" s="7"/>
      <c r="GR196" s="83"/>
    </row>
    <row r="197" spans="1:200" ht="24.95" customHeight="1" outlineLevel="1" thickBot="1" x14ac:dyDescent="0.4">
      <c r="A197" s="158" t="s">
        <v>53</v>
      </c>
      <c r="B197" s="18"/>
      <c r="C197" s="18"/>
      <c r="D197" s="7"/>
      <c r="E197" s="7"/>
      <c r="F197" s="7"/>
      <c r="G197" s="7"/>
      <c r="H197" s="7"/>
      <c r="I197" s="7"/>
      <c r="J197" s="7"/>
      <c r="K197" s="7"/>
      <c r="L197" s="7"/>
      <c r="M197" s="93">
        <f t="shared" si="187"/>
        <v>0</v>
      </c>
      <c r="N197" s="30"/>
      <c r="O197" s="20"/>
      <c r="P197" s="30"/>
      <c r="Q197" s="20"/>
      <c r="R197" s="30"/>
      <c r="S197" s="20"/>
      <c r="T197" s="30"/>
      <c r="U197" s="20"/>
      <c r="V197" s="94"/>
      <c r="W197" s="20"/>
      <c r="X197" s="20"/>
      <c r="Y197" s="20"/>
      <c r="Z197" s="94"/>
      <c r="AA197" s="20"/>
      <c r="AB197" s="94"/>
      <c r="AC197" s="20"/>
      <c r="AD197" s="94"/>
      <c r="AE197" s="24"/>
      <c r="AF197" s="94"/>
      <c r="AG197" s="20"/>
      <c r="AH197" s="94"/>
      <c r="AI197" s="20"/>
      <c r="AJ197" s="94"/>
      <c r="AK197" s="20"/>
      <c r="AL197" s="94"/>
      <c r="AM197" s="20"/>
      <c r="AN197" s="94"/>
      <c r="AO197" s="20"/>
      <c r="AP197" s="94"/>
      <c r="AQ197" s="20"/>
      <c r="AR197" s="94"/>
      <c r="AS197" s="20"/>
      <c r="AT197" s="94"/>
      <c r="AU197" s="20"/>
      <c r="AV197" s="94"/>
      <c r="AW197" s="20"/>
      <c r="AX197" s="94"/>
      <c r="AY197" s="20"/>
      <c r="AZ197" s="94"/>
      <c r="BA197" s="20"/>
      <c r="BB197" s="94"/>
      <c r="BC197" s="20"/>
      <c r="BD197" s="94"/>
      <c r="BE197" s="20"/>
      <c r="BF197" s="20"/>
      <c r="BG197" s="20">
        <f t="shared" si="164"/>
        <v>0</v>
      </c>
      <c r="BH197" s="20">
        <f t="shared" si="184"/>
        <v>0</v>
      </c>
      <c r="BI197" s="46">
        <f t="shared" si="136"/>
        <v>0</v>
      </c>
      <c r="BJ197" s="7"/>
      <c r="BK197" s="7"/>
      <c r="BN197" s="158" t="s">
        <v>53</v>
      </c>
      <c r="BO197" s="18"/>
      <c r="BP197" s="18"/>
      <c r="BQ197" s="7"/>
      <c r="BR197" s="7"/>
      <c r="BS197" s="7"/>
      <c r="BT197" s="7"/>
      <c r="BU197" s="7"/>
      <c r="BV197" s="7"/>
      <c r="BW197" s="7"/>
      <c r="BX197" s="7"/>
      <c r="BY197" s="7"/>
      <c r="BZ197" s="93">
        <f t="shared" si="188"/>
        <v>0</v>
      </c>
      <c r="CA197" s="30"/>
      <c r="CB197" s="20"/>
      <c r="CC197" s="30"/>
      <c r="CD197" s="20"/>
      <c r="CE197" s="30"/>
      <c r="CF197" s="20"/>
      <c r="CG197" s="30"/>
      <c r="CH197" s="20"/>
      <c r="CI197" s="94"/>
      <c r="CJ197" s="20"/>
      <c r="CK197" s="20"/>
      <c r="CL197" s="20"/>
      <c r="CM197" s="94"/>
      <c r="CN197" s="20"/>
      <c r="CO197" s="94"/>
      <c r="CP197" s="20"/>
      <c r="CQ197" s="94"/>
      <c r="CR197" s="24"/>
      <c r="CS197" s="94"/>
      <c r="CT197" s="20"/>
      <c r="CU197" s="94"/>
      <c r="CV197" s="20"/>
      <c r="CW197" s="94"/>
      <c r="CX197" s="20"/>
      <c r="CY197" s="94"/>
      <c r="CZ197" s="20"/>
      <c r="DA197" s="94"/>
      <c r="DB197" s="20"/>
      <c r="DC197" s="94"/>
      <c r="DD197" s="20"/>
      <c r="DE197" s="94"/>
      <c r="DF197" s="20"/>
      <c r="DG197" s="94"/>
      <c r="DH197" s="20"/>
      <c r="DI197" s="94"/>
      <c r="DJ197" s="20"/>
      <c r="DK197" s="94"/>
      <c r="DL197" s="20"/>
      <c r="DM197" s="94"/>
      <c r="DN197" s="20"/>
      <c r="DO197" s="94"/>
      <c r="DP197" s="20"/>
      <c r="DQ197" s="94"/>
      <c r="DR197" s="20"/>
      <c r="DS197" s="20"/>
      <c r="DT197" s="20">
        <f t="shared" si="185"/>
        <v>0</v>
      </c>
      <c r="DU197" s="20">
        <f t="shared" si="186"/>
        <v>0</v>
      </c>
      <c r="DV197" s="7"/>
      <c r="DW197" s="54"/>
      <c r="DX197" s="18"/>
      <c r="DY197" s="18"/>
      <c r="DZ197" s="7"/>
      <c r="EA197" s="7"/>
      <c r="EB197" s="7"/>
      <c r="EC197" s="7"/>
      <c r="ED197" s="7"/>
      <c r="EE197" s="7"/>
      <c r="EF197" s="7"/>
      <c r="EG197" s="7"/>
      <c r="EH197" s="19">
        <f>SUM(L197+BY197)</f>
        <v>0</v>
      </c>
      <c r="EI197" s="19">
        <f>SUM(M197+BZ197)</f>
        <v>0</v>
      </c>
      <c r="EJ197" s="19">
        <f>SUM(N197+CA197)</f>
        <v>0</v>
      </c>
      <c r="EM197" s="189">
        <f>O197+CB197</f>
        <v>0</v>
      </c>
      <c r="EN197" s="203">
        <f>P197+CC197</f>
        <v>0</v>
      </c>
      <c r="EO197" s="189">
        <f>Q197+CD197</f>
        <v>0</v>
      </c>
      <c r="EP197" s="203">
        <f>R197+CE197</f>
        <v>0</v>
      </c>
      <c r="EQ197" s="189">
        <f>S197+CF197</f>
        <v>0</v>
      </c>
      <c r="ER197" s="203">
        <f>T197+CG197</f>
        <v>0</v>
      </c>
      <c r="ES197" s="189">
        <f>U197+CH197</f>
        <v>0</v>
      </c>
      <c r="ET197" s="203">
        <f>V197+CI197</f>
        <v>0</v>
      </c>
      <c r="EU197" s="189">
        <f>W197+CJ197</f>
        <v>0</v>
      </c>
      <c r="EV197" s="190">
        <f>X197+CK197</f>
        <v>0</v>
      </c>
      <c r="EW197" s="190">
        <f>Y197+CL197</f>
        <v>0</v>
      </c>
      <c r="EX197" s="204">
        <f>Z197+CM197</f>
        <v>0</v>
      </c>
      <c r="EY197" s="189">
        <f>AA197+CN197</f>
        <v>0</v>
      </c>
      <c r="EZ197" s="203">
        <f>AB197+CO197</f>
        <v>0</v>
      </c>
      <c r="FA197" s="189">
        <f>AC197+CP197</f>
        <v>0</v>
      </c>
      <c r="FB197" s="203">
        <f>AD197+CQ197</f>
        <v>0</v>
      </c>
      <c r="FC197" s="189">
        <f>AE197+CR197</f>
        <v>0</v>
      </c>
      <c r="FD197" s="203">
        <f>AF197+CS197</f>
        <v>0</v>
      </c>
      <c r="FE197" s="189">
        <f>AG197+CT197</f>
        <v>0</v>
      </c>
      <c r="FF197" s="204">
        <f>AH197+CU197</f>
        <v>0</v>
      </c>
      <c r="FG197" s="190">
        <f>AI197+CV197</f>
        <v>0</v>
      </c>
      <c r="FH197" s="204">
        <f>AJ197+CW197</f>
        <v>0</v>
      </c>
      <c r="FI197" s="189">
        <f>AK197+CX197</f>
        <v>0</v>
      </c>
      <c r="FJ197" s="204">
        <f>AL197+CY197</f>
        <v>0</v>
      </c>
      <c r="FK197" s="190">
        <f>AM197+CZ197</f>
        <v>0</v>
      </c>
      <c r="FL197" s="204">
        <f>AN197+DA197</f>
        <v>0</v>
      </c>
      <c r="FM197" s="189">
        <f>AO197+DB197</f>
        <v>0</v>
      </c>
      <c r="FN197" s="204">
        <f>AP197+DC197</f>
        <v>0</v>
      </c>
      <c r="FO197" s="190">
        <f>AQ197+DD197</f>
        <v>0</v>
      </c>
      <c r="FP197" s="204">
        <f>AR197+DE197</f>
        <v>0</v>
      </c>
      <c r="FQ197" s="190">
        <f>AS197+DF197</f>
        <v>0</v>
      </c>
      <c r="FR197" s="204">
        <f>AT197+DG197</f>
        <v>0</v>
      </c>
      <c r="FS197" s="190">
        <f>AU197+DH197</f>
        <v>0</v>
      </c>
      <c r="FT197" s="204">
        <f>AV197+DI197</f>
        <v>0</v>
      </c>
      <c r="FU197" s="189">
        <f>AW197+DJ197</f>
        <v>0</v>
      </c>
      <c r="FV197" s="204">
        <f>AX197+DK197</f>
        <v>0</v>
      </c>
      <c r="FW197" s="190">
        <f>AY197+DL197</f>
        <v>0</v>
      </c>
      <c r="FX197" s="204">
        <f>AZ197+DM197</f>
        <v>0</v>
      </c>
      <c r="FY197" s="189">
        <f>BA197+DN197</f>
        <v>0</v>
      </c>
      <c r="FZ197" s="203">
        <f>BB197+DO197</f>
        <v>0</v>
      </c>
      <c r="GA197" s="189">
        <f>BC197+DP197</f>
        <v>0</v>
      </c>
      <c r="GB197" s="203">
        <f>BD197+DQ197</f>
        <v>0</v>
      </c>
      <c r="GC197" s="189">
        <f>BE197+DR197</f>
        <v>0</v>
      </c>
      <c r="GD197" s="204">
        <f>BF197+DS197</f>
        <v>0</v>
      </c>
      <c r="GE197" s="190">
        <f>BG197+DT197</f>
        <v>0</v>
      </c>
      <c r="GF197" s="190">
        <f>BH197+DU197</f>
        <v>0</v>
      </c>
      <c r="GG197" s="7"/>
      <c r="GH197" s="54"/>
      <c r="GL197" s="161"/>
      <c r="GM197" s="19"/>
      <c r="GN197" s="1"/>
      <c r="GO197" s="23"/>
      <c r="GP197" s="70"/>
      <c r="GQ197" s="7"/>
      <c r="GR197" s="83"/>
    </row>
    <row r="198" spans="1:200" ht="24.95" customHeight="1" outlineLevel="1" thickBot="1" x14ac:dyDescent="0.4">
      <c r="A198" s="158" t="s">
        <v>53</v>
      </c>
      <c r="D198" s="7"/>
      <c r="E198" s="7"/>
      <c r="F198" s="7"/>
      <c r="G198" s="7"/>
      <c r="H198" s="7"/>
      <c r="I198" s="7"/>
      <c r="J198" s="7"/>
      <c r="K198" s="7"/>
      <c r="L198" s="7"/>
      <c r="M198" s="93">
        <f t="shared" si="187"/>
        <v>0</v>
      </c>
      <c r="N198" s="30"/>
      <c r="O198" s="20"/>
      <c r="P198" s="30"/>
      <c r="Q198" s="20"/>
      <c r="R198" s="30"/>
      <c r="S198" s="20"/>
      <c r="T198" s="30"/>
      <c r="U198" s="20"/>
      <c r="V198" s="94"/>
      <c r="W198" s="20"/>
      <c r="X198" s="20"/>
      <c r="Y198" s="20"/>
      <c r="Z198" s="94"/>
      <c r="AA198" s="20"/>
      <c r="AB198" s="94"/>
      <c r="AC198" s="20"/>
      <c r="AD198" s="94"/>
      <c r="AE198" s="24"/>
      <c r="AF198" s="94"/>
      <c r="AG198" s="20"/>
      <c r="AH198" s="94"/>
      <c r="AI198" s="20"/>
      <c r="AJ198" s="94"/>
      <c r="AK198" s="20"/>
      <c r="AL198" s="94"/>
      <c r="AM198" s="20"/>
      <c r="AN198" s="94"/>
      <c r="AO198" s="20"/>
      <c r="AP198" s="94"/>
      <c r="AQ198" s="20"/>
      <c r="AR198" s="94"/>
      <c r="AS198" s="20"/>
      <c r="AT198" s="94"/>
      <c r="AU198" s="20"/>
      <c r="AV198" s="94"/>
      <c r="AW198" s="20"/>
      <c r="AX198" s="94"/>
      <c r="AY198" s="20"/>
      <c r="AZ198" s="94"/>
      <c r="BA198" s="20"/>
      <c r="BB198" s="94"/>
      <c r="BC198" s="20"/>
      <c r="BD198" s="94"/>
      <c r="BE198" s="20"/>
      <c r="BF198" s="20"/>
      <c r="BG198" s="20">
        <f t="shared" si="164"/>
        <v>0</v>
      </c>
      <c r="BH198" s="20">
        <f t="shared" si="184"/>
        <v>0</v>
      </c>
      <c r="BI198" s="46">
        <f t="shared" si="136"/>
        <v>0</v>
      </c>
      <c r="BJ198" s="7"/>
      <c r="BK198" s="7"/>
      <c r="BN198" s="158" t="s">
        <v>53</v>
      </c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93">
        <f t="shared" si="188"/>
        <v>0</v>
      </c>
      <c r="CA198" s="30"/>
      <c r="CB198" s="20"/>
      <c r="CC198" s="30"/>
      <c r="CD198" s="20"/>
      <c r="CE198" s="30"/>
      <c r="CF198" s="20"/>
      <c r="CG198" s="30"/>
      <c r="CH198" s="20"/>
      <c r="CI198" s="94"/>
      <c r="CJ198" s="20"/>
      <c r="CK198" s="20"/>
      <c r="CL198" s="20"/>
      <c r="CM198" s="94"/>
      <c r="CN198" s="20"/>
      <c r="CO198" s="94"/>
      <c r="CP198" s="20"/>
      <c r="CQ198" s="94"/>
      <c r="CR198" s="24"/>
      <c r="CS198" s="94"/>
      <c r="CT198" s="20"/>
      <c r="CU198" s="94"/>
      <c r="CV198" s="20"/>
      <c r="CW198" s="94"/>
      <c r="CX198" s="20"/>
      <c r="CY198" s="94"/>
      <c r="CZ198" s="20"/>
      <c r="DA198" s="94"/>
      <c r="DB198" s="20"/>
      <c r="DC198" s="94"/>
      <c r="DD198" s="20"/>
      <c r="DE198" s="94"/>
      <c r="DF198" s="20"/>
      <c r="DG198" s="94"/>
      <c r="DH198" s="20"/>
      <c r="DI198" s="94"/>
      <c r="DJ198" s="20"/>
      <c r="DK198" s="94"/>
      <c r="DL198" s="20"/>
      <c r="DM198" s="94"/>
      <c r="DN198" s="20"/>
      <c r="DO198" s="94"/>
      <c r="DP198" s="20"/>
      <c r="DQ198" s="94"/>
      <c r="DR198" s="20"/>
      <c r="DS198" s="20"/>
      <c r="DT198" s="20">
        <f t="shared" si="185"/>
        <v>0</v>
      </c>
      <c r="DU198" s="20">
        <f t="shared" si="186"/>
        <v>0</v>
      </c>
      <c r="DV198" s="7"/>
      <c r="DW198" s="54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>
        <f>SUM(L198+L191)</f>
        <v>0</v>
      </c>
      <c r="EI198" s="7">
        <f>SUM(M198+M191)</f>
        <v>0</v>
      </c>
      <c r="EJ198" s="7">
        <f>SUM(N198+N191)</f>
        <v>0</v>
      </c>
      <c r="EM198" s="189">
        <f>O198+CB198</f>
        <v>0</v>
      </c>
      <c r="EN198" s="203">
        <f>P198+CC198</f>
        <v>0</v>
      </c>
      <c r="EO198" s="189">
        <f>Q198+CD198</f>
        <v>0</v>
      </c>
      <c r="EP198" s="203">
        <f>R198+CE198</f>
        <v>0</v>
      </c>
      <c r="EQ198" s="189">
        <f>S198+CF198</f>
        <v>0</v>
      </c>
      <c r="ER198" s="203">
        <f>T198+CG198</f>
        <v>0</v>
      </c>
      <c r="ES198" s="189">
        <f>U198+CH198</f>
        <v>0</v>
      </c>
      <c r="ET198" s="203">
        <f>V198+CI198</f>
        <v>0</v>
      </c>
      <c r="EU198" s="189">
        <f>W198+CJ198</f>
        <v>0</v>
      </c>
      <c r="EV198" s="190">
        <f>X198+CK198</f>
        <v>0</v>
      </c>
      <c r="EW198" s="190">
        <f>Y198+CL198</f>
        <v>0</v>
      </c>
      <c r="EX198" s="204">
        <f>Z198+CM198</f>
        <v>0</v>
      </c>
      <c r="EY198" s="189">
        <f>AA198+CN198</f>
        <v>0</v>
      </c>
      <c r="EZ198" s="203">
        <f>AB198+CO198</f>
        <v>0</v>
      </c>
      <c r="FA198" s="189">
        <f>AC198+CP198</f>
        <v>0</v>
      </c>
      <c r="FB198" s="203">
        <f>AD198+CQ198</f>
        <v>0</v>
      </c>
      <c r="FC198" s="189">
        <f>AE198+CR198</f>
        <v>0</v>
      </c>
      <c r="FD198" s="203">
        <f>AF198+CS198</f>
        <v>0</v>
      </c>
      <c r="FE198" s="189">
        <f>AG198+CT198</f>
        <v>0</v>
      </c>
      <c r="FF198" s="204">
        <f>AH198+CU198</f>
        <v>0</v>
      </c>
      <c r="FG198" s="190">
        <f>AI198+CV198</f>
        <v>0</v>
      </c>
      <c r="FH198" s="204">
        <f>AJ198+CW198</f>
        <v>0</v>
      </c>
      <c r="FI198" s="189">
        <f>AK198+CX198</f>
        <v>0</v>
      </c>
      <c r="FJ198" s="204">
        <f>AL198+CY198</f>
        <v>0</v>
      </c>
      <c r="FK198" s="190">
        <f>AM198+CZ198</f>
        <v>0</v>
      </c>
      <c r="FL198" s="204">
        <f>AN198+DA198</f>
        <v>0</v>
      </c>
      <c r="FM198" s="189">
        <f>AO198+DB198</f>
        <v>0</v>
      </c>
      <c r="FN198" s="204">
        <f>AP198+DC198</f>
        <v>0</v>
      </c>
      <c r="FO198" s="190">
        <f>AQ198+DD198</f>
        <v>0</v>
      </c>
      <c r="FP198" s="204">
        <f>AR198+DE198</f>
        <v>0</v>
      </c>
      <c r="FQ198" s="190">
        <f>AS198+DF198</f>
        <v>0</v>
      </c>
      <c r="FR198" s="204">
        <f>AT198+DG198</f>
        <v>0</v>
      </c>
      <c r="FS198" s="190">
        <f>AU198+DH198</f>
        <v>0</v>
      </c>
      <c r="FT198" s="204">
        <f>AV198+DI198</f>
        <v>0</v>
      </c>
      <c r="FU198" s="189">
        <f>AW198+DJ198</f>
        <v>0</v>
      </c>
      <c r="FV198" s="204">
        <f>AX198+DK198</f>
        <v>0</v>
      </c>
      <c r="FW198" s="190">
        <f>AY198+DL198</f>
        <v>0</v>
      </c>
      <c r="FX198" s="204">
        <f>AZ198+DM198</f>
        <v>0</v>
      </c>
      <c r="FY198" s="189">
        <f>BA198+DN198</f>
        <v>0</v>
      </c>
      <c r="FZ198" s="203">
        <f>BB198+DO198</f>
        <v>0</v>
      </c>
      <c r="GA198" s="189">
        <f>BC198+DP198</f>
        <v>0</v>
      </c>
      <c r="GB198" s="203">
        <f>BD198+DQ198</f>
        <v>0</v>
      </c>
      <c r="GC198" s="189">
        <f>BE198+DR198</f>
        <v>0</v>
      </c>
      <c r="GD198" s="204">
        <f>BF198+DS198</f>
        <v>0</v>
      </c>
      <c r="GE198" s="190">
        <f>BG198+DT198</f>
        <v>0</v>
      </c>
      <c r="GF198" s="190">
        <f>BH198+DU198</f>
        <v>0</v>
      </c>
      <c r="GG198" s="7"/>
      <c r="GH198" s="54"/>
      <c r="GL198" s="161"/>
      <c r="GM198" s="19"/>
      <c r="GN198" s="1"/>
      <c r="GO198" s="23"/>
      <c r="GP198" s="70"/>
      <c r="GQ198" s="7"/>
      <c r="GR198" s="83"/>
    </row>
    <row r="199" spans="1:200" ht="24.95" customHeight="1" thickBot="1" x14ac:dyDescent="0.4">
      <c r="A199" s="50">
        <v>13</v>
      </c>
      <c r="B199" s="157" t="s">
        <v>55</v>
      </c>
      <c r="C199" s="157" t="s">
        <v>54</v>
      </c>
      <c r="D199" s="150">
        <v>1</v>
      </c>
      <c r="E199" s="41"/>
      <c r="F199" s="41"/>
      <c r="G199" s="41"/>
      <c r="H199" s="41"/>
      <c r="I199" s="41"/>
      <c r="J199" s="41"/>
      <c r="K199" s="41"/>
      <c r="L199" s="41">
        <f t="shared" ref="L199:BF199" si="189">SUM(L200:L214)</f>
        <v>60</v>
      </c>
      <c r="M199" s="41">
        <f t="shared" si="189"/>
        <v>90</v>
      </c>
      <c r="N199" s="41">
        <f t="shared" si="189"/>
        <v>12</v>
      </c>
      <c r="O199" s="41">
        <f t="shared" si="189"/>
        <v>12</v>
      </c>
      <c r="P199" s="41">
        <f t="shared" si="189"/>
        <v>64</v>
      </c>
      <c r="Q199" s="41">
        <f t="shared" si="189"/>
        <v>56</v>
      </c>
      <c r="R199" s="41">
        <f>SUM(R200:R214)</f>
        <v>14</v>
      </c>
      <c r="S199" s="46">
        <f>SUM(S200:S214)</f>
        <v>10</v>
      </c>
      <c r="T199" s="41">
        <f t="shared" si="189"/>
        <v>0</v>
      </c>
      <c r="U199" s="41">
        <f t="shared" si="189"/>
        <v>0</v>
      </c>
      <c r="V199" s="41">
        <f t="shared" si="189"/>
        <v>0</v>
      </c>
      <c r="W199" s="41">
        <f t="shared" si="189"/>
        <v>0</v>
      </c>
      <c r="X199" s="41">
        <f t="shared" si="189"/>
        <v>0</v>
      </c>
      <c r="Y199" s="41">
        <f t="shared" si="189"/>
        <v>2</v>
      </c>
      <c r="Z199" s="41">
        <f t="shared" si="189"/>
        <v>0</v>
      </c>
      <c r="AA199" s="41">
        <f t="shared" si="189"/>
        <v>0</v>
      </c>
      <c r="AB199" s="41">
        <f t="shared" si="189"/>
        <v>0</v>
      </c>
      <c r="AC199" s="41">
        <f t="shared" si="189"/>
        <v>0</v>
      </c>
      <c r="AD199" s="41">
        <f t="shared" si="189"/>
        <v>0</v>
      </c>
      <c r="AE199" s="41">
        <f t="shared" si="189"/>
        <v>0</v>
      </c>
      <c r="AF199" s="41">
        <f t="shared" si="189"/>
        <v>0</v>
      </c>
      <c r="AG199" s="41">
        <f t="shared" si="189"/>
        <v>0</v>
      </c>
      <c r="AH199" s="41">
        <f t="shared" si="189"/>
        <v>0</v>
      </c>
      <c r="AI199" s="41">
        <f t="shared" si="189"/>
        <v>0</v>
      </c>
      <c r="AJ199" s="41">
        <f t="shared" si="189"/>
        <v>0</v>
      </c>
      <c r="AK199" s="41">
        <f t="shared" si="189"/>
        <v>0</v>
      </c>
      <c r="AL199" s="41">
        <f t="shared" si="189"/>
        <v>2</v>
      </c>
      <c r="AM199" s="41">
        <f t="shared" si="189"/>
        <v>104</v>
      </c>
      <c r="AN199" s="41">
        <f>SUM(AN200:AN214)</f>
        <v>0</v>
      </c>
      <c r="AO199" s="41">
        <f t="shared" si="189"/>
        <v>0</v>
      </c>
      <c r="AP199" s="41">
        <f t="shared" si="189"/>
        <v>0</v>
      </c>
      <c r="AQ199" s="41">
        <f t="shared" si="189"/>
        <v>0</v>
      </c>
      <c r="AR199" s="41">
        <f t="shared" si="189"/>
        <v>1</v>
      </c>
      <c r="AS199" s="41">
        <f t="shared" si="189"/>
        <v>6</v>
      </c>
      <c r="AT199" s="41">
        <f>SUM(AT200:AT214)</f>
        <v>1</v>
      </c>
      <c r="AU199" s="41">
        <f t="shared" si="189"/>
        <v>20</v>
      </c>
      <c r="AV199" s="41">
        <f t="shared" si="189"/>
        <v>0</v>
      </c>
      <c r="AW199" s="41">
        <f t="shared" si="189"/>
        <v>0</v>
      </c>
      <c r="AX199" s="41">
        <f t="shared" si="189"/>
        <v>0</v>
      </c>
      <c r="AY199" s="41">
        <f t="shared" si="189"/>
        <v>0</v>
      </c>
      <c r="AZ199" s="41">
        <f t="shared" si="189"/>
        <v>0</v>
      </c>
      <c r="BA199" s="41">
        <f t="shared" si="189"/>
        <v>0</v>
      </c>
      <c r="BB199" s="41">
        <f t="shared" si="189"/>
        <v>0</v>
      </c>
      <c r="BC199" s="41">
        <f t="shared" si="189"/>
        <v>0</v>
      </c>
      <c r="BD199" s="41">
        <f t="shared" si="189"/>
        <v>0</v>
      </c>
      <c r="BE199" s="41">
        <f t="shared" si="189"/>
        <v>0</v>
      </c>
      <c r="BF199" s="41">
        <f t="shared" si="189"/>
        <v>154</v>
      </c>
      <c r="BG199" s="46">
        <f>SUM(BG200:BG214)</f>
        <v>210</v>
      </c>
      <c r="BH199" s="46">
        <f>SUM(BH200:BH214)</f>
        <v>84</v>
      </c>
      <c r="BI199" s="46"/>
      <c r="BJ199" s="41"/>
      <c r="BK199" s="41"/>
      <c r="BN199" s="50">
        <v>13</v>
      </c>
      <c r="BO199" s="157" t="s">
        <v>55</v>
      </c>
      <c r="BP199" s="157" t="s">
        <v>54</v>
      </c>
      <c r="BQ199" s="150">
        <v>1</v>
      </c>
      <c r="BR199" s="41"/>
      <c r="BS199" s="41"/>
      <c r="BT199" s="41"/>
      <c r="BU199" s="41"/>
      <c r="BV199" s="41"/>
      <c r="BW199" s="41"/>
      <c r="BX199" s="41"/>
      <c r="BY199" s="41">
        <f t="shared" ref="BY199:DU199" si="190">SUM(BY200:BY214)</f>
        <v>170</v>
      </c>
      <c r="BZ199" s="41">
        <f t="shared" si="190"/>
        <v>170</v>
      </c>
      <c r="CA199" s="41">
        <f t="shared" si="190"/>
        <v>24</v>
      </c>
      <c r="CB199" s="46">
        <f>SUM(CB200:CB214)</f>
        <v>22</v>
      </c>
      <c r="CC199" s="41">
        <f t="shared" si="190"/>
        <v>146</v>
      </c>
      <c r="CD199" s="41">
        <f t="shared" si="190"/>
        <v>282</v>
      </c>
      <c r="CE199" s="41">
        <f>SUM(CE200:CE214)</f>
        <v>0</v>
      </c>
      <c r="CF199" s="41">
        <f t="shared" si="190"/>
        <v>0</v>
      </c>
      <c r="CG199" s="41">
        <f t="shared" ref="CG199:CY199" si="191">SUM(CG200:CG214)</f>
        <v>0</v>
      </c>
      <c r="CH199" s="41">
        <f t="shared" si="190"/>
        <v>0</v>
      </c>
      <c r="CI199" s="41">
        <f t="shared" si="191"/>
        <v>0</v>
      </c>
      <c r="CJ199" s="41">
        <f t="shared" si="190"/>
        <v>0</v>
      </c>
      <c r="CK199" s="41">
        <f t="shared" si="190"/>
        <v>8</v>
      </c>
      <c r="CL199" s="41">
        <f t="shared" si="190"/>
        <v>15.5</v>
      </c>
      <c r="CM199" s="41">
        <f t="shared" si="191"/>
        <v>0</v>
      </c>
      <c r="CN199" s="41">
        <f t="shared" si="190"/>
        <v>0</v>
      </c>
      <c r="CO199" s="41">
        <f t="shared" si="191"/>
        <v>4</v>
      </c>
      <c r="CP199" s="41">
        <f t="shared" si="190"/>
        <v>32</v>
      </c>
      <c r="CQ199" s="41">
        <f t="shared" si="191"/>
        <v>0</v>
      </c>
      <c r="CR199" s="41">
        <f t="shared" si="190"/>
        <v>0</v>
      </c>
      <c r="CS199" s="41">
        <f t="shared" si="191"/>
        <v>0</v>
      </c>
      <c r="CT199" s="41">
        <f t="shared" si="190"/>
        <v>0</v>
      </c>
      <c r="CU199" s="41">
        <f t="shared" si="191"/>
        <v>0</v>
      </c>
      <c r="CV199" s="41">
        <f t="shared" si="190"/>
        <v>0</v>
      </c>
      <c r="CW199" s="41">
        <f t="shared" si="191"/>
        <v>0</v>
      </c>
      <c r="CX199" s="41">
        <f t="shared" si="190"/>
        <v>0</v>
      </c>
      <c r="CY199" s="41">
        <f t="shared" si="191"/>
        <v>0</v>
      </c>
      <c r="CZ199" s="41">
        <f t="shared" si="190"/>
        <v>0</v>
      </c>
      <c r="DA199" s="41">
        <f>SUM(DA200:DA214)</f>
        <v>0</v>
      </c>
      <c r="DB199" s="41">
        <f t="shared" si="190"/>
        <v>0</v>
      </c>
      <c r="DC199" s="41">
        <f t="shared" ref="DC199:DS199" si="192">SUM(DC200:DC214)</f>
        <v>0</v>
      </c>
      <c r="DD199" s="41">
        <f t="shared" si="190"/>
        <v>0</v>
      </c>
      <c r="DE199" s="41">
        <f t="shared" si="192"/>
        <v>1</v>
      </c>
      <c r="DF199" s="41">
        <f t="shared" si="190"/>
        <v>6</v>
      </c>
      <c r="DG199" s="41">
        <f t="shared" si="192"/>
        <v>0</v>
      </c>
      <c r="DH199" s="41">
        <f t="shared" si="190"/>
        <v>0</v>
      </c>
      <c r="DI199" s="41">
        <f t="shared" si="192"/>
        <v>0</v>
      </c>
      <c r="DJ199" s="41">
        <f t="shared" si="190"/>
        <v>0</v>
      </c>
      <c r="DK199" s="41">
        <f t="shared" si="192"/>
        <v>2</v>
      </c>
      <c r="DL199" s="41">
        <f t="shared" si="190"/>
        <v>32</v>
      </c>
      <c r="DM199" s="41">
        <f t="shared" si="192"/>
        <v>0</v>
      </c>
      <c r="DN199" s="41">
        <f t="shared" si="190"/>
        <v>0</v>
      </c>
      <c r="DO199" s="41">
        <f t="shared" si="192"/>
        <v>0</v>
      </c>
      <c r="DP199" s="41">
        <f t="shared" si="190"/>
        <v>0</v>
      </c>
      <c r="DQ199" s="41">
        <f t="shared" si="192"/>
        <v>0</v>
      </c>
      <c r="DR199" s="41">
        <f t="shared" si="190"/>
        <v>0</v>
      </c>
      <c r="DS199" s="41">
        <f t="shared" si="192"/>
        <v>397.5</v>
      </c>
      <c r="DT199" s="41">
        <f t="shared" si="190"/>
        <v>397.5</v>
      </c>
      <c r="DU199" s="41">
        <f t="shared" si="190"/>
        <v>350</v>
      </c>
      <c r="DV199" s="41"/>
      <c r="DW199" s="60"/>
      <c r="DX199" s="157" t="s">
        <v>55</v>
      </c>
      <c r="DY199" s="157" t="s">
        <v>54</v>
      </c>
      <c r="DZ199" s="150">
        <v>1</v>
      </c>
      <c r="EA199" s="41"/>
      <c r="EB199" s="41"/>
      <c r="EC199" s="41"/>
      <c r="ED199" s="41"/>
      <c r="EE199" s="41"/>
      <c r="EF199" s="41"/>
      <c r="EG199" s="41"/>
      <c r="EH199" s="41">
        <f>SUM(EH200:EH214)</f>
        <v>400</v>
      </c>
      <c r="EI199" s="41">
        <f>SUM(EI200:EI214)</f>
        <v>430</v>
      </c>
      <c r="EJ199" s="41">
        <f>SUM(EJ200:EJ214)</f>
        <v>46</v>
      </c>
      <c r="EM199" s="189">
        <f>O199+CB199</f>
        <v>34</v>
      </c>
      <c r="EN199" s="189">
        <f>SUM(EN200:EN214)</f>
        <v>210</v>
      </c>
      <c r="EO199" s="189">
        <f>Q199+CD199</f>
        <v>338</v>
      </c>
      <c r="EP199" s="189">
        <f>SUM(EP200:EP214)</f>
        <v>14</v>
      </c>
      <c r="EQ199" s="189">
        <f>S199+CF199</f>
        <v>10</v>
      </c>
      <c r="ER199" s="189">
        <f>SUM(ER200:ER214)</f>
        <v>0</v>
      </c>
      <c r="ES199" s="189">
        <f>U199+CH199</f>
        <v>0</v>
      </c>
      <c r="ET199" s="189">
        <f>SUM(ET200:ET214)</f>
        <v>0</v>
      </c>
      <c r="EU199" s="189">
        <f>W199+CJ199</f>
        <v>0</v>
      </c>
      <c r="EV199" s="190">
        <f>X199+CK199</f>
        <v>8</v>
      </c>
      <c r="EW199" s="190">
        <f>Y199+CL199</f>
        <v>17.5</v>
      </c>
      <c r="EX199" s="183">
        <f>SUM(EX200:EX214)</f>
        <v>0</v>
      </c>
      <c r="EY199" s="189">
        <f>AA199+CN199</f>
        <v>0</v>
      </c>
      <c r="EZ199" s="189">
        <f>SUM(EZ200:EZ214)</f>
        <v>4</v>
      </c>
      <c r="FA199" s="189">
        <f>AC199+CP199</f>
        <v>32</v>
      </c>
      <c r="FB199" s="189">
        <f>SUM(FB200:FB214)</f>
        <v>0</v>
      </c>
      <c r="FC199" s="189">
        <f>AE199+CR199</f>
        <v>0</v>
      </c>
      <c r="FD199" s="189">
        <f>SUM(FD200:FD214)</f>
        <v>0</v>
      </c>
      <c r="FE199" s="189">
        <f>AG199+CT199</f>
        <v>0</v>
      </c>
      <c r="FF199" s="183">
        <f>SUM(FF200:FF214)</f>
        <v>0</v>
      </c>
      <c r="FG199" s="190">
        <f>AI199+CV199</f>
        <v>0</v>
      </c>
      <c r="FH199" s="183">
        <f>SUM(FH200:FH214)</f>
        <v>0</v>
      </c>
      <c r="FI199" s="189">
        <f>AK199+CX199</f>
        <v>0</v>
      </c>
      <c r="FJ199" s="183">
        <f>SUM(FJ200:FJ214)</f>
        <v>2</v>
      </c>
      <c r="FK199" s="190">
        <f>AM199+CZ199</f>
        <v>104</v>
      </c>
      <c r="FL199" s="183">
        <f>SUM(FL200:FL214)</f>
        <v>0</v>
      </c>
      <c r="FM199" s="189">
        <f>AO199+DB199</f>
        <v>0</v>
      </c>
      <c r="FN199" s="183">
        <f>SUM(FN200:FN214)</f>
        <v>0</v>
      </c>
      <c r="FO199" s="190">
        <f>AQ199+DD199</f>
        <v>0</v>
      </c>
      <c r="FP199" s="183">
        <f>SUM(FP200:FP214)</f>
        <v>2</v>
      </c>
      <c r="FQ199" s="190">
        <f>AS199+DF199</f>
        <v>12</v>
      </c>
      <c r="FR199" s="183"/>
      <c r="FS199" s="190">
        <f>AU199+DH199</f>
        <v>20</v>
      </c>
      <c r="FT199" s="183">
        <f>SUM(FT200:FT214)</f>
        <v>0</v>
      </c>
      <c r="FU199" s="189">
        <f>AW199+DJ199</f>
        <v>0</v>
      </c>
      <c r="FV199" s="183">
        <f>SUM(FV200:FV214)</f>
        <v>2</v>
      </c>
      <c r="FW199" s="190">
        <f>AY199+DL199</f>
        <v>32</v>
      </c>
      <c r="FX199" s="183">
        <f>SUM(FX200:FX214)</f>
        <v>0</v>
      </c>
      <c r="FY199" s="189">
        <f>BA199+DN199</f>
        <v>0</v>
      </c>
      <c r="FZ199" s="189">
        <f>SUM(FZ200:FZ214)</f>
        <v>0</v>
      </c>
      <c r="GA199" s="189">
        <f>BC199+DP199</f>
        <v>0</v>
      </c>
      <c r="GB199" s="189">
        <f>SUM(GB200:GB214)</f>
        <v>0</v>
      </c>
      <c r="GC199" s="189">
        <f>BE199+DR199</f>
        <v>0</v>
      </c>
      <c r="GD199" s="183">
        <f>SUM(GD200:GD214)</f>
        <v>551.5</v>
      </c>
      <c r="GE199" s="190">
        <f>BG199+DT199</f>
        <v>607.5</v>
      </c>
      <c r="GF199" s="190">
        <f>BH199+DU199</f>
        <v>434</v>
      </c>
      <c r="GG199" s="41"/>
      <c r="GH199" s="60"/>
      <c r="GK199" s="3">
        <v>600</v>
      </c>
      <c r="GL199" s="161">
        <f>GE199-GK199</f>
        <v>7.5</v>
      </c>
      <c r="GM199" s="19"/>
      <c r="GN199" s="18"/>
      <c r="GO199" s="18"/>
      <c r="GP199" s="71"/>
      <c r="GQ199" s="7"/>
      <c r="GR199" s="83"/>
    </row>
    <row r="200" spans="1:200" ht="24.95" customHeight="1" outlineLevel="1" thickBot="1" x14ac:dyDescent="0.4">
      <c r="A200" s="157" t="s">
        <v>55</v>
      </c>
      <c r="B200" s="34" t="s">
        <v>88</v>
      </c>
      <c r="C200" s="86" t="s">
        <v>79</v>
      </c>
      <c r="D200" s="86" t="s">
        <v>69</v>
      </c>
      <c r="E200" s="86" t="s">
        <v>117</v>
      </c>
      <c r="F200" s="86" t="s">
        <v>118</v>
      </c>
      <c r="G200" s="87">
        <v>1</v>
      </c>
      <c r="H200" s="87">
        <v>60</v>
      </c>
      <c r="I200" s="110">
        <v>1</v>
      </c>
      <c r="J200" s="111">
        <v>2</v>
      </c>
      <c r="K200" s="110">
        <f>SUM(J200)*2</f>
        <v>4</v>
      </c>
      <c r="L200" s="88">
        <v>20</v>
      </c>
      <c r="M200" s="93">
        <f>SUM(N200+P200+R200+T200+V200)</f>
        <v>20</v>
      </c>
      <c r="N200" s="30">
        <v>2</v>
      </c>
      <c r="O200" s="20">
        <f>SUM(N200)*I200</f>
        <v>2</v>
      </c>
      <c r="P200" s="30">
        <v>18</v>
      </c>
      <c r="Q200" s="20">
        <f>J200*P200</f>
        <v>36</v>
      </c>
      <c r="R200" s="30"/>
      <c r="S200" s="20">
        <f>SUM(R200)*J200</f>
        <v>0</v>
      </c>
      <c r="T200" s="30"/>
      <c r="U200" s="20">
        <f>SUM(T200)*K200</f>
        <v>0</v>
      </c>
      <c r="V200" s="94"/>
      <c r="W200" s="20">
        <f>SUM(V200)*J200*5</f>
        <v>0</v>
      </c>
      <c r="X200" s="20">
        <f>SUM(J200*AX200*2+K200*AZ200*2)</f>
        <v>0</v>
      </c>
      <c r="Y200" s="20">
        <f>SUM(L200*5/100*J200)</f>
        <v>2</v>
      </c>
      <c r="Z200" s="94"/>
      <c r="AA200" s="20"/>
      <c r="AB200" s="94"/>
      <c r="AC200" s="20">
        <f>SUM(AB200)*3*H200/5</f>
        <v>0</v>
      </c>
      <c r="AD200" s="94"/>
      <c r="AE200" s="24">
        <f>SUM(AD200*H200*(30+4))</f>
        <v>0</v>
      </c>
      <c r="AF200" s="94"/>
      <c r="AG200" s="20">
        <f>SUM(AF200*H200*3)</f>
        <v>0</v>
      </c>
      <c r="AH200" s="94"/>
      <c r="AI200" s="20">
        <f>SUM(AH200*H200/3)</f>
        <v>0</v>
      </c>
      <c r="AJ200" s="94"/>
      <c r="AK200" s="20">
        <f>SUM(AJ200*H200*2/3)</f>
        <v>0</v>
      </c>
      <c r="AL200" s="94"/>
      <c r="AM200" s="20">
        <f>SUM(AL200*H200)*2</f>
        <v>0</v>
      </c>
      <c r="AN200" s="94"/>
      <c r="AO200" s="20">
        <f>SUM(AN200*J200)</f>
        <v>0</v>
      </c>
      <c r="AP200" s="94"/>
      <c r="AQ200" s="20">
        <f>SUM(AP200*H200*2)</f>
        <v>0</v>
      </c>
      <c r="AR200" s="94"/>
      <c r="AS200" s="20">
        <f>SUM(J200*AR200*6)</f>
        <v>0</v>
      </c>
      <c r="AT200" s="94">
        <v>1</v>
      </c>
      <c r="AU200" s="20">
        <f>AT200*H200/3</f>
        <v>20</v>
      </c>
      <c r="AV200" s="94"/>
      <c r="AW200" s="20">
        <f>SUM(AV200*H200/3)</f>
        <v>0</v>
      </c>
      <c r="AX200" s="94"/>
      <c r="AY200" s="20">
        <f>SUM(J200*AX200*8)</f>
        <v>0</v>
      </c>
      <c r="AZ200" s="94"/>
      <c r="BA200" s="20">
        <f>SUM(AZ200*K200*5*6)</f>
        <v>0</v>
      </c>
      <c r="BB200" s="94"/>
      <c r="BC200" s="20">
        <f>SUM(BB200*K200*4*6)</f>
        <v>0</v>
      </c>
      <c r="BD200" s="94"/>
      <c r="BE200" s="20">
        <f>SUM(BD200*50)</f>
        <v>0</v>
      </c>
      <c r="BF200" s="20">
        <f>O200+Q200+S200+U200+W200+X200+Y200+AA200+AC200+AE200+AG200+AI200+AK200+AM200+AO200+AQ200+AS200+AU200+AW200+AY200+BA200+BC200+BE200</f>
        <v>60</v>
      </c>
      <c r="BG200" s="20">
        <f t="shared" si="164"/>
        <v>60</v>
      </c>
      <c r="BH200" s="20">
        <f t="shared" ref="BH200:BH214" si="193">O200+Q200+S200+U200+W200+X200+AQ200+AS200+AW200+AY200+BA200+BC200</f>
        <v>38</v>
      </c>
      <c r="BI200" s="46">
        <f t="shared" si="136"/>
        <v>60</v>
      </c>
      <c r="BJ200" s="1"/>
      <c r="BK200" s="1"/>
      <c r="BN200" s="157" t="s">
        <v>55</v>
      </c>
      <c r="BO200" s="34" t="s">
        <v>88</v>
      </c>
      <c r="BP200" s="86" t="s">
        <v>79</v>
      </c>
      <c r="BQ200" s="86" t="s">
        <v>69</v>
      </c>
      <c r="BR200" s="86" t="s">
        <v>117</v>
      </c>
      <c r="BS200" s="86" t="s">
        <v>118</v>
      </c>
      <c r="BT200" s="87">
        <v>2</v>
      </c>
      <c r="BU200" s="87">
        <v>60</v>
      </c>
      <c r="BV200" s="110">
        <v>1</v>
      </c>
      <c r="BW200" s="111">
        <v>2</v>
      </c>
      <c r="BX200" s="110">
        <f>SUM(BW200)*2</f>
        <v>4</v>
      </c>
      <c r="BY200" s="88">
        <v>70</v>
      </c>
      <c r="BZ200" s="93">
        <f>SUM(CA200+CC200+CE200+CG200+CI200)</f>
        <v>70</v>
      </c>
      <c r="CA200" s="30">
        <v>2</v>
      </c>
      <c r="CB200" s="20">
        <f>SUM(CA200)*BV200</f>
        <v>2</v>
      </c>
      <c r="CC200" s="30">
        <v>68</v>
      </c>
      <c r="CD200" s="20">
        <f>BW200*CC200</f>
        <v>136</v>
      </c>
      <c r="CE200" s="30"/>
      <c r="CF200" s="20">
        <f>SUM(CE200)*BW200</f>
        <v>0</v>
      </c>
      <c r="CG200" s="30"/>
      <c r="CH200" s="20">
        <f>SUM(CG200)*BX200</f>
        <v>0</v>
      </c>
      <c r="CI200" s="94"/>
      <c r="CJ200" s="20">
        <f>SUM(CI200)*BW200*5</f>
        <v>0</v>
      </c>
      <c r="CK200" s="20">
        <f>SUM(BW200*DK200*2+BX200*DM200*2)</f>
        <v>4</v>
      </c>
      <c r="CL200" s="20">
        <f>SUM(BY200*5/100*BW200)</f>
        <v>7</v>
      </c>
      <c r="CM200" s="94"/>
      <c r="CN200" s="20"/>
      <c r="CO200" s="94"/>
      <c r="CP200" s="20">
        <f>SUM(CO200)*3*BU200/5</f>
        <v>0</v>
      </c>
      <c r="CQ200" s="94"/>
      <c r="CR200" s="24">
        <f>SUM(CQ200*BU200*(30+4))</f>
        <v>0</v>
      </c>
      <c r="CS200" s="94"/>
      <c r="CT200" s="20">
        <f>SUM(CS200*BU200*3)</f>
        <v>0</v>
      </c>
      <c r="CU200" s="94"/>
      <c r="CV200" s="20">
        <f>SUM(CU200*BU200/3)</f>
        <v>0</v>
      </c>
      <c r="CW200" s="94"/>
      <c r="CX200" s="20">
        <f>SUM(CW200*BU200*2/3)</f>
        <v>0</v>
      </c>
      <c r="CY200" s="94"/>
      <c r="CZ200" s="20">
        <f>SUM(CY200*BU200)*2</f>
        <v>0</v>
      </c>
      <c r="DA200" s="94"/>
      <c r="DB200" s="20">
        <f>SUM(DA200*BW200)</f>
        <v>0</v>
      </c>
      <c r="DC200" s="94"/>
      <c r="DD200" s="20">
        <f>SUM(DC200*BU200*2)</f>
        <v>0</v>
      </c>
      <c r="DE200" s="94"/>
      <c r="DF200" s="20">
        <f>SUM(BW200*DE200*6)</f>
        <v>0</v>
      </c>
      <c r="DG200" s="94"/>
      <c r="DH200" s="20">
        <f>DG200*BU200/3</f>
        <v>0</v>
      </c>
      <c r="DI200" s="94"/>
      <c r="DJ200" s="20">
        <f>SUM(DI200*BU200/3)</f>
        <v>0</v>
      </c>
      <c r="DK200" s="94">
        <v>1</v>
      </c>
      <c r="DL200" s="20">
        <f>SUM(BW200*DK200*8)</f>
        <v>16</v>
      </c>
      <c r="DM200" s="94"/>
      <c r="DN200" s="20">
        <f>SUM(DM200*BX200*5*6)</f>
        <v>0</v>
      </c>
      <c r="DO200" s="94"/>
      <c r="DP200" s="20">
        <f>SUM(DO200*BX200*4*6)</f>
        <v>0</v>
      </c>
      <c r="DQ200" s="94"/>
      <c r="DR200" s="20">
        <f>SUM(DQ200*50)</f>
        <v>0</v>
      </c>
      <c r="DS200" s="20">
        <f>CB200+CD200+CF200+CH200+CJ200+CK200+CL200+CN200+CP200+CR200+CT200+CV200+CX200+CZ200+DB200+DD200+DF200+DH200+DJ200+DL200+DN200+DP200+DR200</f>
        <v>165</v>
      </c>
      <c r="DT200" s="20">
        <f t="shared" ref="DT200:DT214" si="194">CB200+CD200+CF200+CH200+CJ200+CK200+CL200+CN200+CP200+CR200+CT200+CV200+CX200+CZ200+DB200+DD200+DF200+DH200+DJ200+DL200+DN200+DP200+DR200</f>
        <v>165</v>
      </c>
      <c r="DU200" s="20">
        <f t="shared" ref="DU200:DU214" si="195">CB200+CD200+CF200+CH200+CJ200+CK200+DD200+DF200+DJ200+DL200+DN200+DP200</f>
        <v>158</v>
      </c>
      <c r="DV200" s="7"/>
      <c r="DW200" s="54"/>
      <c r="DX200" s="34"/>
      <c r="DY200" s="86"/>
      <c r="DZ200" s="86"/>
      <c r="EA200" s="20"/>
      <c r="EB200" s="1"/>
      <c r="EC200" s="1"/>
      <c r="ED200" s="1"/>
      <c r="EE200" s="1"/>
      <c r="EF200" s="20"/>
      <c r="EG200" s="20"/>
      <c r="EH200" s="7">
        <f>SUM(L200+BY199)</f>
        <v>190</v>
      </c>
      <c r="EI200" s="7">
        <f>SUM(M200+BZ199)</f>
        <v>190</v>
      </c>
      <c r="EJ200" s="7">
        <f>SUM(N200+CA200)</f>
        <v>4</v>
      </c>
      <c r="EM200" s="189">
        <f>O200+CB200</f>
        <v>4</v>
      </c>
      <c r="EN200" s="203">
        <f>P200+CC200</f>
        <v>86</v>
      </c>
      <c r="EO200" s="189">
        <f>Q200+CD200</f>
        <v>172</v>
      </c>
      <c r="EP200" s="203">
        <f>R200+CE200</f>
        <v>0</v>
      </c>
      <c r="EQ200" s="189">
        <f>S200+CF200</f>
        <v>0</v>
      </c>
      <c r="ER200" s="203">
        <f>T200+CG200</f>
        <v>0</v>
      </c>
      <c r="ES200" s="189">
        <f>U200+CH200</f>
        <v>0</v>
      </c>
      <c r="ET200" s="203">
        <f>V200+CI200</f>
        <v>0</v>
      </c>
      <c r="EU200" s="189">
        <f>W200+CJ200</f>
        <v>0</v>
      </c>
      <c r="EV200" s="190">
        <f>X200+CK200</f>
        <v>4</v>
      </c>
      <c r="EW200" s="190">
        <f>Y200+CL200</f>
        <v>9</v>
      </c>
      <c r="EX200" s="204">
        <f>Z200+CM200</f>
        <v>0</v>
      </c>
      <c r="EY200" s="189">
        <f>AA200+CN200</f>
        <v>0</v>
      </c>
      <c r="EZ200" s="203">
        <f>AB200+CO200</f>
        <v>0</v>
      </c>
      <c r="FA200" s="189">
        <f>AC200+CP200</f>
        <v>0</v>
      </c>
      <c r="FB200" s="203">
        <f>AD200+CQ200</f>
        <v>0</v>
      </c>
      <c r="FC200" s="189">
        <f>AE200+CR200</f>
        <v>0</v>
      </c>
      <c r="FD200" s="203">
        <f>AF200+CS200</f>
        <v>0</v>
      </c>
      <c r="FE200" s="189">
        <f>AG200+CT200</f>
        <v>0</v>
      </c>
      <c r="FF200" s="204">
        <f>AH200+CU200</f>
        <v>0</v>
      </c>
      <c r="FG200" s="190">
        <f>AI200+CV200</f>
        <v>0</v>
      </c>
      <c r="FH200" s="204">
        <f>AJ200+CW200</f>
        <v>0</v>
      </c>
      <c r="FI200" s="189">
        <f>AK200+CX200</f>
        <v>0</v>
      </c>
      <c r="FJ200" s="204">
        <f>AL200+CY200</f>
        <v>0</v>
      </c>
      <c r="FK200" s="190">
        <f>AM200+CZ200</f>
        <v>0</v>
      </c>
      <c r="FL200" s="204">
        <f>AN200+DA200</f>
        <v>0</v>
      </c>
      <c r="FM200" s="189">
        <f>AO200+DB200</f>
        <v>0</v>
      </c>
      <c r="FN200" s="204">
        <f>AP200+DC200</f>
        <v>0</v>
      </c>
      <c r="FO200" s="190">
        <f>AQ200+DD200</f>
        <v>0</v>
      </c>
      <c r="FP200" s="204">
        <f>AR200+DE200</f>
        <v>0</v>
      </c>
      <c r="FQ200" s="190">
        <f>AS200+DF200</f>
        <v>0</v>
      </c>
      <c r="FR200" s="204">
        <f>AT200+DG200</f>
        <v>1</v>
      </c>
      <c r="FS200" s="190">
        <f>AU200+DH200</f>
        <v>20</v>
      </c>
      <c r="FT200" s="204">
        <f>AV200+DI200</f>
        <v>0</v>
      </c>
      <c r="FU200" s="189">
        <f>AW200+DJ200</f>
        <v>0</v>
      </c>
      <c r="FV200" s="204">
        <f>AX200+DK200</f>
        <v>1</v>
      </c>
      <c r="FW200" s="190">
        <f>AY200+DL200</f>
        <v>16</v>
      </c>
      <c r="FX200" s="204">
        <f>AZ200+DM200</f>
        <v>0</v>
      </c>
      <c r="FY200" s="189">
        <f>BA200+DN200</f>
        <v>0</v>
      </c>
      <c r="FZ200" s="203">
        <f>BB200+DO200</f>
        <v>0</v>
      </c>
      <c r="GA200" s="189">
        <f>BC200+DP200</f>
        <v>0</v>
      </c>
      <c r="GB200" s="203">
        <f>BD200+DQ200</f>
        <v>0</v>
      </c>
      <c r="GC200" s="189">
        <f>BE200+DR200</f>
        <v>0</v>
      </c>
      <c r="GD200" s="204">
        <f>BF200+DS200</f>
        <v>225</v>
      </c>
      <c r="GE200" s="190">
        <f>BG200+DT200</f>
        <v>225</v>
      </c>
      <c r="GF200" s="190">
        <f>BH200+DU200</f>
        <v>196</v>
      </c>
      <c r="GG200" s="7"/>
      <c r="GH200" s="54"/>
      <c r="GL200" s="161"/>
      <c r="GM200" s="19"/>
      <c r="GN200" s="1"/>
      <c r="GO200" s="23"/>
      <c r="GP200" s="70"/>
      <c r="GQ200" s="7"/>
      <c r="GR200" s="83"/>
    </row>
    <row r="201" spans="1:200" ht="24.95" customHeight="1" outlineLevel="1" thickBot="1" x14ac:dyDescent="0.4">
      <c r="A201" s="157" t="s">
        <v>55</v>
      </c>
      <c r="B201" s="20" t="s">
        <v>108</v>
      </c>
      <c r="C201" s="91" t="s">
        <v>68</v>
      </c>
      <c r="D201" s="91" t="s">
        <v>114</v>
      </c>
      <c r="E201" s="91" t="s">
        <v>112</v>
      </c>
      <c r="F201" s="92" t="s">
        <v>115</v>
      </c>
      <c r="G201" s="92">
        <v>5</v>
      </c>
      <c r="H201" s="92">
        <v>24</v>
      </c>
      <c r="I201" s="92">
        <v>1</v>
      </c>
      <c r="J201" s="92">
        <v>1</v>
      </c>
      <c r="K201" s="92">
        <f>SUM(J201)*2</f>
        <v>2</v>
      </c>
      <c r="L201" s="25">
        <v>40</v>
      </c>
      <c r="M201" s="93">
        <f>SUM(N201+P201+R201+T201+V201)</f>
        <v>40</v>
      </c>
      <c r="N201" s="30">
        <v>10</v>
      </c>
      <c r="O201" s="20">
        <f>SUM(N201)*I201</f>
        <v>10</v>
      </c>
      <c r="P201" s="30">
        <v>20</v>
      </c>
      <c r="Q201" s="20">
        <f>J201*P201</f>
        <v>20</v>
      </c>
      <c r="R201" s="30">
        <v>10</v>
      </c>
      <c r="S201" s="20">
        <f>SUM(R201)*J201</f>
        <v>10</v>
      </c>
      <c r="T201" s="30"/>
      <c r="U201" s="20">
        <f>SUM(T201)*K201</f>
        <v>0</v>
      </c>
      <c r="V201" s="94"/>
      <c r="W201" s="20">
        <f>SUM(V201)*J201*5</f>
        <v>0</v>
      </c>
      <c r="X201" s="20">
        <f>SUM(J201*AX201*2+K201*AZ201*2)</f>
        <v>0</v>
      </c>
      <c r="Y201" s="20"/>
      <c r="Z201" s="94"/>
      <c r="AA201" s="20"/>
      <c r="AB201" s="94"/>
      <c r="AC201" s="20">
        <f>SUM(AB201)*3*H201/5</f>
        <v>0</v>
      </c>
      <c r="AD201" s="94"/>
      <c r="AE201" s="24">
        <f>SUM(AD201*H201*(30+4))</f>
        <v>0</v>
      </c>
      <c r="AF201" s="94"/>
      <c r="AG201" s="20">
        <f>SUM(AF201*H201*3)</f>
        <v>0</v>
      </c>
      <c r="AH201" s="94"/>
      <c r="AI201" s="20">
        <f>SUM(AH201*H201/3)</f>
        <v>0</v>
      </c>
      <c r="AJ201" s="94"/>
      <c r="AK201" s="20">
        <f>SUM(AJ201*H201*2/3)</f>
        <v>0</v>
      </c>
      <c r="AL201" s="94">
        <v>1</v>
      </c>
      <c r="AM201" s="20">
        <f>SUM(AL201*H201)*2</f>
        <v>48</v>
      </c>
      <c r="AN201" s="94"/>
      <c r="AO201" s="20">
        <f>SUM(AN201*J201)</f>
        <v>0</v>
      </c>
      <c r="AP201" s="94"/>
      <c r="AQ201" s="20">
        <f>SUM(AP201*H201*2)</f>
        <v>0</v>
      </c>
      <c r="AR201" s="94">
        <v>1</v>
      </c>
      <c r="AS201" s="20">
        <f>AR201*J201*6</f>
        <v>6</v>
      </c>
      <c r="AT201" s="94"/>
      <c r="AU201" s="20">
        <f>AT201*H201/3</f>
        <v>0</v>
      </c>
      <c r="AV201" s="94"/>
      <c r="AW201" s="20">
        <f>SUM(AV201*6*J201)</f>
        <v>0</v>
      </c>
      <c r="AX201" s="94"/>
      <c r="AY201" s="20">
        <f>SUM(J201*AX201*8)</f>
        <v>0</v>
      </c>
      <c r="AZ201" s="94"/>
      <c r="BA201" s="20">
        <f>SUM(AZ201*K201*5*6)</f>
        <v>0</v>
      </c>
      <c r="BB201" s="94"/>
      <c r="BC201" s="20">
        <f>SUM(BB201*K201*4*6)</f>
        <v>0</v>
      </c>
      <c r="BD201" s="94"/>
      <c r="BE201" s="20">
        <f>SUM(BD201*50)</f>
        <v>0</v>
      </c>
      <c r="BF201" s="20">
        <f>O201+Q201+S201+U201+W201+X201+Y201+AA201+AC201+AE201+AG201+AI201+AK201+AM201+AO201+AQ201+AS201+AU201+AW201+AY201+BA201+BC201+BE201</f>
        <v>94</v>
      </c>
      <c r="BG201" s="20">
        <f t="shared" si="164"/>
        <v>94</v>
      </c>
      <c r="BH201" s="20">
        <f t="shared" si="193"/>
        <v>46</v>
      </c>
      <c r="BI201" s="46">
        <f t="shared" si="136"/>
        <v>94</v>
      </c>
      <c r="BJ201" s="7"/>
      <c r="BK201" s="7"/>
      <c r="BN201" s="157" t="s">
        <v>55</v>
      </c>
      <c r="BO201" s="20" t="s">
        <v>141</v>
      </c>
      <c r="BP201" s="91" t="s">
        <v>68</v>
      </c>
      <c r="BQ201" s="91" t="s">
        <v>142</v>
      </c>
      <c r="BR201" s="91" t="s">
        <v>112</v>
      </c>
      <c r="BS201" s="92" t="s">
        <v>143</v>
      </c>
      <c r="BT201" s="92">
        <v>10</v>
      </c>
      <c r="BU201" s="92">
        <v>23</v>
      </c>
      <c r="BV201" s="92">
        <v>1</v>
      </c>
      <c r="BW201" s="92">
        <v>1</v>
      </c>
      <c r="BX201" s="92">
        <f>SUM(BW201)*2</f>
        <v>2</v>
      </c>
      <c r="BY201" s="25">
        <v>30</v>
      </c>
      <c r="BZ201" s="93">
        <f>SUM(CA201+CC201+CE201+CG201+CI201)</f>
        <v>30</v>
      </c>
      <c r="CA201" s="30">
        <v>20</v>
      </c>
      <c r="CB201" s="20">
        <f>SUM(CA201)*BV201</f>
        <v>20</v>
      </c>
      <c r="CC201" s="30">
        <v>10</v>
      </c>
      <c r="CD201" s="20">
        <f>BW201*CC201</f>
        <v>10</v>
      </c>
      <c r="CE201" s="30"/>
      <c r="CF201" s="20">
        <f>SUM(CE201)*BW201</f>
        <v>0</v>
      </c>
      <c r="CG201" s="30"/>
      <c r="CH201" s="20">
        <f>SUM(CG201)*BX201</f>
        <v>0</v>
      </c>
      <c r="CI201" s="94"/>
      <c r="CJ201" s="20">
        <f>SUM(CI201)*BW201*5</f>
        <v>0</v>
      </c>
      <c r="CK201" s="20">
        <f>SUM(BW201*DK201*2+BX201*DM201*2)</f>
        <v>0</v>
      </c>
      <c r="CL201" s="20">
        <f>SUM(BY201*5/100*BW201)</f>
        <v>1.5</v>
      </c>
      <c r="CM201" s="94"/>
      <c r="CN201" s="20"/>
      <c r="CO201" s="94"/>
      <c r="CP201" s="20">
        <f>SUM(CO201)*3*BU201/5</f>
        <v>0</v>
      </c>
      <c r="CQ201" s="94"/>
      <c r="CR201" s="24">
        <f>SUM(CQ201*BU201*(30+4))</f>
        <v>0</v>
      </c>
      <c r="CS201" s="94"/>
      <c r="CT201" s="20">
        <f>SUM(CS201*BU201*3)</f>
        <v>0</v>
      </c>
      <c r="CU201" s="94"/>
      <c r="CV201" s="20">
        <f>SUM(CU201*BU201/3)</f>
        <v>0</v>
      </c>
      <c r="CW201" s="94"/>
      <c r="CX201" s="20">
        <f>SUM(CW201*BU201*2/3)</f>
        <v>0</v>
      </c>
      <c r="CY201" s="94"/>
      <c r="CZ201" s="20">
        <f>SUM(CY201*BU201)</f>
        <v>0</v>
      </c>
      <c r="DA201" s="94"/>
      <c r="DB201" s="20">
        <f>SUM(DA201*BW201)</f>
        <v>0</v>
      </c>
      <c r="DC201" s="94"/>
      <c r="DD201" s="20">
        <f>SUM(DC201*BU201*2)</f>
        <v>0</v>
      </c>
      <c r="DE201" s="94">
        <v>1</v>
      </c>
      <c r="DF201" s="20">
        <f>DE201*BW201*6</f>
        <v>6</v>
      </c>
      <c r="DG201" s="94"/>
      <c r="DH201" s="20">
        <f>DG201*BU201/3</f>
        <v>0</v>
      </c>
      <c r="DI201" s="94"/>
      <c r="DJ201" s="20">
        <f>SUM(DI201*6*BW201)</f>
        <v>0</v>
      </c>
      <c r="DK201" s="94"/>
      <c r="DL201" s="20">
        <f>SUM(BW201*DK201*8)</f>
        <v>0</v>
      </c>
      <c r="DM201" s="94"/>
      <c r="DN201" s="20">
        <f>SUM(DM201*BX201*5*6)</f>
        <v>0</v>
      </c>
      <c r="DO201" s="94"/>
      <c r="DP201" s="20">
        <f>SUM(DO201*BX201*4*6)</f>
        <v>0</v>
      </c>
      <c r="DQ201" s="94"/>
      <c r="DR201" s="20">
        <f>SUM(DQ201*50)</f>
        <v>0</v>
      </c>
      <c r="DS201" s="20">
        <f>CB201+CD201+CF201+CH201+CJ201+CK201+CL201+CN201+CP201+CR201+CT201+CV201+CX201+CZ201+DB201+DD201+DF201+DH201+DJ201+DL201+DN201+DP201+DR201</f>
        <v>37.5</v>
      </c>
      <c r="DT201" s="20">
        <f t="shared" si="194"/>
        <v>37.5</v>
      </c>
      <c r="DU201" s="20">
        <f t="shared" si="195"/>
        <v>36</v>
      </c>
      <c r="DV201" s="7"/>
      <c r="DW201" s="54"/>
      <c r="DX201" s="20"/>
      <c r="DY201" s="91"/>
      <c r="DZ201" s="91"/>
      <c r="EA201" s="7"/>
      <c r="EB201" s="7"/>
      <c r="EC201" s="7"/>
      <c r="ED201" s="7"/>
      <c r="EE201" s="7"/>
      <c r="EF201" s="7"/>
      <c r="EG201" s="7"/>
      <c r="EH201" s="7">
        <f>SUM(L201+BY200)</f>
        <v>110</v>
      </c>
      <c r="EI201" s="7">
        <f>SUM(M201+BZ200)</f>
        <v>110</v>
      </c>
      <c r="EJ201" s="7">
        <f>SUM(N201+CA201)</f>
        <v>30</v>
      </c>
      <c r="EM201" s="189">
        <f>O201+CB201</f>
        <v>30</v>
      </c>
      <c r="EN201" s="203">
        <f>P201+CC201</f>
        <v>30</v>
      </c>
      <c r="EO201" s="189">
        <f>Q201+CD201</f>
        <v>30</v>
      </c>
      <c r="EP201" s="203">
        <f>R201+CE201</f>
        <v>10</v>
      </c>
      <c r="EQ201" s="189">
        <f>S201+CF201</f>
        <v>10</v>
      </c>
      <c r="ER201" s="203">
        <f>T201+CG201</f>
        <v>0</v>
      </c>
      <c r="ES201" s="189">
        <f>U201+CH201</f>
        <v>0</v>
      </c>
      <c r="ET201" s="203">
        <f>V201+CI201</f>
        <v>0</v>
      </c>
      <c r="EU201" s="189">
        <f>W201+CJ201</f>
        <v>0</v>
      </c>
      <c r="EV201" s="190">
        <f>X201+CK201</f>
        <v>0</v>
      </c>
      <c r="EW201" s="190">
        <f>Y201+CL201</f>
        <v>1.5</v>
      </c>
      <c r="EX201" s="204">
        <f>Z201+CM201</f>
        <v>0</v>
      </c>
      <c r="EY201" s="189">
        <f>AA201+CN201</f>
        <v>0</v>
      </c>
      <c r="EZ201" s="203">
        <f>AB201+CO201</f>
        <v>0</v>
      </c>
      <c r="FA201" s="189">
        <f>AC201+CP201</f>
        <v>0</v>
      </c>
      <c r="FB201" s="203">
        <f>AD201+CQ201</f>
        <v>0</v>
      </c>
      <c r="FC201" s="189">
        <f>AE201+CR201</f>
        <v>0</v>
      </c>
      <c r="FD201" s="203">
        <f>AF201+CS201</f>
        <v>0</v>
      </c>
      <c r="FE201" s="189">
        <f>AG201+CT201</f>
        <v>0</v>
      </c>
      <c r="FF201" s="204">
        <f>AH201+CU201</f>
        <v>0</v>
      </c>
      <c r="FG201" s="190">
        <f>AI201+CV201</f>
        <v>0</v>
      </c>
      <c r="FH201" s="204">
        <f>AJ201+CW201</f>
        <v>0</v>
      </c>
      <c r="FI201" s="189">
        <f>AK201+CX201</f>
        <v>0</v>
      </c>
      <c r="FJ201" s="204">
        <f>AL201+CY201</f>
        <v>1</v>
      </c>
      <c r="FK201" s="190">
        <f>AM201+CZ201</f>
        <v>48</v>
      </c>
      <c r="FL201" s="204">
        <f>AN201+DA201</f>
        <v>0</v>
      </c>
      <c r="FM201" s="189">
        <f>AO201+DB201</f>
        <v>0</v>
      </c>
      <c r="FN201" s="204">
        <f>AP201+DC201</f>
        <v>0</v>
      </c>
      <c r="FO201" s="190">
        <f>AQ201+DD201</f>
        <v>0</v>
      </c>
      <c r="FP201" s="204">
        <f>AR201+DE201</f>
        <v>2</v>
      </c>
      <c r="FQ201" s="190">
        <f>AS201+DF201</f>
        <v>12</v>
      </c>
      <c r="FR201" s="204">
        <f>AT201+DG201</f>
        <v>0</v>
      </c>
      <c r="FS201" s="190">
        <f>AU201+DH201</f>
        <v>0</v>
      </c>
      <c r="FT201" s="204">
        <f>AV201+DI201</f>
        <v>0</v>
      </c>
      <c r="FU201" s="189">
        <f>AW201+DJ201</f>
        <v>0</v>
      </c>
      <c r="FV201" s="204">
        <f>AX201+DK201</f>
        <v>0</v>
      </c>
      <c r="FW201" s="190">
        <f>AY201+DL201</f>
        <v>0</v>
      </c>
      <c r="FX201" s="204">
        <f>AZ201+DM201</f>
        <v>0</v>
      </c>
      <c r="FY201" s="189">
        <f>BA201+DN201</f>
        <v>0</v>
      </c>
      <c r="FZ201" s="203">
        <f>BB201+DO201</f>
        <v>0</v>
      </c>
      <c r="GA201" s="189">
        <f>BC201+DP201</f>
        <v>0</v>
      </c>
      <c r="GB201" s="203">
        <f>BD201+DQ201</f>
        <v>0</v>
      </c>
      <c r="GC201" s="189">
        <f>BE201+DR201</f>
        <v>0</v>
      </c>
      <c r="GD201" s="204">
        <f>BF201+DS201</f>
        <v>131.5</v>
      </c>
      <c r="GE201" s="190">
        <f>BG201+DT201</f>
        <v>131.5</v>
      </c>
      <c r="GF201" s="190">
        <f>BH201+DU201</f>
        <v>82</v>
      </c>
      <c r="GG201" s="7"/>
      <c r="GH201" s="54"/>
      <c r="GL201" s="161"/>
      <c r="GM201" s="19"/>
      <c r="GN201" s="1"/>
      <c r="GO201" s="23"/>
      <c r="GP201" s="70"/>
      <c r="GQ201" s="7"/>
      <c r="GR201" s="83"/>
    </row>
    <row r="202" spans="1:200" ht="24.95" customHeight="1" outlineLevel="1" thickBot="1" x14ac:dyDescent="0.4">
      <c r="A202" s="157" t="s">
        <v>55</v>
      </c>
      <c r="B202" s="20" t="s">
        <v>108</v>
      </c>
      <c r="C202" s="98" t="s">
        <v>79</v>
      </c>
      <c r="D202" s="91" t="s">
        <v>69</v>
      </c>
      <c r="E202" s="91" t="s">
        <v>104</v>
      </c>
      <c r="F202" s="112" t="s">
        <v>165</v>
      </c>
      <c r="G202" s="92">
        <v>3</v>
      </c>
      <c r="H202" s="108">
        <v>28</v>
      </c>
      <c r="I202" s="92">
        <v>1</v>
      </c>
      <c r="J202" s="92">
        <v>3</v>
      </c>
      <c r="K202" s="92">
        <f>SUM(J202)*2</f>
        <v>6</v>
      </c>
      <c r="L202" s="99"/>
      <c r="M202" s="93">
        <f>SUM(N202+P202+R202+T202+V202)</f>
        <v>30</v>
      </c>
      <c r="N202" s="30"/>
      <c r="O202" s="20">
        <f>SUM(N202)*I202</f>
        <v>0</v>
      </c>
      <c r="P202" s="30">
        <v>26</v>
      </c>
      <c r="Q202" s="20"/>
      <c r="R202" s="30">
        <v>4</v>
      </c>
      <c r="S202" s="20"/>
      <c r="T202" s="30"/>
      <c r="U202" s="20">
        <f>SUM(T202)*K202</f>
        <v>0</v>
      </c>
      <c r="V202" s="94"/>
      <c r="W202" s="20">
        <f>SUM(V202)*J202*5</f>
        <v>0</v>
      </c>
      <c r="X202" s="20">
        <f>SUM(J202*AX202*2+K202*AZ202*2)</f>
        <v>0</v>
      </c>
      <c r="Y202" s="20">
        <f>SUM(L202*5/100*J202)</f>
        <v>0</v>
      </c>
      <c r="Z202" s="94"/>
      <c r="AA202" s="20"/>
      <c r="AB202" s="94"/>
      <c r="AC202" s="20">
        <f>SUM(AB202)*3*H202/5</f>
        <v>0</v>
      </c>
      <c r="AD202" s="94"/>
      <c r="AE202" s="24">
        <f>SUM(AD202*H202*(30+4))</f>
        <v>0</v>
      </c>
      <c r="AF202" s="94"/>
      <c r="AG202" s="20">
        <f>SUM(AF202*H202*3)</f>
        <v>0</v>
      </c>
      <c r="AH202" s="94"/>
      <c r="AI202" s="20">
        <f>SUM(AH202*H202/3)</f>
        <v>0</v>
      </c>
      <c r="AJ202" s="94"/>
      <c r="AK202" s="20">
        <f>SUM(AJ202*H202*2/3)</f>
        <v>0</v>
      </c>
      <c r="AL202" s="94">
        <v>1</v>
      </c>
      <c r="AM202" s="20">
        <f>SUM(AL202*H202)*2</f>
        <v>56</v>
      </c>
      <c r="AN202" s="94"/>
      <c r="AO202" s="20"/>
      <c r="AP202" s="94"/>
      <c r="AQ202" s="20"/>
      <c r="AR202" s="94"/>
      <c r="AS202" s="20"/>
      <c r="AT202" s="94"/>
      <c r="AU202" s="20"/>
      <c r="AV202" s="94"/>
      <c r="AW202" s="20"/>
      <c r="AX202" s="94"/>
      <c r="AY202" s="20"/>
      <c r="AZ202" s="94"/>
      <c r="BA202" s="20"/>
      <c r="BB202" s="94"/>
      <c r="BC202" s="20"/>
      <c r="BD202" s="94"/>
      <c r="BE202" s="20"/>
      <c r="BF202" s="20"/>
      <c r="BG202" s="20">
        <f>O202+Q202+S202+U202+W202+X202+Y202+AA202+AC202+AE202+AG202+AI202+AK202+AM202+AO202+AQ202+AS202+AU202+AW202+AY202+BA202+BC202+BE202</f>
        <v>56</v>
      </c>
      <c r="BH202" s="20">
        <f t="shared" si="193"/>
        <v>0</v>
      </c>
      <c r="BI202" s="46">
        <f t="shared" ref="BI202:BI265" si="196">O202+Q202+S202+U202+W202+X202+Y202+AA202+AC202+AE202+AG202+AI202+AK202+AM202+AO202+AQ202+AS202+AU202+AW202+AY202+BA202+BC202+BE202</f>
        <v>56</v>
      </c>
      <c r="BJ202" s="7"/>
      <c r="BK202" s="7"/>
      <c r="BN202" s="157" t="s">
        <v>55</v>
      </c>
      <c r="BO202" s="20" t="s">
        <v>159</v>
      </c>
      <c r="BP202" s="98" t="s">
        <v>68</v>
      </c>
      <c r="BQ202" s="91" t="s">
        <v>111</v>
      </c>
      <c r="BR202" s="91" t="s">
        <v>112</v>
      </c>
      <c r="BS202" s="112" t="s">
        <v>71</v>
      </c>
      <c r="BT202" s="92">
        <v>4</v>
      </c>
      <c r="BU202" s="108">
        <v>15</v>
      </c>
      <c r="BV202" s="92"/>
      <c r="BW202" s="92">
        <v>1</v>
      </c>
      <c r="BX202" s="92">
        <v>1</v>
      </c>
      <c r="BY202" s="99"/>
      <c r="BZ202" s="93">
        <f>SUM(CA202+CC202+CE202+CG202+CI202)</f>
        <v>0</v>
      </c>
      <c r="CA202" s="30"/>
      <c r="CB202" s="20">
        <f>SUM(CA202)*BV202</f>
        <v>0</v>
      </c>
      <c r="CC202" s="30"/>
      <c r="CD202" s="20">
        <f>CC202*BW202</f>
        <v>0</v>
      </c>
      <c r="CE202" s="30"/>
      <c r="CF202" s="20">
        <f>SUM(CE202)*BW202</f>
        <v>0</v>
      </c>
      <c r="CG202" s="30"/>
      <c r="CH202" s="20">
        <f>SUM(CG202)*BX202</f>
        <v>0</v>
      </c>
      <c r="CI202" s="94"/>
      <c r="CJ202" s="20">
        <f>SUM(CI202)*BW202*5</f>
        <v>0</v>
      </c>
      <c r="CK202" s="20">
        <f>SUM(BW202*DK202*2+BX202*DM202*2)</f>
        <v>0</v>
      </c>
      <c r="CL202" s="20">
        <f>SUM(BY202*5/100*BW202)</f>
        <v>0</v>
      </c>
      <c r="CM202" s="94"/>
      <c r="CN202" s="20"/>
      <c r="CO202" s="94">
        <v>4</v>
      </c>
      <c r="CP202" s="20">
        <f>CO202*BX202*8</f>
        <v>32</v>
      </c>
      <c r="CQ202" s="94"/>
      <c r="CR202" s="24">
        <f>SUM(CQ202*BU202*(30+4))</f>
        <v>0</v>
      </c>
      <c r="CS202" s="94"/>
      <c r="CT202" s="20">
        <f>SUM(CS202*BU202*3)</f>
        <v>0</v>
      </c>
      <c r="CU202" s="94"/>
      <c r="CV202" s="20">
        <f>SUM(CU202*BU202/3)</f>
        <v>0</v>
      </c>
      <c r="CW202" s="94"/>
      <c r="CX202" s="20">
        <f>SUM(CW202*BU202*2/3)</f>
        <v>0</v>
      </c>
      <c r="CY202" s="94"/>
      <c r="CZ202" s="20">
        <f>SUM(CY202*BU202)*2</f>
        <v>0</v>
      </c>
      <c r="DA202" s="94"/>
      <c r="DB202" s="20">
        <f>SUM(DA202*BW202)*2</f>
        <v>0</v>
      </c>
      <c r="DC202" s="94"/>
      <c r="DD202" s="20"/>
      <c r="DE202" s="94"/>
      <c r="DF202" s="20">
        <f>SUM(BW202*DE202*6)</f>
        <v>0</v>
      </c>
      <c r="DG202" s="94"/>
      <c r="DH202" s="20">
        <f>DG202*BU202/3</f>
        <v>0</v>
      </c>
      <c r="DI202" s="94"/>
      <c r="DJ202" s="20">
        <f>SUM(BW202*DI202*6)</f>
        <v>0</v>
      </c>
      <c r="DK202" s="94"/>
      <c r="DL202" s="20">
        <f>SUM(BW202*DK202*8)</f>
        <v>0</v>
      </c>
      <c r="DM202" s="94"/>
      <c r="DN202" s="20">
        <f>SUM(DM202*BX202*5*6)</f>
        <v>0</v>
      </c>
      <c r="DO202" s="94"/>
      <c r="DP202" s="20">
        <f>SUM(DO202*BX202*4*6)</f>
        <v>0</v>
      </c>
      <c r="DQ202" s="94"/>
      <c r="DR202" s="20">
        <f>SUM(DQ202*50)</f>
        <v>0</v>
      </c>
      <c r="DS202" s="20">
        <f>CB202+CD202+CF202+CH202+CJ202+CK202+CL202+CN202+CP202+CR202+CT202+CV202+CX202+CZ202+DB202+DD202+DF202+DH202+DJ202+DL202+DN202+DP202+DR202</f>
        <v>32</v>
      </c>
      <c r="DT202" s="20">
        <f t="shared" si="194"/>
        <v>32</v>
      </c>
      <c r="DU202" s="20">
        <f t="shared" si="195"/>
        <v>0</v>
      </c>
      <c r="DV202" s="7"/>
      <c r="DW202" s="54"/>
      <c r="DX202" s="20"/>
      <c r="DY202" s="98"/>
      <c r="DZ202" s="91"/>
      <c r="EA202" s="7"/>
      <c r="EB202" s="7"/>
      <c r="EC202" s="7"/>
      <c r="ED202" s="7"/>
      <c r="EE202" s="7"/>
      <c r="EF202" s="7"/>
      <c r="EG202" s="7"/>
      <c r="EH202" s="7">
        <f>SUM(L202+BY201)</f>
        <v>30</v>
      </c>
      <c r="EI202" s="7">
        <f>SUM(M202+BZ201)</f>
        <v>60</v>
      </c>
      <c r="EJ202" s="7">
        <f>SUM(N202+CA202)</f>
        <v>0</v>
      </c>
      <c r="EM202" s="189">
        <f>O202+CB202</f>
        <v>0</v>
      </c>
      <c r="EN202" s="203">
        <f>P202+CC202</f>
        <v>26</v>
      </c>
      <c r="EO202" s="189">
        <f>Q202+CD202</f>
        <v>0</v>
      </c>
      <c r="EP202" s="203">
        <f>R202+CE202</f>
        <v>4</v>
      </c>
      <c r="EQ202" s="189">
        <f>S202+CF202</f>
        <v>0</v>
      </c>
      <c r="ER202" s="203">
        <f>T202+CG202</f>
        <v>0</v>
      </c>
      <c r="ES202" s="189">
        <f>U202+CH202</f>
        <v>0</v>
      </c>
      <c r="ET202" s="203">
        <f>V202+CI202</f>
        <v>0</v>
      </c>
      <c r="EU202" s="189">
        <f>W202+CJ202</f>
        <v>0</v>
      </c>
      <c r="EV202" s="190">
        <f>X202+CK202</f>
        <v>0</v>
      </c>
      <c r="EW202" s="190">
        <f>Y202+CL202</f>
        <v>0</v>
      </c>
      <c r="EX202" s="204">
        <f>Z202+CM202</f>
        <v>0</v>
      </c>
      <c r="EY202" s="189">
        <f>AA202+CN202</f>
        <v>0</v>
      </c>
      <c r="EZ202" s="203">
        <f>AB202+CO202</f>
        <v>4</v>
      </c>
      <c r="FA202" s="189">
        <f>AC202+CP202</f>
        <v>32</v>
      </c>
      <c r="FB202" s="203">
        <f>AD202+CQ202</f>
        <v>0</v>
      </c>
      <c r="FC202" s="189">
        <f>AE202+CR202</f>
        <v>0</v>
      </c>
      <c r="FD202" s="203">
        <f>AF202+CS202</f>
        <v>0</v>
      </c>
      <c r="FE202" s="189">
        <f>AG202+CT202</f>
        <v>0</v>
      </c>
      <c r="FF202" s="204">
        <f>AH202+CU202</f>
        <v>0</v>
      </c>
      <c r="FG202" s="190">
        <f>AI202+CV202</f>
        <v>0</v>
      </c>
      <c r="FH202" s="204">
        <f>AJ202+CW202</f>
        <v>0</v>
      </c>
      <c r="FI202" s="189">
        <f>AK202+CX202</f>
        <v>0</v>
      </c>
      <c r="FJ202" s="204">
        <f>AL202+CY202</f>
        <v>1</v>
      </c>
      <c r="FK202" s="190">
        <f>AM202+CZ202</f>
        <v>56</v>
      </c>
      <c r="FL202" s="204">
        <f>AN202+DA202</f>
        <v>0</v>
      </c>
      <c r="FM202" s="189">
        <f>AO202+DB202</f>
        <v>0</v>
      </c>
      <c r="FN202" s="204">
        <f>AP202+DC202</f>
        <v>0</v>
      </c>
      <c r="FO202" s="190">
        <f>AQ202+DD202</f>
        <v>0</v>
      </c>
      <c r="FP202" s="204">
        <f>AR202+DE202</f>
        <v>0</v>
      </c>
      <c r="FQ202" s="190">
        <f>AS202+DF202</f>
        <v>0</v>
      </c>
      <c r="FR202" s="204">
        <f>AT202+DG202</f>
        <v>0</v>
      </c>
      <c r="FS202" s="190">
        <f>AU202+DH202</f>
        <v>0</v>
      </c>
      <c r="FT202" s="204">
        <f>AV202+DI202</f>
        <v>0</v>
      </c>
      <c r="FU202" s="189">
        <f>AW202+DJ202</f>
        <v>0</v>
      </c>
      <c r="FV202" s="204">
        <f>AX202+DK202</f>
        <v>0</v>
      </c>
      <c r="FW202" s="190">
        <f>AY202+DL202</f>
        <v>0</v>
      </c>
      <c r="FX202" s="204">
        <f>AZ202+DM202</f>
        <v>0</v>
      </c>
      <c r="FY202" s="189">
        <f>BA202+DN202</f>
        <v>0</v>
      </c>
      <c r="FZ202" s="203">
        <f>BB202+DO202</f>
        <v>0</v>
      </c>
      <c r="GA202" s="189">
        <f>BC202+DP202</f>
        <v>0</v>
      </c>
      <c r="GB202" s="203">
        <f>BD202+DQ202</f>
        <v>0</v>
      </c>
      <c r="GC202" s="189">
        <f>BE202+DR202</f>
        <v>0</v>
      </c>
      <c r="GD202" s="204">
        <f>BF202+DS202</f>
        <v>32</v>
      </c>
      <c r="GE202" s="190">
        <f>BG202+DT202</f>
        <v>88</v>
      </c>
      <c r="GF202" s="190">
        <f>BH202+DU202</f>
        <v>0</v>
      </c>
      <c r="GG202" s="7"/>
      <c r="GH202" s="54"/>
      <c r="GL202" s="161"/>
      <c r="GM202" s="19"/>
      <c r="GN202" s="1"/>
      <c r="GO202" s="23"/>
      <c r="GP202" s="70"/>
      <c r="GQ202" s="7"/>
      <c r="GR202" s="83"/>
    </row>
    <row r="203" spans="1:200" ht="24.95" customHeight="1" outlineLevel="1" thickBot="1" x14ac:dyDescent="0.4">
      <c r="A203" s="157" t="s">
        <v>55</v>
      </c>
      <c r="B203" s="20"/>
      <c r="C203" s="91"/>
      <c r="D203" s="98"/>
      <c r="E203" s="98"/>
      <c r="F203" s="91"/>
      <c r="G203" s="92"/>
      <c r="H203" s="99"/>
      <c r="I203" s="99"/>
      <c r="J203" s="99"/>
      <c r="K203" s="99"/>
      <c r="L203" s="99"/>
      <c r="M203" s="93">
        <f t="shared" ref="M203:M214" si="197">SUM(N203+P203+T203+V203+AR203*2)</f>
        <v>0</v>
      </c>
      <c r="N203" s="30"/>
      <c r="O203" s="20"/>
      <c r="P203" s="30"/>
      <c r="Q203" s="20"/>
      <c r="R203" s="30"/>
      <c r="S203" s="20"/>
      <c r="T203" s="30"/>
      <c r="U203" s="20"/>
      <c r="V203" s="94"/>
      <c r="W203" s="20"/>
      <c r="X203" s="20"/>
      <c r="Y203" s="20"/>
      <c r="Z203" s="94"/>
      <c r="AA203" s="20"/>
      <c r="AB203" s="94"/>
      <c r="AC203" s="20"/>
      <c r="AD203" s="94"/>
      <c r="AE203" s="24"/>
      <c r="AF203" s="94"/>
      <c r="AG203" s="20"/>
      <c r="AH203" s="94"/>
      <c r="AI203" s="20"/>
      <c r="AJ203" s="94"/>
      <c r="AK203" s="20"/>
      <c r="AL203" s="94"/>
      <c r="AM203" s="20"/>
      <c r="AN203" s="94"/>
      <c r="AO203" s="20"/>
      <c r="AP203" s="94"/>
      <c r="AQ203" s="20"/>
      <c r="AR203" s="94"/>
      <c r="AS203" s="20"/>
      <c r="AT203" s="94"/>
      <c r="AU203" s="20"/>
      <c r="AV203" s="94"/>
      <c r="AW203" s="20"/>
      <c r="AX203" s="94"/>
      <c r="AY203" s="20"/>
      <c r="AZ203" s="94"/>
      <c r="BA203" s="20"/>
      <c r="BB203" s="94"/>
      <c r="BC203" s="20"/>
      <c r="BD203" s="94"/>
      <c r="BE203" s="20"/>
      <c r="BF203" s="20"/>
      <c r="BG203" s="20">
        <f t="shared" si="164"/>
        <v>0</v>
      </c>
      <c r="BH203" s="20">
        <f t="shared" si="193"/>
        <v>0</v>
      </c>
      <c r="BI203" s="46">
        <f t="shared" si="196"/>
        <v>0</v>
      </c>
      <c r="BJ203" s="7"/>
      <c r="BK203" s="7"/>
      <c r="BN203" s="157" t="s">
        <v>55</v>
      </c>
      <c r="BO203" s="20" t="s">
        <v>88</v>
      </c>
      <c r="BP203" s="91" t="s">
        <v>79</v>
      </c>
      <c r="BQ203" s="98" t="s">
        <v>69</v>
      </c>
      <c r="BR203" s="98" t="s">
        <v>117</v>
      </c>
      <c r="BS203" s="91" t="s">
        <v>118</v>
      </c>
      <c r="BT203" s="92">
        <v>2</v>
      </c>
      <c r="BU203" s="99">
        <v>60</v>
      </c>
      <c r="BV203" s="99"/>
      <c r="BW203" s="99">
        <v>2</v>
      </c>
      <c r="BX203" s="99">
        <f>SUM(BW203)*2</f>
        <v>4</v>
      </c>
      <c r="BY203" s="99">
        <v>70</v>
      </c>
      <c r="BZ203" s="93">
        <f>SUM(CA203+CC203+CE203+CG203+CI203)</f>
        <v>70</v>
      </c>
      <c r="CA203" s="30">
        <v>2</v>
      </c>
      <c r="CB203" s="20">
        <f>SUM(CA203)*BV203</f>
        <v>0</v>
      </c>
      <c r="CC203" s="30">
        <v>68</v>
      </c>
      <c r="CD203" s="20">
        <f>BW203*CC203</f>
        <v>136</v>
      </c>
      <c r="CE203" s="30"/>
      <c r="CF203" s="20">
        <f>SUM(CE203)*BW203</f>
        <v>0</v>
      </c>
      <c r="CG203" s="30"/>
      <c r="CH203" s="20">
        <f>SUM(CG203)*BX203</f>
        <v>0</v>
      </c>
      <c r="CI203" s="94"/>
      <c r="CJ203" s="20">
        <f>SUM(CI203)*BW203*5</f>
        <v>0</v>
      </c>
      <c r="CK203" s="20">
        <f>SUM(BW203*DK203*2+BX203*DM203*2)</f>
        <v>4</v>
      </c>
      <c r="CL203" s="20">
        <f>SUM(BY203*5/100*BW203)</f>
        <v>7</v>
      </c>
      <c r="CM203" s="94"/>
      <c r="CN203" s="20"/>
      <c r="CO203" s="94"/>
      <c r="CP203" s="20">
        <f>SUM(CO203)*3*BU203/5</f>
        <v>0</v>
      </c>
      <c r="CQ203" s="94"/>
      <c r="CR203" s="24">
        <f>SUM(CQ203*BU203*(30+4))</f>
        <v>0</v>
      </c>
      <c r="CS203" s="94"/>
      <c r="CT203" s="20">
        <f>SUM(CS203*BU203*3)</f>
        <v>0</v>
      </c>
      <c r="CU203" s="94"/>
      <c r="CV203" s="20">
        <f>SUM(CU203*BU203/3)</f>
        <v>0</v>
      </c>
      <c r="CW203" s="94"/>
      <c r="CX203" s="20">
        <f>SUM(CW203*BU203*2/3)</f>
        <v>0</v>
      </c>
      <c r="CY203" s="94"/>
      <c r="CZ203" s="20">
        <f>SUM(CY203*BU203)*2</f>
        <v>0</v>
      </c>
      <c r="DA203" s="94"/>
      <c r="DB203" s="20">
        <f>SUM(DA203*BW203)</f>
        <v>0</v>
      </c>
      <c r="DC203" s="94"/>
      <c r="DD203" s="20">
        <f>SUM(DC203*BU203*2)</f>
        <v>0</v>
      </c>
      <c r="DE203" s="94"/>
      <c r="DF203" s="20">
        <f>SUM(BW203*DE203*6)</f>
        <v>0</v>
      </c>
      <c r="DG203" s="94"/>
      <c r="DH203" s="20">
        <f>DG203*BU203/3</f>
        <v>0</v>
      </c>
      <c r="DI203" s="94"/>
      <c r="DJ203" s="20">
        <f>SUM(DI203*BU203/3)</f>
        <v>0</v>
      </c>
      <c r="DK203" s="94">
        <v>1</v>
      </c>
      <c r="DL203" s="20">
        <f>SUM(BW203*DK203*8)</f>
        <v>16</v>
      </c>
      <c r="DM203" s="94"/>
      <c r="DN203" s="20">
        <f>SUM(DM203*BX203*5*6)</f>
        <v>0</v>
      </c>
      <c r="DO203" s="94"/>
      <c r="DP203" s="20">
        <f>SUM(DO203*BX203*4*6)</f>
        <v>0</v>
      </c>
      <c r="DQ203" s="94"/>
      <c r="DR203" s="20">
        <f>SUM(DQ203*50)</f>
        <v>0</v>
      </c>
      <c r="DS203" s="20">
        <f>CB203+CD203+CF203+CH203+CJ203+CK203+CL203+CN203+CP203+CR203+CT203+CV203+CX203+CZ203+DB203+DD203+DF203+DH203+DJ203+DL203+DN203+DP203+DR203</f>
        <v>163</v>
      </c>
      <c r="DT203" s="20">
        <f t="shared" si="194"/>
        <v>163</v>
      </c>
      <c r="DU203" s="20">
        <f t="shared" si="195"/>
        <v>156</v>
      </c>
      <c r="DV203" s="7"/>
      <c r="DW203" s="54"/>
      <c r="DX203" s="20"/>
      <c r="DY203" s="91"/>
      <c r="DZ203" s="98"/>
      <c r="EA203" s="7"/>
      <c r="EB203" s="7"/>
      <c r="EC203" s="7"/>
      <c r="ED203" s="7"/>
      <c r="EE203" s="7"/>
      <c r="EF203" s="7"/>
      <c r="EG203" s="7"/>
      <c r="EH203" s="7">
        <f>SUM(L203+BY202)</f>
        <v>0</v>
      </c>
      <c r="EI203" s="7">
        <f>SUM(M203+BZ202)</f>
        <v>0</v>
      </c>
      <c r="EJ203" s="7">
        <f>SUM(N203+CA203)</f>
        <v>2</v>
      </c>
      <c r="EM203" s="189">
        <f>O203+CB203</f>
        <v>0</v>
      </c>
      <c r="EN203" s="203">
        <f>P203+CC203</f>
        <v>68</v>
      </c>
      <c r="EO203" s="189">
        <f>Q203+CD203</f>
        <v>136</v>
      </c>
      <c r="EP203" s="203">
        <f>R203+CE203</f>
        <v>0</v>
      </c>
      <c r="EQ203" s="189">
        <f>S203+CF203</f>
        <v>0</v>
      </c>
      <c r="ER203" s="203">
        <f>T203+CG203</f>
        <v>0</v>
      </c>
      <c r="ES203" s="189">
        <f>U203+CH203</f>
        <v>0</v>
      </c>
      <c r="ET203" s="203">
        <f>V203+CI203</f>
        <v>0</v>
      </c>
      <c r="EU203" s="189">
        <f>W203+CJ203</f>
        <v>0</v>
      </c>
      <c r="EV203" s="190">
        <f>X203+CK203</f>
        <v>4</v>
      </c>
      <c r="EW203" s="190">
        <f>Y203+CL203</f>
        <v>7</v>
      </c>
      <c r="EX203" s="204">
        <f>Z203+CM203</f>
        <v>0</v>
      </c>
      <c r="EY203" s="189">
        <f>AA203+CN203</f>
        <v>0</v>
      </c>
      <c r="EZ203" s="203">
        <f>AB203+CO203</f>
        <v>0</v>
      </c>
      <c r="FA203" s="189">
        <f>AC203+CP203</f>
        <v>0</v>
      </c>
      <c r="FB203" s="203">
        <f>AD203+CQ203</f>
        <v>0</v>
      </c>
      <c r="FC203" s="189">
        <f>AE203+CR203</f>
        <v>0</v>
      </c>
      <c r="FD203" s="203">
        <f>AF203+CS203</f>
        <v>0</v>
      </c>
      <c r="FE203" s="189">
        <f>AG203+CT203</f>
        <v>0</v>
      </c>
      <c r="FF203" s="204">
        <f>AH203+CU203</f>
        <v>0</v>
      </c>
      <c r="FG203" s="190">
        <f>AI203+CV203</f>
        <v>0</v>
      </c>
      <c r="FH203" s="204">
        <f>AJ203+CW203</f>
        <v>0</v>
      </c>
      <c r="FI203" s="189">
        <f>AK203+CX203</f>
        <v>0</v>
      </c>
      <c r="FJ203" s="204">
        <f>AL203+CY203</f>
        <v>0</v>
      </c>
      <c r="FK203" s="190">
        <f>AM203+CZ203</f>
        <v>0</v>
      </c>
      <c r="FL203" s="204">
        <f>AN203+DA203</f>
        <v>0</v>
      </c>
      <c r="FM203" s="189">
        <f>AO203+DB203</f>
        <v>0</v>
      </c>
      <c r="FN203" s="204">
        <f>AP203+DC203</f>
        <v>0</v>
      </c>
      <c r="FO203" s="190">
        <f>AQ203+DD203</f>
        <v>0</v>
      </c>
      <c r="FP203" s="204">
        <f>AR203+DE203</f>
        <v>0</v>
      </c>
      <c r="FQ203" s="190">
        <f>AS203+DF203</f>
        <v>0</v>
      </c>
      <c r="FR203" s="204">
        <f>AT203+DG203</f>
        <v>0</v>
      </c>
      <c r="FS203" s="190">
        <f>AU203+DH203</f>
        <v>0</v>
      </c>
      <c r="FT203" s="204">
        <f>AV203+DI203</f>
        <v>0</v>
      </c>
      <c r="FU203" s="189">
        <f>AW203+DJ203</f>
        <v>0</v>
      </c>
      <c r="FV203" s="204">
        <f>AX203+DK203</f>
        <v>1</v>
      </c>
      <c r="FW203" s="190">
        <f>AY203+DL203</f>
        <v>16</v>
      </c>
      <c r="FX203" s="204">
        <f>AZ203+DM203</f>
        <v>0</v>
      </c>
      <c r="FY203" s="189">
        <f>BA203+DN203</f>
        <v>0</v>
      </c>
      <c r="FZ203" s="203">
        <f>BB203+DO203</f>
        <v>0</v>
      </c>
      <c r="GA203" s="189">
        <f>BC203+DP203</f>
        <v>0</v>
      </c>
      <c r="GB203" s="203">
        <f>BD203+DQ203</f>
        <v>0</v>
      </c>
      <c r="GC203" s="189">
        <f>BE203+DR203</f>
        <v>0</v>
      </c>
      <c r="GD203" s="204">
        <f>BF203+DS203</f>
        <v>163</v>
      </c>
      <c r="GE203" s="190">
        <f>BG203+DT203</f>
        <v>163</v>
      </c>
      <c r="GF203" s="190">
        <f>BH203+DU203</f>
        <v>156</v>
      </c>
      <c r="GG203" s="7"/>
      <c r="GH203" s="54"/>
      <c r="GL203" s="161"/>
      <c r="GM203" s="19"/>
      <c r="GN203" s="1"/>
      <c r="GO203" s="23"/>
      <c r="GP203" s="70"/>
      <c r="GQ203" s="7"/>
      <c r="GR203" s="83"/>
    </row>
    <row r="204" spans="1:200" ht="24.95" customHeight="1" outlineLevel="1" thickBot="1" x14ac:dyDescent="0.4">
      <c r="A204" s="157" t="s">
        <v>55</v>
      </c>
      <c r="B204" s="20"/>
      <c r="C204" s="91"/>
      <c r="D204" s="98"/>
      <c r="E204" s="98"/>
      <c r="F204" s="91"/>
      <c r="G204" s="92"/>
      <c r="H204" s="99"/>
      <c r="I204" s="99"/>
      <c r="J204" s="99"/>
      <c r="K204" s="99"/>
      <c r="L204" s="99"/>
      <c r="M204" s="93">
        <f t="shared" si="197"/>
        <v>0</v>
      </c>
      <c r="N204" s="30"/>
      <c r="O204" s="20"/>
      <c r="P204" s="30"/>
      <c r="Q204" s="20"/>
      <c r="R204" s="30"/>
      <c r="S204" s="20"/>
      <c r="T204" s="30"/>
      <c r="U204" s="20"/>
      <c r="V204" s="94"/>
      <c r="W204" s="20"/>
      <c r="X204" s="20"/>
      <c r="Y204" s="20"/>
      <c r="Z204" s="94"/>
      <c r="AA204" s="20"/>
      <c r="AB204" s="94"/>
      <c r="AC204" s="20"/>
      <c r="AD204" s="94"/>
      <c r="AE204" s="24"/>
      <c r="AF204" s="94"/>
      <c r="AG204" s="20"/>
      <c r="AH204" s="94"/>
      <c r="AI204" s="20"/>
      <c r="AJ204" s="94"/>
      <c r="AK204" s="20"/>
      <c r="AL204" s="94"/>
      <c r="AM204" s="20"/>
      <c r="AN204" s="94"/>
      <c r="AO204" s="20"/>
      <c r="AP204" s="94"/>
      <c r="AQ204" s="20"/>
      <c r="AR204" s="94"/>
      <c r="AS204" s="20"/>
      <c r="AT204" s="94"/>
      <c r="AU204" s="20"/>
      <c r="AV204" s="94"/>
      <c r="AW204" s="20"/>
      <c r="AX204" s="94"/>
      <c r="AY204" s="20"/>
      <c r="AZ204" s="94"/>
      <c r="BA204" s="20"/>
      <c r="BB204" s="94"/>
      <c r="BC204" s="20"/>
      <c r="BD204" s="94"/>
      <c r="BE204" s="20"/>
      <c r="BF204" s="20"/>
      <c r="BG204" s="20">
        <f t="shared" si="164"/>
        <v>0</v>
      </c>
      <c r="BH204" s="20">
        <f t="shared" si="193"/>
        <v>0</v>
      </c>
      <c r="BI204" s="46">
        <f t="shared" si="196"/>
        <v>0</v>
      </c>
      <c r="BJ204" s="7"/>
      <c r="BK204" s="7"/>
      <c r="BN204" s="157" t="s">
        <v>55</v>
      </c>
      <c r="BO204" s="20"/>
      <c r="BP204" s="91"/>
      <c r="BQ204" s="98"/>
      <c r="BR204" s="98"/>
      <c r="BS204" s="91"/>
      <c r="BT204" s="92"/>
      <c r="BU204" s="99"/>
      <c r="BV204" s="99"/>
      <c r="BW204" s="99"/>
      <c r="BX204" s="99"/>
      <c r="BY204" s="99"/>
      <c r="BZ204" s="93">
        <f t="shared" ref="BZ204:BZ214" si="198">SUM(CA204+CC204+CG204+CI204+DE204*2)</f>
        <v>0</v>
      </c>
      <c r="CA204" s="30"/>
      <c r="CB204" s="20"/>
      <c r="CC204" s="30"/>
      <c r="CD204" s="20"/>
      <c r="CE204" s="30"/>
      <c r="CF204" s="20"/>
      <c r="CG204" s="30"/>
      <c r="CH204" s="20"/>
      <c r="CI204" s="94"/>
      <c r="CJ204" s="20"/>
      <c r="CK204" s="20"/>
      <c r="CL204" s="20"/>
      <c r="CM204" s="94"/>
      <c r="CN204" s="20"/>
      <c r="CO204" s="94"/>
      <c r="CP204" s="20"/>
      <c r="CQ204" s="94"/>
      <c r="CR204" s="24"/>
      <c r="CS204" s="94"/>
      <c r="CT204" s="20"/>
      <c r="CU204" s="94"/>
      <c r="CV204" s="20"/>
      <c r="CW204" s="94"/>
      <c r="CX204" s="20"/>
      <c r="CY204" s="94"/>
      <c r="CZ204" s="20"/>
      <c r="DA204" s="94"/>
      <c r="DB204" s="20"/>
      <c r="DC204" s="94"/>
      <c r="DD204" s="20"/>
      <c r="DE204" s="94"/>
      <c r="DF204" s="20"/>
      <c r="DG204" s="94"/>
      <c r="DH204" s="20"/>
      <c r="DI204" s="94"/>
      <c r="DJ204" s="20"/>
      <c r="DK204" s="94"/>
      <c r="DL204" s="20"/>
      <c r="DM204" s="94"/>
      <c r="DN204" s="20"/>
      <c r="DO204" s="94"/>
      <c r="DP204" s="20"/>
      <c r="DQ204" s="94"/>
      <c r="DR204" s="20"/>
      <c r="DS204" s="20"/>
      <c r="DT204" s="20">
        <f t="shared" si="194"/>
        <v>0</v>
      </c>
      <c r="DU204" s="20">
        <f t="shared" si="195"/>
        <v>0</v>
      </c>
      <c r="DV204" s="7"/>
      <c r="DW204" s="54"/>
      <c r="DX204" s="20"/>
      <c r="DY204" s="91"/>
      <c r="DZ204" s="98"/>
      <c r="EA204" s="7"/>
      <c r="EB204" s="7"/>
      <c r="EC204" s="7"/>
      <c r="ED204" s="7"/>
      <c r="EE204" s="7"/>
      <c r="EF204" s="7"/>
      <c r="EG204" s="7"/>
      <c r="EH204" s="7">
        <f>SUM(L204+BY203)</f>
        <v>70</v>
      </c>
      <c r="EI204" s="7">
        <f>SUM(M204+BZ203)</f>
        <v>70</v>
      </c>
      <c r="EJ204" s="7">
        <f>SUM(N204+CA204)</f>
        <v>0</v>
      </c>
      <c r="EM204" s="189">
        <f>O204+CB204</f>
        <v>0</v>
      </c>
      <c r="EN204" s="203">
        <f>P204+CC204</f>
        <v>0</v>
      </c>
      <c r="EO204" s="189">
        <f>Q204+CD204</f>
        <v>0</v>
      </c>
      <c r="EP204" s="203">
        <f>R204+CE204</f>
        <v>0</v>
      </c>
      <c r="EQ204" s="189">
        <f>S204+CF204</f>
        <v>0</v>
      </c>
      <c r="ER204" s="203">
        <f>T204+CG204</f>
        <v>0</v>
      </c>
      <c r="ES204" s="189">
        <f>U204+CH204</f>
        <v>0</v>
      </c>
      <c r="ET204" s="203">
        <f>V204+CI204</f>
        <v>0</v>
      </c>
      <c r="EU204" s="189">
        <f>W204+CJ204</f>
        <v>0</v>
      </c>
      <c r="EV204" s="190">
        <f>X204+CK204</f>
        <v>0</v>
      </c>
      <c r="EW204" s="190">
        <f>Y204+CL204</f>
        <v>0</v>
      </c>
      <c r="EX204" s="204">
        <f>Z204+CM204</f>
        <v>0</v>
      </c>
      <c r="EY204" s="189">
        <f>AA204+CN204</f>
        <v>0</v>
      </c>
      <c r="EZ204" s="203">
        <f>AB204+CO204</f>
        <v>0</v>
      </c>
      <c r="FA204" s="189">
        <f>AC204+CP204</f>
        <v>0</v>
      </c>
      <c r="FB204" s="203">
        <f>AD204+CQ204</f>
        <v>0</v>
      </c>
      <c r="FC204" s="189">
        <f>AE204+CR204</f>
        <v>0</v>
      </c>
      <c r="FD204" s="203">
        <f>AF204+CS204</f>
        <v>0</v>
      </c>
      <c r="FE204" s="189">
        <f>AG204+CT204</f>
        <v>0</v>
      </c>
      <c r="FF204" s="204">
        <f>AH204+CU204</f>
        <v>0</v>
      </c>
      <c r="FG204" s="190">
        <f>AI204+CV204</f>
        <v>0</v>
      </c>
      <c r="FH204" s="204">
        <f>AJ204+CW204</f>
        <v>0</v>
      </c>
      <c r="FI204" s="189">
        <f>AK204+CX204</f>
        <v>0</v>
      </c>
      <c r="FJ204" s="204">
        <f>AL204+CY204</f>
        <v>0</v>
      </c>
      <c r="FK204" s="190">
        <f>AM204+CZ204</f>
        <v>0</v>
      </c>
      <c r="FL204" s="204">
        <f>AN204+DA204</f>
        <v>0</v>
      </c>
      <c r="FM204" s="189">
        <f>AO204+DB204</f>
        <v>0</v>
      </c>
      <c r="FN204" s="204">
        <f>AP204+DC204</f>
        <v>0</v>
      </c>
      <c r="FO204" s="190">
        <f>AQ204+DD204</f>
        <v>0</v>
      </c>
      <c r="FP204" s="204">
        <f>AR204+DE204</f>
        <v>0</v>
      </c>
      <c r="FQ204" s="190">
        <f>AS204+DF204</f>
        <v>0</v>
      </c>
      <c r="FR204" s="204">
        <f>AT204+DG204</f>
        <v>0</v>
      </c>
      <c r="FS204" s="190">
        <f>AU204+DH204</f>
        <v>0</v>
      </c>
      <c r="FT204" s="204">
        <f>AV204+DI204</f>
        <v>0</v>
      </c>
      <c r="FU204" s="189">
        <f>AW204+DJ204</f>
        <v>0</v>
      </c>
      <c r="FV204" s="204">
        <f>AX204+DK204</f>
        <v>0</v>
      </c>
      <c r="FW204" s="190">
        <f>AY204+DL204</f>
        <v>0</v>
      </c>
      <c r="FX204" s="204">
        <f>AZ204+DM204</f>
        <v>0</v>
      </c>
      <c r="FY204" s="189">
        <f>BA204+DN204</f>
        <v>0</v>
      </c>
      <c r="FZ204" s="203">
        <f>BB204+DO204</f>
        <v>0</v>
      </c>
      <c r="GA204" s="189">
        <f>BC204+DP204</f>
        <v>0</v>
      </c>
      <c r="GB204" s="203">
        <f>BD204+DQ204</f>
        <v>0</v>
      </c>
      <c r="GC204" s="189">
        <f>BE204+DR204</f>
        <v>0</v>
      </c>
      <c r="GD204" s="204">
        <f>BF204+DS204</f>
        <v>0</v>
      </c>
      <c r="GE204" s="190">
        <f>BG204+DT204</f>
        <v>0</v>
      </c>
      <c r="GF204" s="190">
        <f>BH204+DU204</f>
        <v>0</v>
      </c>
      <c r="GG204" s="7"/>
      <c r="GH204" s="54"/>
      <c r="GL204" s="161"/>
      <c r="GM204" s="19"/>
      <c r="GN204" s="1"/>
      <c r="GO204" s="23"/>
      <c r="GP204" s="70"/>
      <c r="GQ204" s="7"/>
      <c r="GR204" s="83"/>
    </row>
    <row r="205" spans="1:200" ht="24.95" customHeight="1" outlineLevel="1" thickBot="1" x14ac:dyDescent="0.4">
      <c r="A205" s="157" t="s">
        <v>55</v>
      </c>
      <c r="B205" s="20"/>
      <c r="C205" s="91"/>
      <c r="D205" s="91"/>
      <c r="E205" s="91"/>
      <c r="F205" s="91"/>
      <c r="G205" s="92"/>
      <c r="H205" s="99"/>
      <c r="I205" s="99"/>
      <c r="J205" s="99"/>
      <c r="K205" s="99"/>
      <c r="L205" s="25"/>
      <c r="M205" s="93">
        <f t="shared" si="197"/>
        <v>0</v>
      </c>
      <c r="N205" s="30"/>
      <c r="O205" s="20"/>
      <c r="P205" s="30"/>
      <c r="Q205" s="20"/>
      <c r="R205" s="30"/>
      <c r="S205" s="20"/>
      <c r="T205" s="30"/>
      <c r="U205" s="20"/>
      <c r="V205" s="94"/>
      <c r="W205" s="20"/>
      <c r="X205" s="20"/>
      <c r="Y205" s="20"/>
      <c r="Z205" s="94"/>
      <c r="AA205" s="20"/>
      <c r="AB205" s="94"/>
      <c r="AC205" s="20"/>
      <c r="AD205" s="94"/>
      <c r="AE205" s="24"/>
      <c r="AF205" s="94"/>
      <c r="AG205" s="20"/>
      <c r="AH205" s="94"/>
      <c r="AI205" s="20"/>
      <c r="AJ205" s="94"/>
      <c r="AK205" s="20"/>
      <c r="AL205" s="94"/>
      <c r="AM205" s="20"/>
      <c r="AN205" s="94"/>
      <c r="AO205" s="20"/>
      <c r="AP205" s="94"/>
      <c r="AQ205" s="20"/>
      <c r="AR205" s="94"/>
      <c r="AS205" s="20"/>
      <c r="AT205" s="94"/>
      <c r="AU205" s="20"/>
      <c r="AV205" s="94"/>
      <c r="AW205" s="20"/>
      <c r="AX205" s="94"/>
      <c r="AY205" s="20"/>
      <c r="AZ205" s="94"/>
      <c r="BA205" s="20"/>
      <c r="BB205" s="94"/>
      <c r="BC205" s="20"/>
      <c r="BD205" s="94"/>
      <c r="BE205" s="20"/>
      <c r="BF205" s="20"/>
      <c r="BG205" s="20">
        <f t="shared" si="164"/>
        <v>0</v>
      </c>
      <c r="BH205" s="20">
        <f t="shared" si="193"/>
        <v>0</v>
      </c>
      <c r="BI205" s="46">
        <f t="shared" si="196"/>
        <v>0</v>
      </c>
      <c r="BJ205" s="7"/>
      <c r="BK205" s="7"/>
      <c r="BN205" s="157" t="s">
        <v>55</v>
      </c>
      <c r="BO205" s="20"/>
      <c r="BP205" s="91"/>
      <c r="BQ205" s="91"/>
      <c r="BR205" s="91"/>
      <c r="BS205" s="91"/>
      <c r="BT205" s="92"/>
      <c r="BU205" s="99"/>
      <c r="BV205" s="99"/>
      <c r="BW205" s="99"/>
      <c r="BX205" s="99"/>
      <c r="BY205" s="25"/>
      <c r="BZ205" s="93">
        <f t="shared" si="198"/>
        <v>0</v>
      </c>
      <c r="CA205" s="30"/>
      <c r="CB205" s="20"/>
      <c r="CC205" s="30"/>
      <c r="CD205" s="20"/>
      <c r="CE205" s="30"/>
      <c r="CF205" s="20"/>
      <c r="CG205" s="30"/>
      <c r="CH205" s="20"/>
      <c r="CI205" s="94"/>
      <c r="CJ205" s="20"/>
      <c r="CK205" s="20"/>
      <c r="CL205" s="20"/>
      <c r="CM205" s="94"/>
      <c r="CN205" s="20"/>
      <c r="CO205" s="94"/>
      <c r="CP205" s="20"/>
      <c r="CQ205" s="94"/>
      <c r="CR205" s="24"/>
      <c r="CS205" s="94"/>
      <c r="CT205" s="20"/>
      <c r="CU205" s="94"/>
      <c r="CV205" s="20"/>
      <c r="CW205" s="94"/>
      <c r="CX205" s="20"/>
      <c r="CY205" s="94"/>
      <c r="CZ205" s="20"/>
      <c r="DA205" s="94"/>
      <c r="DB205" s="20"/>
      <c r="DC205" s="94"/>
      <c r="DD205" s="20"/>
      <c r="DE205" s="94"/>
      <c r="DF205" s="20"/>
      <c r="DG205" s="94"/>
      <c r="DH205" s="20"/>
      <c r="DI205" s="94"/>
      <c r="DJ205" s="20"/>
      <c r="DK205" s="94"/>
      <c r="DL205" s="20"/>
      <c r="DM205" s="94"/>
      <c r="DN205" s="20"/>
      <c r="DO205" s="94"/>
      <c r="DP205" s="20"/>
      <c r="DQ205" s="94"/>
      <c r="DR205" s="20"/>
      <c r="DS205" s="20"/>
      <c r="DT205" s="20">
        <f t="shared" si="194"/>
        <v>0</v>
      </c>
      <c r="DU205" s="20">
        <f t="shared" si="195"/>
        <v>0</v>
      </c>
      <c r="DV205" s="7"/>
      <c r="DW205" s="54"/>
      <c r="DX205" s="20"/>
      <c r="DY205" s="91"/>
      <c r="DZ205" s="91"/>
      <c r="EA205" s="7"/>
      <c r="EB205" s="7"/>
      <c r="EC205" s="7"/>
      <c r="ED205" s="7"/>
      <c r="EE205" s="7"/>
      <c r="EF205" s="7"/>
      <c r="EG205" s="7"/>
      <c r="EH205" s="7">
        <f>SUM(L205+BY204)</f>
        <v>0</v>
      </c>
      <c r="EI205" s="7">
        <f>SUM(M205+BZ204)</f>
        <v>0</v>
      </c>
      <c r="EJ205" s="7">
        <f>SUM(N205+CA205)</f>
        <v>0</v>
      </c>
      <c r="EM205" s="189">
        <f>O205+CB205</f>
        <v>0</v>
      </c>
      <c r="EN205" s="203">
        <f>P205+CC205</f>
        <v>0</v>
      </c>
      <c r="EO205" s="189">
        <f>Q205+CD205</f>
        <v>0</v>
      </c>
      <c r="EP205" s="203">
        <f>R205+CE205</f>
        <v>0</v>
      </c>
      <c r="EQ205" s="189">
        <f>S205+CF205</f>
        <v>0</v>
      </c>
      <c r="ER205" s="203">
        <f>T205+CG205</f>
        <v>0</v>
      </c>
      <c r="ES205" s="189">
        <f>U205+CH205</f>
        <v>0</v>
      </c>
      <c r="ET205" s="203">
        <f>V205+CI205</f>
        <v>0</v>
      </c>
      <c r="EU205" s="189">
        <f>W205+CJ205</f>
        <v>0</v>
      </c>
      <c r="EV205" s="190">
        <f>X205+CK205</f>
        <v>0</v>
      </c>
      <c r="EW205" s="190">
        <f>Y205+CL205</f>
        <v>0</v>
      </c>
      <c r="EX205" s="204">
        <f>Z205+CM205</f>
        <v>0</v>
      </c>
      <c r="EY205" s="189">
        <f>AA205+CN205</f>
        <v>0</v>
      </c>
      <c r="EZ205" s="203">
        <f>AB205+CO205</f>
        <v>0</v>
      </c>
      <c r="FA205" s="189">
        <f>AC205+CP205</f>
        <v>0</v>
      </c>
      <c r="FB205" s="203">
        <f>AD205+CQ205</f>
        <v>0</v>
      </c>
      <c r="FC205" s="189">
        <f>AE205+CR205</f>
        <v>0</v>
      </c>
      <c r="FD205" s="203">
        <f>AF205+CS205</f>
        <v>0</v>
      </c>
      <c r="FE205" s="189">
        <f>AG205+CT205</f>
        <v>0</v>
      </c>
      <c r="FF205" s="204">
        <f>AH205+CU205</f>
        <v>0</v>
      </c>
      <c r="FG205" s="190">
        <f>AI205+CV205</f>
        <v>0</v>
      </c>
      <c r="FH205" s="204">
        <f>AJ205+CW205</f>
        <v>0</v>
      </c>
      <c r="FI205" s="189">
        <f>AK205+CX205</f>
        <v>0</v>
      </c>
      <c r="FJ205" s="204">
        <f>AL205+CY205</f>
        <v>0</v>
      </c>
      <c r="FK205" s="190">
        <f>AM205+CZ205</f>
        <v>0</v>
      </c>
      <c r="FL205" s="204">
        <f>AN205+DA205</f>
        <v>0</v>
      </c>
      <c r="FM205" s="189">
        <f>AO205+DB205</f>
        <v>0</v>
      </c>
      <c r="FN205" s="204">
        <f>AP205+DC205</f>
        <v>0</v>
      </c>
      <c r="FO205" s="190">
        <f>AQ205+DD205</f>
        <v>0</v>
      </c>
      <c r="FP205" s="204">
        <f>AR205+DE205</f>
        <v>0</v>
      </c>
      <c r="FQ205" s="190">
        <f>AS205+DF205</f>
        <v>0</v>
      </c>
      <c r="FR205" s="204">
        <f>AT205+DG205</f>
        <v>0</v>
      </c>
      <c r="FS205" s="190">
        <f>AU205+DH205</f>
        <v>0</v>
      </c>
      <c r="FT205" s="204">
        <f>AV205+DI205</f>
        <v>0</v>
      </c>
      <c r="FU205" s="189">
        <f>AW205+DJ205</f>
        <v>0</v>
      </c>
      <c r="FV205" s="204">
        <f>AX205+DK205</f>
        <v>0</v>
      </c>
      <c r="FW205" s="190">
        <f>AY205+DL205</f>
        <v>0</v>
      </c>
      <c r="FX205" s="204">
        <f>AZ205+DM205</f>
        <v>0</v>
      </c>
      <c r="FY205" s="189">
        <f>BA205+DN205</f>
        <v>0</v>
      </c>
      <c r="FZ205" s="203">
        <f>BB205+DO205</f>
        <v>0</v>
      </c>
      <c r="GA205" s="189">
        <f>BC205+DP205</f>
        <v>0</v>
      </c>
      <c r="GB205" s="203">
        <f>BD205+DQ205</f>
        <v>0</v>
      </c>
      <c r="GC205" s="189">
        <f>BE205+DR205</f>
        <v>0</v>
      </c>
      <c r="GD205" s="204">
        <f>BF205+DS205</f>
        <v>0</v>
      </c>
      <c r="GE205" s="190">
        <f>BG205+DT205</f>
        <v>0</v>
      </c>
      <c r="GF205" s="190">
        <f>BH205+DU205</f>
        <v>0</v>
      </c>
      <c r="GG205" s="7"/>
      <c r="GH205" s="54"/>
      <c r="GL205" s="161"/>
      <c r="GM205" s="19"/>
      <c r="GN205" s="1"/>
      <c r="GO205" s="23"/>
      <c r="GP205" s="70"/>
      <c r="GQ205" s="7"/>
      <c r="GR205" s="83"/>
    </row>
    <row r="206" spans="1:200" ht="24.95" customHeight="1" outlineLevel="1" thickBot="1" x14ac:dyDescent="0.4">
      <c r="A206" s="157" t="s">
        <v>55</v>
      </c>
      <c r="B206" s="18"/>
      <c r="C206" s="18"/>
      <c r="D206" s="7"/>
      <c r="E206" s="7"/>
      <c r="F206" s="7"/>
      <c r="G206" s="7"/>
      <c r="H206" s="7"/>
      <c r="I206" s="7"/>
      <c r="J206" s="7"/>
      <c r="K206" s="7"/>
      <c r="L206" s="7"/>
      <c r="M206" s="93">
        <f t="shared" si="197"/>
        <v>0</v>
      </c>
      <c r="N206" s="30"/>
      <c r="O206" s="20"/>
      <c r="P206" s="30"/>
      <c r="Q206" s="20"/>
      <c r="R206" s="30"/>
      <c r="S206" s="20"/>
      <c r="T206" s="30"/>
      <c r="U206" s="20"/>
      <c r="V206" s="94"/>
      <c r="W206" s="20"/>
      <c r="X206" s="20"/>
      <c r="Y206" s="20"/>
      <c r="Z206" s="94"/>
      <c r="AA206" s="20"/>
      <c r="AB206" s="94"/>
      <c r="AC206" s="20"/>
      <c r="AD206" s="94"/>
      <c r="AE206" s="24"/>
      <c r="AF206" s="94"/>
      <c r="AG206" s="20"/>
      <c r="AH206" s="94"/>
      <c r="AI206" s="20"/>
      <c r="AJ206" s="94"/>
      <c r="AK206" s="20"/>
      <c r="AL206" s="94"/>
      <c r="AM206" s="20"/>
      <c r="AN206" s="94"/>
      <c r="AO206" s="20"/>
      <c r="AP206" s="94"/>
      <c r="AQ206" s="20"/>
      <c r="AR206" s="94"/>
      <c r="AS206" s="20"/>
      <c r="AT206" s="94"/>
      <c r="AU206" s="20"/>
      <c r="AV206" s="94"/>
      <c r="AW206" s="20"/>
      <c r="AX206" s="94"/>
      <c r="AY206" s="20"/>
      <c r="AZ206" s="94"/>
      <c r="BA206" s="20"/>
      <c r="BB206" s="94"/>
      <c r="BC206" s="20"/>
      <c r="BD206" s="94"/>
      <c r="BE206" s="20"/>
      <c r="BF206" s="20"/>
      <c r="BG206" s="20">
        <f t="shared" si="164"/>
        <v>0</v>
      </c>
      <c r="BH206" s="20">
        <f t="shared" si="193"/>
        <v>0</v>
      </c>
      <c r="BI206" s="46">
        <f t="shared" si="196"/>
        <v>0</v>
      </c>
      <c r="BJ206" s="7"/>
      <c r="BK206" s="7"/>
      <c r="BN206" s="157" t="s">
        <v>55</v>
      </c>
      <c r="BO206" s="18"/>
      <c r="BP206" s="18"/>
      <c r="BQ206" s="7"/>
      <c r="BR206" s="7"/>
      <c r="BS206" s="7"/>
      <c r="BT206" s="7"/>
      <c r="BU206" s="7"/>
      <c r="BV206" s="7"/>
      <c r="BW206" s="7"/>
      <c r="BX206" s="7"/>
      <c r="BY206" s="7"/>
      <c r="BZ206" s="93">
        <f t="shared" si="198"/>
        <v>0</v>
      </c>
      <c r="CA206" s="30"/>
      <c r="CB206" s="20"/>
      <c r="CC206" s="30"/>
      <c r="CD206" s="20"/>
      <c r="CE206" s="30"/>
      <c r="CF206" s="20"/>
      <c r="CG206" s="30"/>
      <c r="CH206" s="20"/>
      <c r="CI206" s="94"/>
      <c r="CJ206" s="20"/>
      <c r="CK206" s="20"/>
      <c r="CL206" s="20"/>
      <c r="CM206" s="94"/>
      <c r="CN206" s="20"/>
      <c r="CO206" s="94"/>
      <c r="CP206" s="20"/>
      <c r="CQ206" s="94"/>
      <c r="CR206" s="24"/>
      <c r="CS206" s="94"/>
      <c r="CT206" s="20"/>
      <c r="CU206" s="94"/>
      <c r="CV206" s="20"/>
      <c r="CW206" s="94"/>
      <c r="CX206" s="20"/>
      <c r="CY206" s="94"/>
      <c r="CZ206" s="20"/>
      <c r="DA206" s="94"/>
      <c r="DB206" s="20"/>
      <c r="DC206" s="94"/>
      <c r="DD206" s="20"/>
      <c r="DE206" s="94"/>
      <c r="DF206" s="20"/>
      <c r="DG206" s="94"/>
      <c r="DH206" s="20"/>
      <c r="DI206" s="94"/>
      <c r="DJ206" s="20"/>
      <c r="DK206" s="94"/>
      <c r="DL206" s="20"/>
      <c r="DM206" s="94"/>
      <c r="DN206" s="20"/>
      <c r="DO206" s="94"/>
      <c r="DP206" s="20"/>
      <c r="DQ206" s="94"/>
      <c r="DR206" s="20"/>
      <c r="DS206" s="20"/>
      <c r="DT206" s="20">
        <f t="shared" si="194"/>
        <v>0</v>
      </c>
      <c r="DU206" s="20">
        <f t="shared" si="195"/>
        <v>0</v>
      </c>
      <c r="DV206" s="7"/>
      <c r="DW206" s="54"/>
      <c r="DX206" s="18"/>
      <c r="DY206" s="18"/>
      <c r="DZ206" s="7"/>
      <c r="EA206" s="7"/>
      <c r="EB206" s="7"/>
      <c r="EC206" s="7"/>
      <c r="ED206" s="7"/>
      <c r="EE206" s="7"/>
      <c r="EF206" s="7"/>
      <c r="EG206" s="7"/>
      <c r="EH206" s="7">
        <f>SUM(L206+BY205)</f>
        <v>0</v>
      </c>
      <c r="EI206" s="7">
        <f>SUM(M206+BZ205)</f>
        <v>0</v>
      </c>
      <c r="EJ206" s="7">
        <f>SUM(N206+N201)</f>
        <v>10</v>
      </c>
      <c r="EM206" s="189">
        <f>O206+CB206</f>
        <v>0</v>
      </c>
      <c r="EN206" s="203">
        <f>P206+CC206</f>
        <v>0</v>
      </c>
      <c r="EO206" s="189">
        <f>Q206+CD206</f>
        <v>0</v>
      </c>
      <c r="EP206" s="203">
        <f>R206+CE206</f>
        <v>0</v>
      </c>
      <c r="EQ206" s="189">
        <f>S206+CF206</f>
        <v>0</v>
      </c>
      <c r="ER206" s="203">
        <f>T206+CG206</f>
        <v>0</v>
      </c>
      <c r="ES206" s="189">
        <f>U206+CH206</f>
        <v>0</v>
      </c>
      <c r="ET206" s="203">
        <f>V206+CI206</f>
        <v>0</v>
      </c>
      <c r="EU206" s="189">
        <f>W206+CJ206</f>
        <v>0</v>
      </c>
      <c r="EV206" s="190">
        <f>X206+CK206</f>
        <v>0</v>
      </c>
      <c r="EW206" s="190">
        <f>Y206+CL206</f>
        <v>0</v>
      </c>
      <c r="EX206" s="204">
        <f>Z206+CM206</f>
        <v>0</v>
      </c>
      <c r="EY206" s="189">
        <f>AA206+CN206</f>
        <v>0</v>
      </c>
      <c r="EZ206" s="203">
        <f>AB206+CO206</f>
        <v>0</v>
      </c>
      <c r="FA206" s="189">
        <f>AC206+CP206</f>
        <v>0</v>
      </c>
      <c r="FB206" s="203">
        <f>AD206+CQ206</f>
        <v>0</v>
      </c>
      <c r="FC206" s="189">
        <f>AE206+CR206</f>
        <v>0</v>
      </c>
      <c r="FD206" s="203">
        <f>AF206+CS206</f>
        <v>0</v>
      </c>
      <c r="FE206" s="189">
        <f>AG206+CT206</f>
        <v>0</v>
      </c>
      <c r="FF206" s="204">
        <f>AH206+CU206</f>
        <v>0</v>
      </c>
      <c r="FG206" s="190">
        <f>AI206+CV206</f>
        <v>0</v>
      </c>
      <c r="FH206" s="204">
        <f>AJ206+CW206</f>
        <v>0</v>
      </c>
      <c r="FI206" s="189">
        <f>AK206+CX206</f>
        <v>0</v>
      </c>
      <c r="FJ206" s="204">
        <f>AL206+CY206</f>
        <v>0</v>
      </c>
      <c r="FK206" s="190">
        <f>AM206+CZ206</f>
        <v>0</v>
      </c>
      <c r="FL206" s="204">
        <f>AN206+DA206</f>
        <v>0</v>
      </c>
      <c r="FM206" s="189">
        <f>AO206+DB206</f>
        <v>0</v>
      </c>
      <c r="FN206" s="204">
        <f>AP206+DC206</f>
        <v>0</v>
      </c>
      <c r="FO206" s="190">
        <f>AQ206+DD206</f>
        <v>0</v>
      </c>
      <c r="FP206" s="204">
        <f>AR206+DE206</f>
        <v>0</v>
      </c>
      <c r="FQ206" s="190">
        <f>AS206+DF206</f>
        <v>0</v>
      </c>
      <c r="FR206" s="204">
        <f>AT206+DG206</f>
        <v>0</v>
      </c>
      <c r="FS206" s="190">
        <f>AU206+DH206</f>
        <v>0</v>
      </c>
      <c r="FT206" s="204">
        <f>AV206+DI206</f>
        <v>0</v>
      </c>
      <c r="FU206" s="189">
        <f>AW206+DJ206</f>
        <v>0</v>
      </c>
      <c r="FV206" s="204">
        <f>AX206+DK206</f>
        <v>0</v>
      </c>
      <c r="FW206" s="190">
        <f>AY206+DL206</f>
        <v>0</v>
      </c>
      <c r="FX206" s="204">
        <f>AZ206+DM206</f>
        <v>0</v>
      </c>
      <c r="FY206" s="189">
        <f>BA206+DN206</f>
        <v>0</v>
      </c>
      <c r="FZ206" s="203">
        <f>BB206+DO206</f>
        <v>0</v>
      </c>
      <c r="GA206" s="189">
        <f>BC206+DP206</f>
        <v>0</v>
      </c>
      <c r="GB206" s="203">
        <f>BD206+DQ206</f>
        <v>0</v>
      </c>
      <c r="GC206" s="189">
        <f>BE206+DR206</f>
        <v>0</v>
      </c>
      <c r="GD206" s="204">
        <f>BF206+DS206</f>
        <v>0</v>
      </c>
      <c r="GE206" s="190">
        <f>BG206+DT206</f>
        <v>0</v>
      </c>
      <c r="GF206" s="190">
        <f>BH206+DU206</f>
        <v>0</v>
      </c>
      <c r="GG206" s="7"/>
      <c r="GH206" s="54"/>
      <c r="GL206" s="161"/>
      <c r="GM206" s="19"/>
      <c r="GN206" s="1"/>
      <c r="GO206" s="23"/>
      <c r="GP206" s="70"/>
      <c r="GQ206" s="7"/>
      <c r="GR206" s="83"/>
    </row>
    <row r="207" spans="1:200" ht="24.95" customHeight="1" outlineLevel="1" thickBot="1" x14ac:dyDescent="0.4">
      <c r="A207" s="157" t="s">
        <v>55</v>
      </c>
      <c r="B207" s="18"/>
      <c r="C207" s="18"/>
      <c r="D207" s="7"/>
      <c r="E207" s="7"/>
      <c r="F207" s="7"/>
      <c r="G207" s="7"/>
      <c r="H207" s="7"/>
      <c r="I207" s="7"/>
      <c r="J207" s="7"/>
      <c r="K207" s="7"/>
      <c r="L207" s="7"/>
      <c r="M207" s="93">
        <f t="shared" si="197"/>
        <v>0</v>
      </c>
      <c r="N207" s="30"/>
      <c r="O207" s="20"/>
      <c r="P207" s="30"/>
      <c r="Q207" s="20"/>
      <c r="R207" s="30"/>
      <c r="S207" s="20"/>
      <c r="T207" s="30"/>
      <c r="U207" s="20"/>
      <c r="V207" s="94"/>
      <c r="W207" s="20"/>
      <c r="X207" s="20"/>
      <c r="Y207" s="20"/>
      <c r="Z207" s="94"/>
      <c r="AA207" s="20"/>
      <c r="AB207" s="94"/>
      <c r="AC207" s="20"/>
      <c r="AD207" s="94"/>
      <c r="AE207" s="24"/>
      <c r="AF207" s="94"/>
      <c r="AG207" s="20"/>
      <c r="AH207" s="94"/>
      <c r="AI207" s="20"/>
      <c r="AJ207" s="94"/>
      <c r="AK207" s="20"/>
      <c r="AL207" s="94"/>
      <c r="AM207" s="20"/>
      <c r="AN207" s="94"/>
      <c r="AO207" s="20"/>
      <c r="AP207" s="94"/>
      <c r="AQ207" s="20"/>
      <c r="AR207" s="94"/>
      <c r="AS207" s="20"/>
      <c r="AT207" s="94"/>
      <c r="AU207" s="20"/>
      <c r="AV207" s="94"/>
      <c r="AW207" s="20"/>
      <c r="AX207" s="94"/>
      <c r="AY207" s="20"/>
      <c r="AZ207" s="94"/>
      <c r="BA207" s="20"/>
      <c r="BB207" s="94"/>
      <c r="BC207" s="20"/>
      <c r="BD207" s="94"/>
      <c r="BE207" s="20"/>
      <c r="BF207" s="20"/>
      <c r="BG207" s="20">
        <f t="shared" si="164"/>
        <v>0</v>
      </c>
      <c r="BH207" s="20">
        <f t="shared" si="193"/>
        <v>0</v>
      </c>
      <c r="BI207" s="46">
        <f t="shared" si="196"/>
        <v>0</v>
      </c>
      <c r="BJ207" s="7"/>
      <c r="BK207" s="7"/>
      <c r="BN207" s="157" t="s">
        <v>55</v>
      </c>
      <c r="BO207" s="18"/>
      <c r="BP207" s="18"/>
      <c r="BQ207" s="7"/>
      <c r="BR207" s="7"/>
      <c r="BS207" s="7"/>
      <c r="BT207" s="7"/>
      <c r="BU207" s="7"/>
      <c r="BV207" s="7"/>
      <c r="BW207" s="7"/>
      <c r="BX207" s="7"/>
      <c r="BY207" s="7"/>
      <c r="BZ207" s="93">
        <f t="shared" si="198"/>
        <v>0</v>
      </c>
      <c r="CA207" s="30"/>
      <c r="CB207" s="20"/>
      <c r="CC207" s="30"/>
      <c r="CD207" s="20"/>
      <c r="CE207" s="30"/>
      <c r="CF207" s="20"/>
      <c r="CG207" s="30"/>
      <c r="CH207" s="20"/>
      <c r="CI207" s="94"/>
      <c r="CJ207" s="20"/>
      <c r="CK207" s="20"/>
      <c r="CL207" s="20"/>
      <c r="CM207" s="94"/>
      <c r="CN207" s="20"/>
      <c r="CO207" s="94"/>
      <c r="CP207" s="20"/>
      <c r="CQ207" s="94"/>
      <c r="CR207" s="24"/>
      <c r="CS207" s="94"/>
      <c r="CT207" s="20"/>
      <c r="CU207" s="94"/>
      <c r="CV207" s="20"/>
      <c r="CW207" s="94"/>
      <c r="CX207" s="20"/>
      <c r="CY207" s="94"/>
      <c r="CZ207" s="20"/>
      <c r="DA207" s="94"/>
      <c r="DB207" s="20"/>
      <c r="DC207" s="94"/>
      <c r="DD207" s="20"/>
      <c r="DE207" s="94"/>
      <c r="DF207" s="20"/>
      <c r="DG207" s="94"/>
      <c r="DH207" s="20"/>
      <c r="DI207" s="94"/>
      <c r="DJ207" s="20"/>
      <c r="DK207" s="94"/>
      <c r="DL207" s="20"/>
      <c r="DM207" s="94"/>
      <c r="DN207" s="20"/>
      <c r="DO207" s="94"/>
      <c r="DP207" s="20"/>
      <c r="DQ207" s="94"/>
      <c r="DR207" s="20"/>
      <c r="DS207" s="20"/>
      <c r="DT207" s="20">
        <f t="shared" si="194"/>
        <v>0</v>
      </c>
      <c r="DU207" s="20">
        <f t="shared" si="195"/>
        <v>0</v>
      </c>
      <c r="DV207" s="7"/>
      <c r="DW207" s="54"/>
      <c r="DX207" s="18"/>
      <c r="DY207" s="18"/>
      <c r="DZ207" s="7"/>
      <c r="EA207" s="7"/>
      <c r="EB207" s="7"/>
      <c r="EC207" s="7"/>
      <c r="ED207" s="7"/>
      <c r="EE207" s="7"/>
      <c r="EF207" s="7"/>
      <c r="EG207" s="7"/>
      <c r="EH207" s="7">
        <f>SUM(L207+BY207)</f>
        <v>0</v>
      </c>
      <c r="EI207" s="7">
        <f>SUM(M207+BZ207)</f>
        <v>0</v>
      </c>
      <c r="EJ207" s="7">
        <f>SUM(N207+CA207)</f>
        <v>0</v>
      </c>
      <c r="EM207" s="189">
        <f>O207+CB207</f>
        <v>0</v>
      </c>
      <c r="EN207" s="203">
        <f>P207+CC207</f>
        <v>0</v>
      </c>
      <c r="EO207" s="189">
        <f>Q207+CD207</f>
        <v>0</v>
      </c>
      <c r="EP207" s="203">
        <f>R207+CE207</f>
        <v>0</v>
      </c>
      <c r="EQ207" s="189">
        <f>S207+CF207</f>
        <v>0</v>
      </c>
      <c r="ER207" s="203">
        <f>T207+CG207</f>
        <v>0</v>
      </c>
      <c r="ES207" s="189">
        <f>U207+CH207</f>
        <v>0</v>
      </c>
      <c r="ET207" s="203">
        <f>V207+CI207</f>
        <v>0</v>
      </c>
      <c r="EU207" s="189">
        <f>W207+CJ207</f>
        <v>0</v>
      </c>
      <c r="EV207" s="190">
        <f>X207+CK207</f>
        <v>0</v>
      </c>
      <c r="EW207" s="190">
        <f>Y207+CL207</f>
        <v>0</v>
      </c>
      <c r="EX207" s="204">
        <f>Z207+CM207</f>
        <v>0</v>
      </c>
      <c r="EY207" s="189">
        <f>AA207+CN207</f>
        <v>0</v>
      </c>
      <c r="EZ207" s="203">
        <f>AB207+CO207</f>
        <v>0</v>
      </c>
      <c r="FA207" s="189">
        <f>AC207+CP207</f>
        <v>0</v>
      </c>
      <c r="FB207" s="203">
        <f>AD207+CQ207</f>
        <v>0</v>
      </c>
      <c r="FC207" s="189">
        <f>AE207+CR207</f>
        <v>0</v>
      </c>
      <c r="FD207" s="203">
        <f>AF207+CS207</f>
        <v>0</v>
      </c>
      <c r="FE207" s="189">
        <f>AG207+CT207</f>
        <v>0</v>
      </c>
      <c r="FF207" s="204">
        <f>AH207+CU207</f>
        <v>0</v>
      </c>
      <c r="FG207" s="190">
        <f>AI207+CV207</f>
        <v>0</v>
      </c>
      <c r="FH207" s="204">
        <f>AJ207+CW207</f>
        <v>0</v>
      </c>
      <c r="FI207" s="189">
        <f>AK207+CX207</f>
        <v>0</v>
      </c>
      <c r="FJ207" s="204">
        <f>AL207+CY207</f>
        <v>0</v>
      </c>
      <c r="FK207" s="190">
        <f>AM207+CZ207</f>
        <v>0</v>
      </c>
      <c r="FL207" s="204">
        <f>AN207+DA207</f>
        <v>0</v>
      </c>
      <c r="FM207" s="189">
        <f>AO207+DB207</f>
        <v>0</v>
      </c>
      <c r="FN207" s="204">
        <f>AP207+DC207</f>
        <v>0</v>
      </c>
      <c r="FO207" s="190">
        <f>AQ207+DD207</f>
        <v>0</v>
      </c>
      <c r="FP207" s="204">
        <f>AR207+DE207</f>
        <v>0</v>
      </c>
      <c r="FQ207" s="190">
        <f>AS207+DF207</f>
        <v>0</v>
      </c>
      <c r="FR207" s="204">
        <f>AT207+DG207</f>
        <v>0</v>
      </c>
      <c r="FS207" s="190">
        <f>AU207+DH207</f>
        <v>0</v>
      </c>
      <c r="FT207" s="204">
        <f>AV207+DI207</f>
        <v>0</v>
      </c>
      <c r="FU207" s="189">
        <f>AW207+DJ207</f>
        <v>0</v>
      </c>
      <c r="FV207" s="204">
        <f>AX207+DK207</f>
        <v>0</v>
      </c>
      <c r="FW207" s="190">
        <f>AY207+DL207</f>
        <v>0</v>
      </c>
      <c r="FX207" s="204">
        <f>AZ207+DM207</f>
        <v>0</v>
      </c>
      <c r="FY207" s="189">
        <f>BA207+DN207</f>
        <v>0</v>
      </c>
      <c r="FZ207" s="203">
        <f>BB207+DO207</f>
        <v>0</v>
      </c>
      <c r="GA207" s="189">
        <f>BC207+DP207</f>
        <v>0</v>
      </c>
      <c r="GB207" s="203">
        <f>BD207+DQ207</f>
        <v>0</v>
      </c>
      <c r="GC207" s="189">
        <f>BE207+DR207</f>
        <v>0</v>
      </c>
      <c r="GD207" s="204">
        <f>BF207+DS207</f>
        <v>0</v>
      </c>
      <c r="GE207" s="190">
        <f>BG207+DT207</f>
        <v>0</v>
      </c>
      <c r="GF207" s="190">
        <f>BH207+DU207</f>
        <v>0</v>
      </c>
      <c r="GG207" s="7"/>
      <c r="GH207" s="54"/>
      <c r="GL207" s="161"/>
      <c r="GM207" s="19"/>
      <c r="GN207" s="1"/>
      <c r="GO207" s="23"/>
      <c r="GP207" s="70"/>
      <c r="GQ207" s="7"/>
      <c r="GR207" s="83"/>
    </row>
    <row r="208" spans="1:200" ht="24.95" customHeight="1" outlineLevel="1" thickBot="1" x14ac:dyDescent="0.4">
      <c r="A208" s="157" t="s">
        <v>55</v>
      </c>
      <c r="B208" s="18"/>
      <c r="C208" s="18"/>
      <c r="D208" s="7"/>
      <c r="E208" s="7"/>
      <c r="F208" s="7"/>
      <c r="G208" s="7"/>
      <c r="H208" s="7"/>
      <c r="I208" s="7"/>
      <c r="J208" s="7"/>
      <c r="K208" s="7"/>
      <c r="L208" s="7"/>
      <c r="M208" s="93">
        <f t="shared" si="197"/>
        <v>0</v>
      </c>
      <c r="N208" s="30"/>
      <c r="O208" s="20"/>
      <c r="P208" s="30"/>
      <c r="Q208" s="20"/>
      <c r="R208" s="30"/>
      <c r="S208" s="20"/>
      <c r="T208" s="30"/>
      <c r="U208" s="20"/>
      <c r="V208" s="94"/>
      <c r="W208" s="20"/>
      <c r="X208" s="20"/>
      <c r="Y208" s="20"/>
      <c r="Z208" s="94"/>
      <c r="AA208" s="20"/>
      <c r="AB208" s="94"/>
      <c r="AC208" s="20"/>
      <c r="AD208" s="94"/>
      <c r="AE208" s="24"/>
      <c r="AF208" s="94"/>
      <c r="AG208" s="20"/>
      <c r="AH208" s="94"/>
      <c r="AI208" s="20"/>
      <c r="AJ208" s="94"/>
      <c r="AK208" s="20"/>
      <c r="AL208" s="94"/>
      <c r="AM208" s="20"/>
      <c r="AN208" s="94"/>
      <c r="AO208" s="20"/>
      <c r="AP208" s="94"/>
      <c r="AQ208" s="20"/>
      <c r="AR208" s="94"/>
      <c r="AS208" s="20"/>
      <c r="AT208" s="94"/>
      <c r="AU208" s="20"/>
      <c r="AV208" s="94"/>
      <c r="AW208" s="20"/>
      <c r="AX208" s="94"/>
      <c r="AY208" s="20"/>
      <c r="AZ208" s="94"/>
      <c r="BA208" s="20"/>
      <c r="BB208" s="94"/>
      <c r="BC208" s="20"/>
      <c r="BD208" s="94"/>
      <c r="BE208" s="20"/>
      <c r="BF208" s="20"/>
      <c r="BG208" s="20">
        <f t="shared" si="164"/>
        <v>0</v>
      </c>
      <c r="BH208" s="20">
        <f t="shared" si="193"/>
        <v>0</v>
      </c>
      <c r="BI208" s="46">
        <f t="shared" si="196"/>
        <v>0</v>
      </c>
      <c r="BJ208" s="7"/>
      <c r="BK208" s="7"/>
      <c r="BN208" s="157" t="s">
        <v>55</v>
      </c>
      <c r="BO208" s="18"/>
      <c r="BP208" s="18"/>
      <c r="BQ208" s="7"/>
      <c r="BR208" s="7"/>
      <c r="BS208" s="7"/>
      <c r="BT208" s="7"/>
      <c r="BU208" s="7"/>
      <c r="BV208" s="7"/>
      <c r="BW208" s="7"/>
      <c r="BX208" s="7"/>
      <c r="BY208" s="7"/>
      <c r="BZ208" s="93">
        <f t="shared" si="198"/>
        <v>0</v>
      </c>
      <c r="CA208" s="30"/>
      <c r="CB208" s="20"/>
      <c r="CC208" s="30"/>
      <c r="CD208" s="20"/>
      <c r="CE208" s="30"/>
      <c r="CF208" s="20"/>
      <c r="CG208" s="30"/>
      <c r="CH208" s="20"/>
      <c r="CI208" s="94"/>
      <c r="CJ208" s="20"/>
      <c r="CK208" s="20"/>
      <c r="CL208" s="20"/>
      <c r="CM208" s="94"/>
      <c r="CN208" s="20"/>
      <c r="CO208" s="94"/>
      <c r="CP208" s="20"/>
      <c r="CQ208" s="94"/>
      <c r="CR208" s="24"/>
      <c r="CS208" s="94"/>
      <c r="CT208" s="20"/>
      <c r="CU208" s="94"/>
      <c r="CV208" s="20"/>
      <c r="CW208" s="94"/>
      <c r="CX208" s="20"/>
      <c r="CY208" s="94"/>
      <c r="CZ208" s="20"/>
      <c r="DA208" s="94"/>
      <c r="DB208" s="20"/>
      <c r="DC208" s="94"/>
      <c r="DD208" s="20"/>
      <c r="DE208" s="94"/>
      <c r="DF208" s="20"/>
      <c r="DG208" s="94"/>
      <c r="DH208" s="20"/>
      <c r="DI208" s="94"/>
      <c r="DJ208" s="20"/>
      <c r="DK208" s="94"/>
      <c r="DL208" s="20"/>
      <c r="DM208" s="94"/>
      <c r="DN208" s="20"/>
      <c r="DO208" s="94"/>
      <c r="DP208" s="20"/>
      <c r="DQ208" s="94"/>
      <c r="DR208" s="20"/>
      <c r="DS208" s="20"/>
      <c r="DT208" s="20">
        <f t="shared" si="194"/>
        <v>0</v>
      </c>
      <c r="DU208" s="20">
        <f t="shared" si="195"/>
        <v>0</v>
      </c>
      <c r="DV208" s="7"/>
      <c r="DW208" s="54"/>
      <c r="DX208" s="18"/>
      <c r="DY208" s="18"/>
      <c r="DZ208" s="7"/>
      <c r="EA208" s="7"/>
      <c r="EB208" s="7"/>
      <c r="EC208" s="7"/>
      <c r="ED208" s="7"/>
      <c r="EE208" s="7"/>
      <c r="EF208" s="7"/>
      <c r="EG208" s="7"/>
      <c r="EH208" s="7">
        <f>SUM(L208+BY208)</f>
        <v>0</v>
      </c>
      <c r="EI208" s="7">
        <f>SUM(M208+BZ208)</f>
        <v>0</v>
      </c>
      <c r="EJ208" s="7">
        <f>SUM(N208+CA208)</f>
        <v>0</v>
      </c>
      <c r="EM208" s="189">
        <f>O208+CB208</f>
        <v>0</v>
      </c>
      <c r="EN208" s="203">
        <f>P208+CC208</f>
        <v>0</v>
      </c>
      <c r="EO208" s="189">
        <f>Q208+CD208</f>
        <v>0</v>
      </c>
      <c r="EP208" s="203">
        <f>R208+CE208</f>
        <v>0</v>
      </c>
      <c r="EQ208" s="189">
        <f>S208+CF208</f>
        <v>0</v>
      </c>
      <c r="ER208" s="203">
        <f>T208+CG208</f>
        <v>0</v>
      </c>
      <c r="ES208" s="189">
        <f>U208+CH208</f>
        <v>0</v>
      </c>
      <c r="ET208" s="203">
        <f>V208+CI208</f>
        <v>0</v>
      </c>
      <c r="EU208" s="189">
        <f>W208+CJ208</f>
        <v>0</v>
      </c>
      <c r="EV208" s="190">
        <f>X208+CK208</f>
        <v>0</v>
      </c>
      <c r="EW208" s="190">
        <f>Y208+CL208</f>
        <v>0</v>
      </c>
      <c r="EX208" s="204">
        <f>Z208+CM208</f>
        <v>0</v>
      </c>
      <c r="EY208" s="189">
        <f>AA208+CN208</f>
        <v>0</v>
      </c>
      <c r="EZ208" s="203">
        <f>AB208+CO208</f>
        <v>0</v>
      </c>
      <c r="FA208" s="189">
        <f>AC208+CP208</f>
        <v>0</v>
      </c>
      <c r="FB208" s="203">
        <f>AD208+CQ208</f>
        <v>0</v>
      </c>
      <c r="FC208" s="189">
        <f>AE208+CR208</f>
        <v>0</v>
      </c>
      <c r="FD208" s="203">
        <f>AF208+CS208</f>
        <v>0</v>
      </c>
      <c r="FE208" s="189">
        <f>AG208+CT208</f>
        <v>0</v>
      </c>
      <c r="FF208" s="204">
        <f>AH208+CU208</f>
        <v>0</v>
      </c>
      <c r="FG208" s="190">
        <f>AI208+CV208</f>
        <v>0</v>
      </c>
      <c r="FH208" s="204">
        <f>AJ208+CW208</f>
        <v>0</v>
      </c>
      <c r="FI208" s="189">
        <f>AK208+CX208</f>
        <v>0</v>
      </c>
      <c r="FJ208" s="204">
        <f>AL208+CY208</f>
        <v>0</v>
      </c>
      <c r="FK208" s="190">
        <f>AM208+CZ208</f>
        <v>0</v>
      </c>
      <c r="FL208" s="204">
        <f>AN208+DA208</f>
        <v>0</v>
      </c>
      <c r="FM208" s="189">
        <f>AO208+DB208</f>
        <v>0</v>
      </c>
      <c r="FN208" s="204">
        <f>AP208+DC208</f>
        <v>0</v>
      </c>
      <c r="FO208" s="190">
        <f>AQ208+DD208</f>
        <v>0</v>
      </c>
      <c r="FP208" s="204">
        <f>AR208+DE208</f>
        <v>0</v>
      </c>
      <c r="FQ208" s="190">
        <f>AS208+DF208</f>
        <v>0</v>
      </c>
      <c r="FR208" s="204">
        <f>AT208+DG208</f>
        <v>0</v>
      </c>
      <c r="FS208" s="190">
        <f>AU208+DH208</f>
        <v>0</v>
      </c>
      <c r="FT208" s="204">
        <f>AV208+DI208</f>
        <v>0</v>
      </c>
      <c r="FU208" s="189">
        <f>AW208+DJ208</f>
        <v>0</v>
      </c>
      <c r="FV208" s="204">
        <f>AX208+DK208</f>
        <v>0</v>
      </c>
      <c r="FW208" s="190">
        <f>AY208+DL208</f>
        <v>0</v>
      </c>
      <c r="FX208" s="204">
        <f>AZ208+DM208</f>
        <v>0</v>
      </c>
      <c r="FY208" s="189">
        <f>BA208+DN208</f>
        <v>0</v>
      </c>
      <c r="FZ208" s="203">
        <f>BB208+DO208</f>
        <v>0</v>
      </c>
      <c r="GA208" s="189">
        <f>BC208+DP208</f>
        <v>0</v>
      </c>
      <c r="GB208" s="203">
        <f>BD208+DQ208</f>
        <v>0</v>
      </c>
      <c r="GC208" s="189">
        <f>BE208+DR208</f>
        <v>0</v>
      </c>
      <c r="GD208" s="204">
        <f>BF208+DS208</f>
        <v>0</v>
      </c>
      <c r="GE208" s="190">
        <f>BG208+DT208</f>
        <v>0</v>
      </c>
      <c r="GF208" s="190">
        <f>BH208+DU208</f>
        <v>0</v>
      </c>
      <c r="GG208" s="7"/>
      <c r="GH208" s="54"/>
      <c r="GL208" s="161"/>
      <c r="GM208" s="19"/>
      <c r="GN208" s="1"/>
      <c r="GO208" s="23"/>
      <c r="GP208" s="70"/>
      <c r="GQ208" s="7"/>
      <c r="GR208" s="83"/>
    </row>
    <row r="209" spans="1:200" ht="24.95" customHeight="1" outlineLevel="1" thickBot="1" x14ac:dyDescent="0.4">
      <c r="A209" s="157" t="s">
        <v>55</v>
      </c>
      <c r="B209" s="18"/>
      <c r="C209" s="18"/>
      <c r="D209" s="7"/>
      <c r="E209" s="7"/>
      <c r="F209" s="7"/>
      <c r="G209" s="7"/>
      <c r="H209" s="7"/>
      <c r="I209" s="7"/>
      <c r="J209" s="7"/>
      <c r="K209" s="7"/>
      <c r="L209" s="7"/>
      <c r="M209" s="93">
        <f t="shared" si="197"/>
        <v>0</v>
      </c>
      <c r="N209" s="30"/>
      <c r="O209" s="20"/>
      <c r="P209" s="30"/>
      <c r="Q209" s="20"/>
      <c r="R209" s="30"/>
      <c r="S209" s="20"/>
      <c r="T209" s="30"/>
      <c r="U209" s="20"/>
      <c r="V209" s="94"/>
      <c r="W209" s="20"/>
      <c r="X209" s="20"/>
      <c r="Y209" s="20"/>
      <c r="Z209" s="94"/>
      <c r="AA209" s="20"/>
      <c r="AB209" s="94"/>
      <c r="AC209" s="20"/>
      <c r="AD209" s="94"/>
      <c r="AE209" s="24"/>
      <c r="AF209" s="94"/>
      <c r="AG209" s="20"/>
      <c r="AH209" s="94"/>
      <c r="AI209" s="20"/>
      <c r="AJ209" s="94"/>
      <c r="AK209" s="20"/>
      <c r="AL209" s="94"/>
      <c r="AM209" s="20"/>
      <c r="AN209" s="94"/>
      <c r="AO209" s="20"/>
      <c r="AP209" s="94"/>
      <c r="AQ209" s="20"/>
      <c r="AR209" s="94"/>
      <c r="AS209" s="20"/>
      <c r="AT209" s="94"/>
      <c r="AU209" s="20"/>
      <c r="AV209" s="94"/>
      <c r="AW209" s="20"/>
      <c r="AX209" s="94"/>
      <c r="AY209" s="20"/>
      <c r="AZ209" s="94"/>
      <c r="BA209" s="20"/>
      <c r="BB209" s="94"/>
      <c r="BC209" s="20"/>
      <c r="BD209" s="94"/>
      <c r="BE209" s="20"/>
      <c r="BF209" s="20"/>
      <c r="BG209" s="20">
        <f t="shared" si="164"/>
        <v>0</v>
      </c>
      <c r="BH209" s="20">
        <f t="shared" si="193"/>
        <v>0</v>
      </c>
      <c r="BI209" s="46">
        <f t="shared" si="196"/>
        <v>0</v>
      </c>
      <c r="BJ209" s="7"/>
      <c r="BK209" s="7"/>
      <c r="BN209" s="157" t="s">
        <v>55</v>
      </c>
      <c r="BO209" s="18"/>
      <c r="BP209" s="18"/>
      <c r="BQ209" s="7"/>
      <c r="BR209" s="7"/>
      <c r="BS209" s="7"/>
      <c r="BT209" s="7"/>
      <c r="BU209" s="7"/>
      <c r="BV209" s="7"/>
      <c r="BW209" s="7"/>
      <c r="BX209" s="7"/>
      <c r="BY209" s="7"/>
      <c r="BZ209" s="93">
        <f t="shared" si="198"/>
        <v>0</v>
      </c>
      <c r="CA209" s="30"/>
      <c r="CB209" s="20"/>
      <c r="CC209" s="30"/>
      <c r="CD209" s="20"/>
      <c r="CE209" s="30"/>
      <c r="CF209" s="20"/>
      <c r="CG209" s="30"/>
      <c r="CH209" s="20"/>
      <c r="CI209" s="94"/>
      <c r="CJ209" s="20"/>
      <c r="CK209" s="20"/>
      <c r="CL209" s="20"/>
      <c r="CM209" s="94"/>
      <c r="CN209" s="20"/>
      <c r="CO209" s="94"/>
      <c r="CP209" s="20"/>
      <c r="CQ209" s="94"/>
      <c r="CR209" s="24"/>
      <c r="CS209" s="94"/>
      <c r="CT209" s="20"/>
      <c r="CU209" s="94"/>
      <c r="CV209" s="20"/>
      <c r="CW209" s="94"/>
      <c r="CX209" s="20"/>
      <c r="CY209" s="94"/>
      <c r="CZ209" s="20"/>
      <c r="DA209" s="94"/>
      <c r="DB209" s="20"/>
      <c r="DC209" s="94"/>
      <c r="DD209" s="20"/>
      <c r="DE209" s="94"/>
      <c r="DF209" s="20"/>
      <c r="DG209" s="94"/>
      <c r="DH209" s="20"/>
      <c r="DI209" s="94"/>
      <c r="DJ209" s="20"/>
      <c r="DK209" s="94"/>
      <c r="DL209" s="20"/>
      <c r="DM209" s="94"/>
      <c r="DN209" s="20"/>
      <c r="DO209" s="94"/>
      <c r="DP209" s="20"/>
      <c r="DQ209" s="94"/>
      <c r="DR209" s="20"/>
      <c r="DS209" s="20"/>
      <c r="DT209" s="20">
        <f t="shared" si="194"/>
        <v>0</v>
      </c>
      <c r="DU209" s="20">
        <f t="shared" si="195"/>
        <v>0</v>
      </c>
      <c r="DV209" s="7"/>
      <c r="DW209" s="54"/>
      <c r="DX209" s="18"/>
      <c r="DY209" s="18"/>
      <c r="DZ209" s="7"/>
      <c r="EA209" s="7"/>
      <c r="EB209" s="7"/>
      <c r="EC209" s="7"/>
      <c r="ED209" s="7"/>
      <c r="EE209" s="7"/>
      <c r="EF209" s="7"/>
      <c r="EG209" s="7"/>
      <c r="EH209" s="7">
        <f>SUM(L209+BY209)</f>
        <v>0</v>
      </c>
      <c r="EI209" s="7">
        <f>SUM(M209+BZ209)</f>
        <v>0</v>
      </c>
      <c r="EJ209" s="7">
        <f>SUM(N209+CA209)</f>
        <v>0</v>
      </c>
      <c r="EM209" s="189">
        <f>O209+CB209</f>
        <v>0</v>
      </c>
      <c r="EN209" s="203">
        <f>P209+CC209</f>
        <v>0</v>
      </c>
      <c r="EO209" s="189">
        <f>Q209+CD209</f>
        <v>0</v>
      </c>
      <c r="EP209" s="203">
        <f>R209+CE209</f>
        <v>0</v>
      </c>
      <c r="EQ209" s="189">
        <f>S209+CF209</f>
        <v>0</v>
      </c>
      <c r="ER209" s="203">
        <f>T209+CG209</f>
        <v>0</v>
      </c>
      <c r="ES209" s="189">
        <f>U209+CH209</f>
        <v>0</v>
      </c>
      <c r="ET209" s="203">
        <f>V209+CI209</f>
        <v>0</v>
      </c>
      <c r="EU209" s="189">
        <f>W209+CJ209</f>
        <v>0</v>
      </c>
      <c r="EV209" s="190">
        <f>X209+CK209</f>
        <v>0</v>
      </c>
      <c r="EW209" s="190">
        <f>Y209+CL209</f>
        <v>0</v>
      </c>
      <c r="EX209" s="204">
        <f>Z209+CM209</f>
        <v>0</v>
      </c>
      <c r="EY209" s="189">
        <f>AA209+CN209</f>
        <v>0</v>
      </c>
      <c r="EZ209" s="203">
        <f>AB209+CO209</f>
        <v>0</v>
      </c>
      <c r="FA209" s="189">
        <f>AC209+CP209</f>
        <v>0</v>
      </c>
      <c r="FB209" s="203">
        <f>AD209+CQ209</f>
        <v>0</v>
      </c>
      <c r="FC209" s="189">
        <f>AE209+CR209</f>
        <v>0</v>
      </c>
      <c r="FD209" s="203">
        <f>AF209+CS209</f>
        <v>0</v>
      </c>
      <c r="FE209" s="189">
        <f>AG209+CT209</f>
        <v>0</v>
      </c>
      <c r="FF209" s="204">
        <f>AH209+CU209</f>
        <v>0</v>
      </c>
      <c r="FG209" s="190">
        <f>AI209+CV209</f>
        <v>0</v>
      </c>
      <c r="FH209" s="204">
        <f>AJ209+CW209</f>
        <v>0</v>
      </c>
      <c r="FI209" s="189">
        <f>AK209+CX209</f>
        <v>0</v>
      </c>
      <c r="FJ209" s="204">
        <f>AL209+CY209</f>
        <v>0</v>
      </c>
      <c r="FK209" s="190">
        <f>AM209+CZ209</f>
        <v>0</v>
      </c>
      <c r="FL209" s="204">
        <f>AN209+DA209</f>
        <v>0</v>
      </c>
      <c r="FM209" s="189">
        <f>AO209+DB209</f>
        <v>0</v>
      </c>
      <c r="FN209" s="204">
        <f>AP209+DC209</f>
        <v>0</v>
      </c>
      <c r="FO209" s="190">
        <f>AQ209+DD209</f>
        <v>0</v>
      </c>
      <c r="FP209" s="204">
        <f>AR209+DE209</f>
        <v>0</v>
      </c>
      <c r="FQ209" s="190">
        <f>AS209+DF209</f>
        <v>0</v>
      </c>
      <c r="FR209" s="204">
        <f>AT209+DG209</f>
        <v>0</v>
      </c>
      <c r="FS209" s="190">
        <f>AU209+DH209</f>
        <v>0</v>
      </c>
      <c r="FT209" s="204">
        <f>AV209+DI209</f>
        <v>0</v>
      </c>
      <c r="FU209" s="189">
        <f>AW209+DJ209</f>
        <v>0</v>
      </c>
      <c r="FV209" s="204">
        <f>AX209+DK209</f>
        <v>0</v>
      </c>
      <c r="FW209" s="190">
        <f>AY209+DL209</f>
        <v>0</v>
      </c>
      <c r="FX209" s="204">
        <f>AZ209+DM209</f>
        <v>0</v>
      </c>
      <c r="FY209" s="189">
        <f>BA209+DN209</f>
        <v>0</v>
      </c>
      <c r="FZ209" s="203">
        <f>BB209+DO209</f>
        <v>0</v>
      </c>
      <c r="GA209" s="189">
        <f>BC209+DP209</f>
        <v>0</v>
      </c>
      <c r="GB209" s="203">
        <f>BD209+DQ209</f>
        <v>0</v>
      </c>
      <c r="GC209" s="189">
        <f>BE209+DR209</f>
        <v>0</v>
      </c>
      <c r="GD209" s="204">
        <f>BF209+DS209</f>
        <v>0</v>
      </c>
      <c r="GE209" s="190">
        <f>BG209+DT209</f>
        <v>0</v>
      </c>
      <c r="GF209" s="190">
        <f>BH209+DU209</f>
        <v>0</v>
      </c>
      <c r="GG209" s="7"/>
      <c r="GH209" s="54"/>
      <c r="GL209" s="161"/>
      <c r="GM209" s="19"/>
      <c r="GN209" s="1"/>
      <c r="GO209" s="23"/>
      <c r="GP209" s="70"/>
      <c r="GQ209" s="7"/>
      <c r="GR209" s="83"/>
    </row>
    <row r="210" spans="1:200" ht="24.95" customHeight="1" outlineLevel="1" thickBot="1" x14ac:dyDescent="0.4">
      <c r="A210" s="157" t="s">
        <v>55</v>
      </c>
      <c r="B210" s="18"/>
      <c r="C210" s="18"/>
      <c r="D210" s="7"/>
      <c r="E210" s="7"/>
      <c r="F210" s="7"/>
      <c r="G210" s="7"/>
      <c r="H210" s="7"/>
      <c r="I210" s="7"/>
      <c r="J210" s="7"/>
      <c r="K210" s="7"/>
      <c r="L210" s="7"/>
      <c r="M210" s="93">
        <f t="shared" si="197"/>
        <v>0</v>
      </c>
      <c r="N210" s="30"/>
      <c r="O210" s="20"/>
      <c r="P210" s="30"/>
      <c r="Q210" s="20"/>
      <c r="R210" s="30"/>
      <c r="S210" s="20"/>
      <c r="T210" s="30"/>
      <c r="U210" s="20"/>
      <c r="V210" s="94"/>
      <c r="W210" s="20"/>
      <c r="X210" s="20"/>
      <c r="Y210" s="20"/>
      <c r="Z210" s="94"/>
      <c r="AA210" s="20"/>
      <c r="AB210" s="94"/>
      <c r="AC210" s="20"/>
      <c r="AD210" s="94"/>
      <c r="AE210" s="24"/>
      <c r="AF210" s="94"/>
      <c r="AG210" s="20"/>
      <c r="AH210" s="94"/>
      <c r="AI210" s="20"/>
      <c r="AJ210" s="94"/>
      <c r="AK210" s="20"/>
      <c r="AL210" s="94"/>
      <c r="AM210" s="20"/>
      <c r="AN210" s="94"/>
      <c r="AO210" s="20"/>
      <c r="AP210" s="94"/>
      <c r="AQ210" s="20"/>
      <c r="AR210" s="94"/>
      <c r="AS210" s="20"/>
      <c r="AT210" s="94"/>
      <c r="AU210" s="20"/>
      <c r="AV210" s="94"/>
      <c r="AW210" s="20"/>
      <c r="AX210" s="94"/>
      <c r="AY210" s="20"/>
      <c r="AZ210" s="94"/>
      <c r="BA210" s="20"/>
      <c r="BB210" s="94"/>
      <c r="BC210" s="20"/>
      <c r="BD210" s="94"/>
      <c r="BE210" s="20"/>
      <c r="BF210" s="20"/>
      <c r="BG210" s="20">
        <f t="shared" si="164"/>
        <v>0</v>
      </c>
      <c r="BH210" s="20">
        <f t="shared" si="193"/>
        <v>0</v>
      </c>
      <c r="BI210" s="46">
        <f t="shared" si="196"/>
        <v>0</v>
      </c>
      <c r="BJ210" s="7"/>
      <c r="BK210" s="7"/>
      <c r="BN210" s="157" t="s">
        <v>55</v>
      </c>
      <c r="BO210" s="18"/>
      <c r="BP210" s="18"/>
      <c r="BQ210" s="7"/>
      <c r="BR210" s="7"/>
      <c r="BS210" s="7"/>
      <c r="BT210" s="7"/>
      <c r="BU210" s="7"/>
      <c r="BV210" s="7"/>
      <c r="BW210" s="7"/>
      <c r="BX210" s="7"/>
      <c r="BY210" s="7"/>
      <c r="BZ210" s="93">
        <f t="shared" si="198"/>
        <v>0</v>
      </c>
      <c r="CA210" s="30"/>
      <c r="CB210" s="20"/>
      <c r="CC210" s="30"/>
      <c r="CD210" s="20"/>
      <c r="CE210" s="30"/>
      <c r="CF210" s="20"/>
      <c r="CG210" s="30"/>
      <c r="CH210" s="20"/>
      <c r="CI210" s="94"/>
      <c r="CJ210" s="20"/>
      <c r="CK210" s="20"/>
      <c r="CL210" s="20"/>
      <c r="CM210" s="94"/>
      <c r="CN210" s="20"/>
      <c r="CO210" s="94"/>
      <c r="CP210" s="20"/>
      <c r="CQ210" s="94"/>
      <c r="CR210" s="24"/>
      <c r="CS210" s="94"/>
      <c r="CT210" s="20"/>
      <c r="CU210" s="94"/>
      <c r="CV210" s="20"/>
      <c r="CW210" s="94"/>
      <c r="CX210" s="20"/>
      <c r="CY210" s="94"/>
      <c r="CZ210" s="20"/>
      <c r="DA210" s="94"/>
      <c r="DB210" s="20"/>
      <c r="DC210" s="94"/>
      <c r="DD210" s="20"/>
      <c r="DE210" s="94"/>
      <c r="DF210" s="20"/>
      <c r="DG210" s="94"/>
      <c r="DH210" s="20"/>
      <c r="DI210" s="94"/>
      <c r="DJ210" s="20"/>
      <c r="DK210" s="94"/>
      <c r="DL210" s="20"/>
      <c r="DM210" s="94"/>
      <c r="DN210" s="20"/>
      <c r="DO210" s="94"/>
      <c r="DP210" s="20"/>
      <c r="DQ210" s="94"/>
      <c r="DR210" s="20"/>
      <c r="DS210" s="20"/>
      <c r="DT210" s="20">
        <f t="shared" si="194"/>
        <v>0</v>
      </c>
      <c r="DU210" s="20">
        <f t="shared" si="195"/>
        <v>0</v>
      </c>
      <c r="DV210" s="7"/>
      <c r="DW210" s="54"/>
      <c r="DX210" s="18"/>
      <c r="DY210" s="18"/>
      <c r="DZ210" s="7"/>
      <c r="EA210" s="7"/>
      <c r="EB210" s="7"/>
      <c r="EC210" s="7"/>
      <c r="ED210" s="7"/>
      <c r="EE210" s="7"/>
      <c r="EF210" s="7"/>
      <c r="EG210" s="7"/>
      <c r="EH210" s="7">
        <f>SUM(L210+BY210)</f>
        <v>0</v>
      </c>
      <c r="EI210" s="7">
        <f>SUM(M210+BZ210)</f>
        <v>0</v>
      </c>
      <c r="EJ210" s="7">
        <f>SUM(N210+CA210)</f>
        <v>0</v>
      </c>
      <c r="EM210" s="189">
        <f>O210+CB210</f>
        <v>0</v>
      </c>
      <c r="EN210" s="203">
        <f>P210+CC210</f>
        <v>0</v>
      </c>
      <c r="EO210" s="189">
        <f>Q210+CD210</f>
        <v>0</v>
      </c>
      <c r="EP210" s="203">
        <f>R210+CE210</f>
        <v>0</v>
      </c>
      <c r="EQ210" s="189">
        <f>S210+CF210</f>
        <v>0</v>
      </c>
      <c r="ER210" s="203">
        <f>T210+CG210</f>
        <v>0</v>
      </c>
      <c r="ES210" s="189">
        <f>U210+CH210</f>
        <v>0</v>
      </c>
      <c r="ET210" s="203">
        <f>V210+CI210</f>
        <v>0</v>
      </c>
      <c r="EU210" s="189">
        <f>W210+CJ210</f>
        <v>0</v>
      </c>
      <c r="EV210" s="190">
        <f>X210+CK210</f>
        <v>0</v>
      </c>
      <c r="EW210" s="190">
        <f>Y210+CL210</f>
        <v>0</v>
      </c>
      <c r="EX210" s="204">
        <f>Z210+CM210</f>
        <v>0</v>
      </c>
      <c r="EY210" s="189">
        <f>AA210+CN210</f>
        <v>0</v>
      </c>
      <c r="EZ210" s="203">
        <f>AB210+CO210</f>
        <v>0</v>
      </c>
      <c r="FA210" s="189">
        <f>AC210+CP210</f>
        <v>0</v>
      </c>
      <c r="FB210" s="203">
        <f>AD210+CQ210</f>
        <v>0</v>
      </c>
      <c r="FC210" s="189">
        <f>AE210+CR210</f>
        <v>0</v>
      </c>
      <c r="FD210" s="203">
        <f>AF210+CS210</f>
        <v>0</v>
      </c>
      <c r="FE210" s="189">
        <f>AG210+CT210</f>
        <v>0</v>
      </c>
      <c r="FF210" s="204">
        <f>AH210+CU210</f>
        <v>0</v>
      </c>
      <c r="FG210" s="190">
        <f>AI210+CV210</f>
        <v>0</v>
      </c>
      <c r="FH210" s="204">
        <f>AJ210+CW210</f>
        <v>0</v>
      </c>
      <c r="FI210" s="189">
        <f>AK210+CX210</f>
        <v>0</v>
      </c>
      <c r="FJ210" s="204">
        <f>AL210+CY210</f>
        <v>0</v>
      </c>
      <c r="FK210" s="190">
        <f>AM210+CZ210</f>
        <v>0</v>
      </c>
      <c r="FL210" s="204">
        <f>AN210+DA210</f>
        <v>0</v>
      </c>
      <c r="FM210" s="189">
        <f>AO210+DB210</f>
        <v>0</v>
      </c>
      <c r="FN210" s="204">
        <f>AP210+DC210</f>
        <v>0</v>
      </c>
      <c r="FO210" s="190">
        <f>AQ210+DD210</f>
        <v>0</v>
      </c>
      <c r="FP210" s="204">
        <f>AR210+DE210</f>
        <v>0</v>
      </c>
      <c r="FQ210" s="190">
        <f>AS210+DF210</f>
        <v>0</v>
      </c>
      <c r="FR210" s="204">
        <f>AT210+DG210</f>
        <v>0</v>
      </c>
      <c r="FS210" s="190">
        <f>AU210+DH210</f>
        <v>0</v>
      </c>
      <c r="FT210" s="204">
        <f>AV210+DI210</f>
        <v>0</v>
      </c>
      <c r="FU210" s="189">
        <f>AW210+DJ210</f>
        <v>0</v>
      </c>
      <c r="FV210" s="204">
        <f>AX210+DK210</f>
        <v>0</v>
      </c>
      <c r="FW210" s="190">
        <f>AY210+DL210</f>
        <v>0</v>
      </c>
      <c r="FX210" s="204">
        <f>AZ210+DM210</f>
        <v>0</v>
      </c>
      <c r="FY210" s="189">
        <f>BA210+DN210</f>
        <v>0</v>
      </c>
      <c r="FZ210" s="203">
        <f>BB210+DO210</f>
        <v>0</v>
      </c>
      <c r="GA210" s="189">
        <f>BC210+DP210</f>
        <v>0</v>
      </c>
      <c r="GB210" s="203">
        <f>BD210+DQ210</f>
        <v>0</v>
      </c>
      <c r="GC210" s="189">
        <f>BE210+DR210</f>
        <v>0</v>
      </c>
      <c r="GD210" s="204">
        <f>BF210+DS210</f>
        <v>0</v>
      </c>
      <c r="GE210" s="190">
        <f>BG210+DT210</f>
        <v>0</v>
      </c>
      <c r="GF210" s="190">
        <f>BH210+DU210</f>
        <v>0</v>
      </c>
      <c r="GG210" s="7"/>
      <c r="GH210" s="54"/>
      <c r="GL210" s="161"/>
      <c r="GM210" s="19"/>
      <c r="GN210" s="1"/>
      <c r="GO210" s="23"/>
      <c r="GP210" s="70"/>
      <c r="GQ210" s="7"/>
      <c r="GR210" s="83"/>
    </row>
    <row r="211" spans="1:200" ht="24.95" customHeight="1" outlineLevel="1" thickBot="1" x14ac:dyDescent="0.4">
      <c r="A211" s="157" t="s">
        <v>55</v>
      </c>
      <c r="B211" s="18"/>
      <c r="C211" s="18"/>
      <c r="D211" s="7"/>
      <c r="E211" s="7"/>
      <c r="F211" s="7"/>
      <c r="G211" s="7"/>
      <c r="H211" s="7"/>
      <c r="I211" s="7"/>
      <c r="J211" s="7"/>
      <c r="K211" s="7"/>
      <c r="L211" s="7"/>
      <c r="M211" s="93">
        <f t="shared" si="197"/>
        <v>0</v>
      </c>
      <c r="N211" s="30"/>
      <c r="O211" s="20"/>
      <c r="P211" s="30"/>
      <c r="Q211" s="20"/>
      <c r="R211" s="30"/>
      <c r="S211" s="20"/>
      <c r="T211" s="30"/>
      <c r="U211" s="20"/>
      <c r="V211" s="94"/>
      <c r="W211" s="20"/>
      <c r="X211" s="20"/>
      <c r="Y211" s="20"/>
      <c r="Z211" s="94"/>
      <c r="AA211" s="20"/>
      <c r="AB211" s="94"/>
      <c r="AC211" s="20"/>
      <c r="AD211" s="94"/>
      <c r="AE211" s="24"/>
      <c r="AF211" s="94"/>
      <c r="AG211" s="20"/>
      <c r="AH211" s="94"/>
      <c r="AI211" s="20"/>
      <c r="AJ211" s="94"/>
      <c r="AK211" s="20"/>
      <c r="AL211" s="94"/>
      <c r="AM211" s="20"/>
      <c r="AN211" s="94"/>
      <c r="AO211" s="20"/>
      <c r="AP211" s="94"/>
      <c r="AQ211" s="20"/>
      <c r="AR211" s="94"/>
      <c r="AS211" s="20"/>
      <c r="AT211" s="94"/>
      <c r="AU211" s="20"/>
      <c r="AV211" s="94"/>
      <c r="AW211" s="20"/>
      <c r="AX211" s="94"/>
      <c r="AY211" s="20"/>
      <c r="AZ211" s="94"/>
      <c r="BA211" s="20"/>
      <c r="BB211" s="94"/>
      <c r="BC211" s="20"/>
      <c r="BD211" s="94"/>
      <c r="BE211" s="20"/>
      <c r="BF211" s="20"/>
      <c r="BG211" s="20">
        <f t="shared" si="164"/>
        <v>0</v>
      </c>
      <c r="BH211" s="20">
        <f t="shared" si="193"/>
        <v>0</v>
      </c>
      <c r="BI211" s="46">
        <f t="shared" si="196"/>
        <v>0</v>
      </c>
      <c r="BJ211" s="7"/>
      <c r="BK211" s="7"/>
      <c r="BN211" s="157" t="s">
        <v>55</v>
      </c>
      <c r="BO211" s="18"/>
      <c r="BP211" s="18"/>
      <c r="BQ211" s="7"/>
      <c r="BR211" s="7"/>
      <c r="BS211" s="7"/>
      <c r="BT211" s="7"/>
      <c r="BU211" s="7"/>
      <c r="BV211" s="7"/>
      <c r="BW211" s="7"/>
      <c r="BX211" s="7"/>
      <c r="BY211" s="7"/>
      <c r="BZ211" s="93">
        <f t="shared" si="198"/>
        <v>0</v>
      </c>
      <c r="CA211" s="30"/>
      <c r="CB211" s="20"/>
      <c r="CC211" s="30"/>
      <c r="CD211" s="20"/>
      <c r="CE211" s="30"/>
      <c r="CF211" s="20"/>
      <c r="CG211" s="30"/>
      <c r="CH211" s="20"/>
      <c r="CI211" s="94"/>
      <c r="CJ211" s="20"/>
      <c r="CK211" s="20"/>
      <c r="CL211" s="20"/>
      <c r="CM211" s="94"/>
      <c r="CN211" s="20"/>
      <c r="CO211" s="94"/>
      <c r="CP211" s="20"/>
      <c r="CQ211" s="94"/>
      <c r="CR211" s="24"/>
      <c r="CS211" s="94"/>
      <c r="CT211" s="20"/>
      <c r="CU211" s="94"/>
      <c r="CV211" s="20"/>
      <c r="CW211" s="94"/>
      <c r="CX211" s="20"/>
      <c r="CY211" s="94"/>
      <c r="CZ211" s="20"/>
      <c r="DA211" s="94"/>
      <c r="DB211" s="20"/>
      <c r="DC211" s="94"/>
      <c r="DD211" s="20"/>
      <c r="DE211" s="94"/>
      <c r="DF211" s="20"/>
      <c r="DG211" s="94"/>
      <c r="DH211" s="20"/>
      <c r="DI211" s="94"/>
      <c r="DJ211" s="20"/>
      <c r="DK211" s="94"/>
      <c r="DL211" s="20"/>
      <c r="DM211" s="94"/>
      <c r="DN211" s="20"/>
      <c r="DO211" s="94"/>
      <c r="DP211" s="20"/>
      <c r="DQ211" s="94"/>
      <c r="DR211" s="20"/>
      <c r="DS211" s="20"/>
      <c r="DT211" s="20">
        <f t="shared" si="194"/>
        <v>0</v>
      </c>
      <c r="DU211" s="20">
        <f t="shared" si="195"/>
        <v>0</v>
      </c>
      <c r="DV211" s="7"/>
      <c r="DW211" s="54"/>
      <c r="DX211" s="18"/>
      <c r="DY211" s="18"/>
      <c r="DZ211" s="7"/>
      <c r="EA211" s="7"/>
      <c r="EB211" s="7"/>
      <c r="EC211" s="7"/>
      <c r="ED211" s="7"/>
      <c r="EE211" s="7"/>
      <c r="EF211" s="7"/>
      <c r="EG211" s="7"/>
      <c r="EH211" s="7">
        <f>SUM(L211+BY211)</f>
        <v>0</v>
      </c>
      <c r="EI211" s="7">
        <f>SUM(M211+BZ211)</f>
        <v>0</v>
      </c>
      <c r="EJ211" s="7">
        <f>SUM(N211+CA211)</f>
        <v>0</v>
      </c>
      <c r="EM211" s="189">
        <f>O211+CB211</f>
        <v>0</v>
      </c>
      <c r="EN211" s="203">
        <f>P211+CC211</f>
        <v>0</v>
      </c>
      <c r="EO211" s="189">
        <f>Q211+CD211</f>
        <v>0</v>
      </c>
      <c r="EP211" s="203">
        <f>R211+CE211</f>
        <v>0</v>
      </c>
      <c r="EQ211" s="189">
        <f>S211+CF211</f>
        <v>0</v>
      </c>
      <c r="ER211" s="203">
        <f>T211+CG211</f>
        <v>0</v>
      </c>
      <c r="ES211" s="189">
        <f>U211+CH211</f>
        <v>0</v>
      </c>
      <c r="ET211" s="203">
        <f>V211+CI211</f>
        <v>0</v>
      </c>
      <c r="EU211" s="189">
        <f>W211+CJ211</f>
        <v>0</v>
      </c>
      <c r="EV211" s="190">
        <f>X211+CK211</f>
        <v>0</v>
      </c>
      <c r="EW211" s="190">
        <f>Y211+CL211</f>
        <v>0</v>
      </c>
      <c r="EX211" s="204">
        <f>Z211+CM211</f>
        <v>0</v>
      </c>
      <c r="EY211" s="189">
        <f>AA211+CN211</f>
        <v>0</v>
      </c>
      <c r="EZ211" s="203">
        <f>AB211+CO211</f>
        <v>0</v>
      </c>
      <c r="FA211" s="189">
        <f>AC211+CP211</f>
        <v>0</v>
      </c>
      <c r="FB211" s="203">
        <f>AD211+CQ211</f>
        <v>0</v>
      </c>
      <c r="FC211" s="189">
        <f>AE211+CR211</f>
        <v>0</v>
      </c>
      <c r="FD211" s="203">
        <f>AF211+CS211</f>
        <v>0</v>
      </c>
      <c r="FE211" s="189">
        <f>AG211+CT211</f>
        <v>0</v>
      </c>
      <c r="FF211" s="204">
        <f>AH211+CU211</f>
        <v>0</v>
      </c>
      <c r="FG211" s="190">
        <f>AI211+CV211</f>
        <v>0</v>
      </c>
      <c r="FH211" s="204">
        <f>AJ211+CW211</f>
        <v>0</v>
      </c>
      <c r="FI211" s="189">
        <f>AK211+CX211</f>
        <v>0</v>
      </c>
      <c r="FJ211" s="204">
        <f>AL211+CY211</f>
        <v>0</v>
      </c>
      <c r="FK211" s="190">
        <f>AM211+CZ211</f>
        <v>0</v>
      </c>
      <c r="FL211" s="204">
        <f>AN211+DA211</f>
        <v>0</v>
      </c>
      <c r="FM211" s="189">
        <f>AO211+DB211</f>
        <v>0</v>
      </c>
      <c r="FN211" s="204">
        <f>AP211+DC211</f>
        <v>0</v>
      </c>
      <c r="FO211" s="190">
        <f>AQ211+DD211</f>
        <v>0</v>
      </c>
      <c r="FP211" s="204">
        <f>AR211+DE211</f>
        <v>0</v>
      </c>
      <c r="FQ211" s="190">
        <f>AS211+DF211</f>
        <v>0</v>
      </c>
      <c r="FR211" s="204">
        <f>AT211+DG211</f>
        <v>0</v>
      </c>
      <c r="FS211" s="190">
        <f>AU211+DH211</f>
        <v>0</v>
      </c>
      <c r="FT211" s="204">
        <f>AV211+DI211</f>
        <v>0</v>
      </c>
      <c r="FU211" s="189">
        <f>AW211+DJ211</f>
        <v>0</v>
      </c>
      <c r="FV211" s="204">
        <f>AX211+DK211</f>
        <v>0</v>
      </c>
      <c r="FW211" s="190">
        <f>AY211+DL211</f>
        <v>0</v>
      </c>
      <c r="FX211" s="204">
        <f>AZ211+DM211</f>
        <v>0</v>
      </c>
      <c r="FY211" s="189">
        <f>BA211+DN211</f>
        <v>0</v>
      </c>
      <c r="FZ211" s="203">
        <f>BB211+DO211</f>
        <v>0</v>
      </c>
      <c r="GA211" s="189">
        <f>BC211+DP211</f>
        <v>0</v>
      </c>
      <c r="GB211" s="203">
        <f>BD211+DQ211</f>
        <v>0</v>
      </c>
      <c r="GC211" s="189">
        <f>BE211+DR211</f>
        <v>0</v>
      </c>
      <c r="GD211" s="204">
        <f>BF211+DS211</f>
        <v>0</v>
      </c>
      <c r="GE211" s="190">
        <f>BG211+DT211</f>
        <v>0</v>
      </c>
      <c r="GF211" s="190">
        <f>BH211+DU211</f>
        <v>0</v>
      </c>
      <c r="GG211" s="7"/>
      <c r="GH211" s="54"/>
      <c r="GL211" s="161"/>
      <c r="GM211" s="19"/>
      <c r="GN211" s="1"/>
      <c r="GO211" s="23"/>
      <c r="GP211" s="70"/>
      <c r="GQ211" s="7"/>
      <c r="GR211" s="83"/>
    </row>
    <row r="212" spans="1:200" ht="24.95" customHeight="1" outlineLevel="1" thickBot="1" x14ac:dyDescent="0.4">
      <c r="A212" s="157" t="s">
        <v>55</v>
      </c>
      <c r="B212" s="18"/>
      <c r="C212" s="18"/>
      <c r="D212" s="7"/>
      <c r="E212" s="7"/>
      <c r="F212" s="7"/>
      <c r="G212" s="7"/>
      <c r="H212" s="7"/>
      <c r="I212" s="7"/>
      <c r="J212" s="7"/>
      <c r="K212" s="7"/>
      <c r="L212" s="7"/>
      <c r="M212" s="93">
        <f t="shared" si="197"/>
        <v>0</v>
      </c>
      <c r="N212" s="30"/>
      <c r="O212" s="20"/>
      <c r="P212" s="30"/>
      <c r="Q212" s="20"/>
      <c r="R212" s="30"/>
      <c r="S212" s="20"/>
      <c r="T212" s="30"/>
      <c r="U212" s="20"/>
      <c r="V212" s="94"/>
      <c r="W212" s="20"/>
      <c r="X212" s="20"/>
      <c r="Y212" s="20"/>
      <c r="Z212" s="94"/>
      <c r="AA212" s="20"/>
      <c r="AB212" s="94"/>
      <c r="AC212" s="20"/>
      <c r="AD212" s="94"/>
      <c r="AE212" s="24"/>
      <c r="AF212" s="94"/>
      <c r="AG212" s="20"/>
      <c r="AH212" s="94"/>
      <c r="AI212" s="20"/>
      <c r="AJ212" s="94"/>
      <c r="AK212" s="20"/>
      <c r="AL212" s="94"/>
      <c r="AM212" s="20"/>
      <c r="AN212" s="94"/>
      <c r="AO212" s="20"/>
      <c r="AP212" s="94"/>
      <c r="AQ212" s="20"/>
      <c r="AR212" s="94"/>
      <c r="AS212" s="20"/>
      <c r="AT212" s="94"/>
      <c r="AU212" s="20"/>
      <c r="AV212" s="94"/>
      <c r="AW212" s="20"/>
      <c r="AX212" s="94"/>
      <c r="AY212" s="20"/>
      <c r="AZ212" s="94"/>
      <c r="BA212" s="20"/>
      <c r="BB212" s="94"/>
      <c r="BC212" s="20"/>
      <c r="BD212" s="94"/>
      <c r="BE212" s="20"/>
      <c r="BF212" s="20"/>
      <c r="BG212" s="20">
        <f t="shared" si="164"/>
        <v>0</v>
      </c>
      <c r="BH212" s="20">
        <f t="shared" si="193"/>
        <v>0</v>
      </c>
      <c r="BI212" s="46">
        <f t="shared" si="196"/>
        <v>0</v>
      </c>
      <c r="BJ212" s="7"/>
      <c r="BK212" s="7"/>
      <c r="BN212" s="157" t="s">
        <v>55</v>
      </c>
      <c r="BO212" s="18"/>
      <c r="BP212" s="18"/>
      <c r="BQ212" s="7"/>
      <c r="BR212" s="7"/>
      <c r="BS212" s="7"/>
      <c r="BT212" s="7"/>
      <c r="BU212" s="7"/>
      <c r="BV212" s="7"/>
      <c r="BW212" s="7"/>
      <c r="BX212" s="7"/>
      <c r="BY212" s="7"/>
      <c r="BZ212" s="93">
        <f t="shared" si="198"/>
        <v>0</v>
      </c>
      <c r="CA212" s="30"/>
      <c r="CB212" s="20"/>
      <c r="CC212" s="30"/>
      <c r="CD212" s="20"/>
      <c r="CE212" s="30"/>
      <c r="CF212" s="20"/>
      <c r="CG212" s="30"/>
      <c r="CH212" s="20"/>
      <c r="CI212" s="94"/>
      <c r="CJ212" s="20"/>
      <c r="CK212" s="20"/>
      <c r="CL212" s="20"/>
      <c r="CM212" s="94"/>
      <c r="CN212" s="20"/>
      <c r="CO212" s="94"/>
      <c r="CP212" s="20"/>
      <c r="CQ212" s="94"/>
      <c r="CR212" s="24"/>
      <c r="CS212" s="94"/>
      <c r="CT212" s="20"/>
      <c r="CU212" s="94"/>
      <c r="CV212" s="20"/>
      <c r="CW212" s="94"/>
      <c r="CX212" s="20"/>
      <c r="CY212" s="94"/>
      <c r="CZ212" s="20"/>
      <c r="DA212" s="94"/>
      <c r="DB212" s="20"/>
      <c r="DC212" s="94"/>
      <c r="DD212" s="20"/>
      <c r="DE212" s="94"/>
      <c r="DF212" s="20"/>
      <c r="DG212" s="94"/>
      <c r="DH212" s="20"/>
      <c r="DI212" s="94"/>
      <c r="DJ212" s="20"/>
      <c r="DK212" s="94"/>
      <c r="DL212" s="20"/>
      <c r="DM212" s="94"/>
      <c r="DN212" s="20"/>
      <c r="DO212" s="94"/>
      <c r="DP212" s="20"/>
      <c r="DQ212" s="94"/>
      <c r="DR212" s="20"/>
      <c r="DS212" s="20"/>
      <c r="DT212" s="20">
        <f t="shared" si="194"/>
        <v>0</v>
      </c>
      <c r="DU212" s="20">
        <f t="shared" si="195"/>
        <v>0</v>
      </c>
      <c r="DV212" s="7"/>
      <c r="DW212" s="54"/>
      <c r="DX212" s="18"/>
      <c r="DY212" s="18"/>
      <c r="DZ212" s="7"/>
      <c r="EA212" s="7"/>
      <c r="EB212" s="7"/>
      <c r="EC212" s="7"/>
      <c r="ED212" s="7"/>
      <c r="EE212" s="7"/>
      <c r="EF212" s="7"/>
      <c r="EG212" s="7"/>
      <c r="EH212" s="7">
        <f>SUM(L212+BY212)</f>
        <v>0</v>
      </c>
      <c r="EI212" s="7">
        <f>SUM(M212+BZ212)</f>
        <v>0</v>
      </c>
      <c r="EJ212" s="7">
        <f>SUM(N212+CA212)</f>
        <v>0</v>
      </c>
      <c r="EM212" s="189">
        <f>O212+CB212</f>
        <v>0</v>
      </c>
      <c r="EN212" s="203">
        <f>P212+CC212</f>
        <v>0</v>
      </c>
      <c r="EO212" s="189">
        <f>Q212+CD212</f>
        <v>0</v>
      </c>
      <c r="EP212" s="203">
        <f>R212+CE212</f>
        <v>0</v>
      </c>
      <c r="EQ212" s="189">
        <f>S212+CF212</f>
        <v>0</v>
      </c>
      <c r="ER212" s="203">
        <f>T212+CG212</f>
        <v>0</v>
      </c>
      <c r="ES212" s="189">
        <f>U212+CH212</f>
        <v>0</v>
      </c>
      <c r="ET212" s="203">
        <f>V212+CI212</f>
        <v>0</v>
      </c>
      <c r="EU212" s="189">
        <f>W212+CJ212</f>
        <v>0</v>
      </c>
      <c r="EV212" s="190">
        <f>X212+CK212</f>
        <v>0</v>
      </c>
      <c r="EW212" s="190">
        <f>Y212+CL212</f>
        <v>0</v>
      </c>
      <c r="EX212" s="204">
        <f>Z212+CM212</f>
        <v>0</v>
      </c>
      <c r="EY212" s="189">
        <f>AA212+CN212</f>
        <v>0</v>
      </c>
      <c r="EZ212" s="203">
        <f>AB212+CO212</f>
        <v>0</v>
      </c>
      <c r="FA212" s="189">
        <f>AC212+CP212</f>
        <v>0</v>
      </c>
      <c r="FB212" s="203">
        <f>AD212+CQ212</f>
        <v>0</v>
      </c>
      <c r="FC212" s="189">
        <f>AE212+CR212</f>
        <v>0</v>
      </c>
      <c r="FD212" s="203">
        <f>AF212+CS212</f>
        <v>0</v>
      </c>
      <c r="FE212" s="189">
        <f>AG212+CT212</f>
        <v>0</v>
      </c>
      <c r="FF212" s="204">
        <f>AH212+CU212</f>
        <v>0</v>
      </c>
      <c r="FG212" s="190">
        <f>AI212+CV212</f>
        <v>0</v>
      </c>
      <c r="FH212" s="204">
        <f>AJ212+CW212</f>
        <v>0</v>
      </c>
      <c r="FI212" s="189">
        <f>AK212+CX212</f>
        <v>0</v>
      </c>
      <c r="FJ212" s="204">
        <f>AL212+CY212</f>
        <v>0</v>
      </c>
      <c r="FK212" s="190">
        <f>AM212+CZ212</f>
        <v>0</v>
      </c>
      <c r="FL212" s="204">
        <f>AN212+DA212</f>
        <v>0</v>
      </c>
      <c r="FM212" s="189">
        <f>AO212+DB212</f>
        <v>0</v>
      </c>
      <c r="FN212" s="204">
        <f>AP212+DC212</f>
        <v>0</v>
      </c>
      <c r="FO212" s="190">
        <f>AQ212+DD212</f>
        <v>0</v>
      </c>
      <c r="FP212" s="204">
        <f>AR212+DE212</f>
        <v>0</v>
      </c>
      <c r="FQ212" s="190">
        <f>AS212+DF212</f>
        <v>0</v>
      </c>
      <c r="FR212" s="204">
        <f>AT212+DG212</f>
        <v>0</v>
      </c>
      <c r="FS212" s="190">
        <f>AU212+DH212</f>
        <v>0</v>
      </c>
      <c r="FT212" s="204">
        <f>AV212+DI212</f>
        <v>0</v>
      </c>
      <c r="FU212" s="189">
        <f>AW212+DJ212</f>
        <v>0</v>
      </c>
      <c r="FV212" s="204">
        <f>AX212+DK212</f>
        <v>0</v>
      </c>
      <c r="FW212" s="190">
        <f>AY212+DL212</f>
        <v>0</v>
      </c>
      <c r="FX212" s="204">
        <f>AZ212+DM212</f>
        <v>0</v>
      </c>
      <c r="FY212" s="189">
        <f>BA212+DN212</f>
        <v>0</v>
      </c>
      <c r="FZ212" s="203">
        <f>BB212+DO212</f>
        <v>0</v>
      </c>
      <c r="GA212" s="189">
        <f>BC212+DP212</f>
        <v>0</v>
      </c>
      <c r="GB212" s="203">
        <f>BD212+DQ212</f>
        <v>0</v>
      </c>
      <c r="GC212" s="189">
        <f>BE212+DR212</f>
        <v>0</v>
      </c>
      <c r="GD212" s="204">
        <f>BF212+DS212</f>
        <v>0</v>
      </c>
      <c r="GE212" s="190">
        <f>BG212+DT212</f>
        <v>0</v>
      </c>
      <c r="GF212" s="190">
        <f>BH212+DU212</f>
        <v>0</v>
      </c>
      <c r="GG212" s="7"/>
      <c r="GH212" s="54"/>
      <c r="GL212" s="161"/>
      <c r="GM212" s="19"/>
      <c r="GN212" s="1"/>
      <c r="GO212" s="42"/>
      <c r="GP212" s="72"/>
      <c r="GQ212" s="7"/>
      <c r="GR212" s="83"/>
    </row>
    <row r="213" spans="1:200" ht="24.95" customHeight="1" outlineLevel="1" thickBot="1" x14ac:dyDescent="0.4">
      <c r="A213" s="157" t="s">
        <v>55</v>
      </c>
      <c r="B213" s="18"/>
      <c r="C213" s="18"/>
      <c r="D213" s="7"/>
      <c r="E213" s="7"/>
      <c r="F213" s="7"/>
      <c r="G213" s="7"/>
      <c r="H213" s="7"/>
      <c r="I213" s="7"/>
      <c r="J213" s="7"/>
      <c r="K213" s="7"/>
      <c r="L213" s="7"/>
      <c r="M213" s="93">
        <f t="shared" si="197"/>
        <v>0</v>
      </c>
      <c r="N213" s="30"/>
      <c r="O213" s="20"/>
      <c r="P213" s="30"/>
      <c r="Q213" s="20"/>
      <c r="R213" s="30"/>
      <c r="S213" s="20"/>
      <c r="T213" s="30"/>
      <c r="U213" s="20"/>
      <c r="V213" s="94"/>
      <c r="W213" s="20"/>
      <c r="X213" s="20"/>
      <c r="Y213" s="20"/>
      <c r="Z213" s="94"/>
      <c r="AA213" s="20"/>
      <c r="AB213" s="94"/>
      <c r="AC213" s="20"/>
      <c r="AD213" s="94"/>
      <c r="AE213" s="24"/>
      <c r="AF213" s="94"/>
      <c r="AG213" s="20"/>
      <c r="AH213" s="94"/>
      <c r="AI213" s="20"/>
      <c r="AJ213" s="94"/>
      <c r="AK213" s="20"/>
      <c r="AL213" s="94"/>
      <c r="AM213" s="20"/>
      <c r="AN213" s="94"/>
      <c r="AO213" s="20"/>
      <c r="AP213" s="94"/>
      <c r="AQ213" s="20"/>
      <c r="AR213" s="94"/>
      <c r="AS213" s="20"/>
      <c r="AT213" s="94"/>
      <c r="AU213" s="20"/>
      <c r="AV213" s="94"/>
      <c r="AW213" s="20"/>
      <c r="AX213" s="94"/>
      <c r="AY213" s="20"/>
      <c r="AZ213" s="94"/>
      <c r="BA213" s="20"/>
      <c r="BB213" s="94"/>
      <c r="BC213" s="20"/>
      <c r="BD213" s="94"/>
      <c r="BE213" s="20"/>
      <c r="BF213" s="20"/>
      <c r="BG213" s="20">
        <f t="shared" si="164"/>
        <v>0</v>
      </c>
      <c r="BH213" s="20">
        <f t="shared" si="193"/>
        <v>0</v>
      </c>
      <c r="BI213" s="46">
        <f t="shared" si="196"/>
        <v>0</v>
      </c>
      <c r="BJ213" s="7"/>
      <c r="BK213" s="7"/>
      <c r="BN213" s="157" t="s">
        <v>55</v>
      </c>
      <c r="BO213" s="18"/>
      <c r="BP213" s="18"/>
      <c r="BQ213" s="7"/>
      <c r="BR213" s="7"/>
      <c r="BS213" s="7"/>
      <c r="BT213" s="7"/>
      <c r="BU213" s="7"/>
      <c r="BV213" s="7"/>
      <c r="BW213" s="7"/>
      <c r="BX213" s="7"/>
      <c r="BY213" s="7"/>
      <c r="BZ213" s="93">
        <f t="shared" si="198"/>
        <v>0</v>
      </c>
      <c r="CA213" s="30"/>
      <c r="CB213" s="20"/>
      <c r="CC213" s="30"/>
      <c r="CD213" s="20"/>
      <c r="CE213" s="30"/>
      <c r="CF213" s="20"/>
      <c r="CG213" s="30"/>
      <c r="CH213" s="20"/>
      <c r="CI213" s="94"/>
      <c r="CJ213" s="20"/>
      <c r="CK213" s="20"/>
      <c r="CL213" s="20"/>
      <c r="CM213" s="94"/>
      <c r="CN213" s="20"/>
      <c r="CO213" s="94"/>
      <c r="CP213" s="20"/>
      <c r="CQ213" s="94"/>
      <c r="CR213" s="24"/>
      <c r="CS213" s="94"/>
      <c r="CT213" s="20"/>
      <c r="CU213" s="94"/>
      <c r="CV213" s="20"/>
      <c r="CW213" s="94"/>
      <c r="CX213" s="20"/>
      <c r="CY213" s="94"/>
      <c r="CZ213" s="20"/>
      <c r="DA213" s="94"/>
      <c r="DB213" s="20"/>
      <c r="DC213" s="94"/>
      <c r="DD213" s="20"/>
      <c r="DE213" s="94"/>
      <c r="DF213" s="20"/>
      <c r="DG213" s="94"/>
      <c r="DH213" s="20"/>
      <c r="DI213" s="94"/>
      <c r="DJ213" s="20"/>
      <c r="DK213" s="94"/>
      <c r="DL213" s="20"/>
      <c r="DM213" s="94"/>
      <c r="DN213" s="20"/>
      <c r="DO213" s="94"/>
      <c r="DP213" s="20"/>
      <c r="DQ213" s="94"/>
      <c r="DR213" s="20"/>
      <c r="DS213" s="20"/>
      <c r="DT213" s="20">
        <f t="shared" si="194"/>
        <v>0</v>
      </c>
      <c r="DU213" s="20">
        <f t="shared" si="195"/>
        <v>0</v>
      </c>
      <c r="DV213" s="7"/>
      <c r="DW213" s="54"/>
      <c r="DX213" s="18"/>
      <c r="DY213" s="18"/>
      <c r="DZ213" s="7"/>
      <c r="EA213" s="7"/>
      <c r="EB213" s="7"/>
      <c r="EC213" s="7"/>
      <c r="ED213" s="7"/>
      <c r="EE213" s="7"/>
      <c r="EF213" s="7"/>
      <c r="EG213" s="7"/>
      <c r="EH213" s="7">
        <f>SUM(L213+BY213)</f>
        <v>0</v>
      </c>
      <c r="EI213" s="7">
        <f>SUM(M213+BZ213)</f>
        <v>0</v>
      </c>
      <c r="EJ213" s="7">
        <f>SUM(N213+CA213)</f>
        <v>0</v>
      </c>
      <c r="EM213" s="189">
        <f>O213+CB213</f>
        <v>0</v>
      </c>
      <c r="EN213" s="203">
        <f>P213+CC213</f>
        <v>0</v>
      </c>
      <c r="EO213" s="189">
        <f>Q213+CD213</f>
        <v>0</v>
      </c>
      <c r="EP213" s="203">
        <f>R213+CE213</f>
        <v>0</v>
      </c>
      <c r="EQ213" s="189">
        <f>S213+CF213</f>
        <v>0</v>
      </c>
      <c r="ER213" s="203">
        <f>T213+CG213</f>
        <v>0</v>
      </c>
      <c r="ES213" s="189">
        <f>U213+CH213</f>
        <v>0</v>
      </c>
      <c r="ET213" s="203">
        <f>V213+CI213</f>
        <v>0</v>
      </c>
      <c r="EU213" s="189">
        <f>W213+CJ213</f>
        <v>0</v>
      </c>
      <c r="EV213" s="190">
        <f>X213+CK213</f>
        <v>0</v>
      </c>
      <c r="EW213" s="190">
        <f>Y213+CL213</f>
        <v>0</v>
      </c>
      <c r="EX213" s="204">
        <f>Z213+CM213</f>
        <v>0</v>
      </c>
      <c r="EY213" s="189">
        <f>AA213+CN213</f>
        <v>0</v>
      </c>
      <c r="EZ213" s="203">
        <f>AB213+CO213</f>
        <v>0</v>
      </c>
      <c r="FA213" s="189">
        <f>AC213+CP213</f>
        <v>0</v>
      </c>
      <c r="FB213" s="203">
        <f>AD213+CQ213</f>
        <v>0</v>
      </c>
      <c r="FC213" s="189">
        <f>AE213+CR213</f>
        <v>0</v>
      </c>
      <c r="FD213" s="203">
        <f>AF213+CS213</f>
        <v>0</v>
      </c>
      <c r="FE213" s="189">
        <f>AG213+CT213</f>
        <v>0</v>
      </c>
      <c r="FF213" s="204">
        <f>AH213+CU213</f>
        <v>0</v>
      </c>
      <c r="FG213" s="190">
        <f>AI213+CV213</f>
        <v>0</v>
      </c>
      <c r="FH213" s="204">
        <f>AJ213+CW213</f>
        <v>0</v>
      </c>
      <c r="FI213" s="189">
        <f>AK213+CX213</f>
        <v>0</v>
      </c>
      <c r="FJ213" s="204">
        <f>AL213+CY213</f>
        <v>0</v>
      </c>
      <c r="FK213" s="190">
        <f>AM213+CZ213</f>
        <v>0</v>
      </c>
      <c r="FL213" s="204">
        <f>AN213+DA213</f>
        <v>0</v>
      </c>
      <c r="FM213" s="189">
        <f>AO213+DB213</f>
        <v>0</v>
      </c>
      <c r="FN213" s="204">
        <f>AP213+DC213</f>
        <v>0</v>
      </c>
      <c r="FO213" s="190">
        <f>AQ213+DD213</f>
        <v>0</v>
      </c>
      <c r="FP213" s="204">
        <f>AR213+DE213</f>
        <v>0</v>
      </c>
      <c r="FQ213" s="190">
        <f>AS213+DF213</f>
        <v>0</v>
      </c>
      <c r="FR213" s="204">
        <f>AT213+DG213</f>
        <v>0</v>
      </c>
      <c r="FS213" s="190">
        <f>AU213+DH213</f>
        <v>0</v>
      </c>
      <c r="FT213" s="204">
        <f>AV213+DI213</f>
        <v>0</v>
      </c>
      <c r="FU213" s="189">
        <f>AW213+DJ213</f>
        <v>0</v>
      </c>
      <c r="FV213" s="204">
        <f>AX213+DK213</f>
        <v>0</v>
      </c>
      <c r="FW213" s="190">
        <f>AY213+DL213</f>
        <v>0</v>
      </c>
      <c r="FX213" s="204">
        <f>AZ213+DM213</f>
        <v>0</v>
      </c>
      <c r="FY213" s="189">
        <f>BA213+DN213</f>
        <v>0</v>
      </c>
      <c r="FZ213" s="203">
        <f>BB213+DO213</f>
        <v>0</v>
      </c>
      <c r="GA213" s="189">
        <f>BC213+DP213</f>
        <v>0</v>
      </c>
      <c r="GB213" s="203">
        <f>BD213+DQ213</f>
        <v>0</v>
      </c>
      <c r="GC213" s="189">
        <f>BE213+DR213</f>
        <v>0</v>
      </c>
      <c r="GD213" s="204">
        <f>BF213+DS213</f>
        <v>0</v>
      </c>
      <c r="GE213" s="190">
        <f>BG213+DT213</f>
        <v>0</v>
      </c>
      <c r="GF213" s="190">
        <f>BH213+DU213</f>
        <v>0</v>
      </c>
      <c r="GG213" s="7"/>
      <c r="GH213" s="54"/>
      <c r="GL213" s="161"/>
      <c r="GM213" s="19"/>
      <c r="GN213" s="1"/>
      <c r="GO213" s="23"/>
      <c r="GP213" s="70"/>
      <c r="GQ213" s="7"/>
      <c r="GR213" s="83"/>
    </row>
    <row r="214" spans="1:200" ht="24.95" customHeight="1" outlineLevel="1" thickBot="1" x14ac:dyDescent="0.4">
      <c r="A214" s="157" t="s">
        <v>55</v>
      </c>
      <c r="C214" s="107"/>
      <c r="D214" s="7"/>
      <c r="E214" s="7"/>
      <c r="F214" s="7"/>
      <c r="G214" s="7"/>
      <c r="H214" s="7"/>
      <c r="I214" s="7"/>
      <c r="J214" s="7"/>
      <c r="K214" s="7"/>
      <c r="L214" s="7"/>
      <c r="M214" s="93">
        <f t="shared" si="197"/>
        <v>0</v>
      </c>
      <c r="N214" s="30"/>
      <c r="O214" s="20"/>
      <c r="P214" s="30"/>
      <c r="Q214" s="20"/>
      <c r="R214" s="30"/>
      <c r="S214" s="20"/>
      <c r="T214" s="30"/>
      <c r="U214" s="20"/>
      <c r="V214" s="94"/>
      <c r="W214" s="20"/>
      <c r="X214" s="20"/>
      <c r="Y214" s="20"/>
      <c r="Z214" s="94"/>
      <c r="AA214" s="20"/>
      <c r="AB214" s="94"/>
      <c r="AC214" s="20"/>
      <c r="AD214" s="94"/>
      <c r="AE214" s="24"/>
      <c r="AF214" s="94"/>
      <c r="AG214" s="20"/>
      <c r="AH214" s="94"/>
      <c r="AI214" s="20"/>
      <c r="AJ214" s="94"/>
      <c r="AK214" s="20"/>
      <c r="AL214" s="94"/>
      <c r="AM214" s="20"/>
      <c r="AN214" s="94"/>
      <c r="AO214" s="20"/>
      <c r="AP214" s="94"/>
      <c r="AQ214" s="20"/>
      <c r="AR214" s="94"/>
      <c r="AS214" s="20"/>
      <c r="AT214" s="94"/>
      <c r="AU214" s="20"/>
      <c r="AV214" s="94"/>
      <c r="AW214" s="20"/>
      <c r="AX214" s="94"/>
      <c r="AY214" s="20"/>
      <c r="AZ214" s="94"/>
      <c r="BA214" s="20"/>
      <c r="BB214" s="94"/>
      <c r="BC214" s="20"/>
      <c r="BD214" s="94"/>
      <c r="BE214" s="20"/>
      <c r="BF214" s="20"/>
      <c r="BG214" s="20">
        <f t="shared" si="164"/>
        <v>0</v>
      </c>
      <c r="BH214" s="20">
        <f t="shared" si="193"/>
        <v>0</v>
      </c>
      <c r="BI214" s="46">
        <f t="shared" si="196"/>
        <v>0</v>
      </c>
      <c r="BJ214" s="7"/>
      <c r="BK214" s="7"/>
      <c r="BN214" s="157" t="s">
        <v>55</v>
      </c>
      <c r="BO214" s="7"/>
      <c r="BP214" s="107"/>
      <c r="BQ214" s="7"/>
      <c r="BR214" s="7"/>
      <c r="BS214" s="7"/>
      <c r="BT214" s="7"/>
      <c r="BU214" s="7"/>
      <c r="BV214" s="7"/>
      <c r="BW214" s="7"/>
      <c r="BX214" s="7"/>
      <c r="BY214" s="7"/>
      <c r="BZ214" s="93">
        <f t="shared" si="198"/>
        <v>0</v>
      </c>
      <c r="CA214" s="30"/>
      <c r="CB214" s="20"/>
      <c r="CC214" s="30"/>
      <c r="CD214" s="20"/>
      <c r="CE214" s="30"/>
      <c r="CF214" s="20"/>
      <c r="CG214" s="30"/>
      <c r="CH214" s="20"/>
      <c r="CI214" s="94"/>
      <c r="CJ214" s="20"/>
      <c r="CK214" s="20"/>
      <c r="CL214" s="20"/>
      <c r="CM214" s="94"/>
      <c r="CN214" s="20"/>
      <c r="CO214" s="94"/>
      <c r="CP214" s="20"/>
      <c r="CQ214" s="94"/>
      <c r="CR214" s="24"/>
      <c r="CS214" s="94"/>
      <c r="CT214" s="20"/>
      <c r="CU214" s="94"/>
      <c r="CV214" s="20"/>
      <c r="CW214" s="94"/>
      <c r="CX214" s="20"/>
      <c r="CY214" s="94"/>
      <c r="CZ214" s="20"/>
      <c r="DA214" s="94"/>
      <c r="DB214" s="20"/>
      <c r="DC214" s="94"/>
      <c r="DD214" s="20"/>
      <c r="DE214" s="94"/>
      <c r="DF214" s="20"/>
      <c r="DG214" s="94"/>
      <c r="DH214" s="20"/>
      <c r="DI214" s="94"/>
      <c r="DJ214" s="20"/>
      <c r="DK214" s="94"/>
      <c r="DL214" s="20"/>
      <c r="DM214" s="94"/>
      <c r="DN214" s="20"/>
      <c r="DO214" s="94"/>
      <c r="DP214" s="20"/>
      <c r="DQ214" s="94"/>
      <c r="DR214" s="20"/>
      <c r="DS214" s="20"/>
      <c r="DT214" s="20">
        <f t="shared" si="194"/>
        <v>0</v>
      </c>
      <c r="DU214" s="20">
        <f t="shared" si="195"/>
        <v>0</v>
      </c>
      <c r="DV214" s="7"/>
      <c r="DW214" s="54"/>
      <c r="DX214" s="7"/>
      <c r="DY214" s="107"/>
      <c r="DZ214" s="7"/>
      <c r="EA214" s="7"/>
      <c r="EB214" s="7"/>
      <c r="EC214" s="7"/>
      <c r="ED214" s="7"/>
      <c r="EE214" s="7"/>
      <c r="EF214" s="7"/>
      <c r="EG214" s="7"/>
      <c r="EH214" s="7">
        <f>SUM(L214+BY214)</f>
        <v>0</v>
      </c>
      <c r="EI214" s="7">
        <f>SUM(M214+BZ214)</f>
        <v>0</v>
      </c>
      <c r="EJ214" s="7">
        <f>SUM(N214+CA214)</f>
        <v>0</v>
      </c>
      <c r="EM214" s="189">
        <f>O214+CB214</f>
        <v>0</v>
      </c>
      <c r="EN214" s="203">
        <f>P214+CC214</f>
        <v>0</v>
      </c>
      <c r="EO214" s="189">
        <f>Q214+CD214</f>
        <v>0</v>
      </c>
      <c r="EP214" s="203">
        <f>R214+CE214</f>
        <v>0</v>
      </c>
      <c r="EQ214" s="189">
        <f>S214+CF214</f>
        <v>0</v>
      </c>
      <c r="ER214" s="203">
        <f>T214+CG214</f>
        <v>0</v>
      </c>
      <c r="ES214" s="189">
        <f>U214+CH214</f>
        <v>0</v>
      </c>
      <c r="ET214" s="203">
        <f>V214+CI214</f>
        <v>0</v>
      </c>
      <c r="EU214" s="189">
        <f>W214+CJ214</f>
        <v>0</v>
      </c>
      <c r="EV214" s="190">
        <f>X214+CK214</f>
        <v>0</v>
      </c>
      <c r="EW214" s="190">
        <f>Y214+CL214</f>
        <v>0</v>
      </c>
      <c r="EX214" s="204">
        <f>Z214+CM214</f>
        <v>0</v>
      </c>
      <c r="EY214" s="189">
        <f>AA214+CN214</f>
        <v>0</v>
      </c>
      <c r="EZ214" s="203">
        <f>AB214+CO214</f>
        <v>0</v>
      </c>
      <c r="FA214" s="189">
        <f>AC214+CP214</f>
        <v>0</v>
      </c>
      <c r="FB214" s="203">
        <f>AD214+CQ214</f>
        <v>0</v>
      </c>
      <c r="FC214" s="189">
        <f>AE214+CR214</f>
        <v>0</v>
      </c>
      <c r="FD214" s="203">
        <f>AF214+CS214</f>
        <v>0</v>
      </c>
      <c r="FE214" s="189">
        <f>AG214+CT214</f>
        <v>0</v>
      </c>
      <c r="FF214" s="204">
        <f>AH214+CU214</f>
        <v>0</v>
      </c>
      <c r="FG214" s="190">
        <f>AI214+CV214</f>
        <v>0</v>
      </c>
      <c r="FH214" s="204">
        <f>AJ214+CW214</f>
        <v>0</v>
      </c>
      <c r="FI214" s="189">
        <f>AK214+CX214</f>
        <v>0</v>
      </c>
      <c r="FJ214" s="204">
        <f>AL214+CY214</f>
        <v>0</v>
      </c>
      <c r="FK214" s="190">
        <f>AM214+CZ214</f>
        <v>0</v>
      </c>
      <c r="FL214" s="204">
        <f>AN214+DA214</f>
        <v>0</v>
      </c>
      <c r="FM214" s="189">
        <f>AO214+DB214</f>
        <v>0</v>
      </c>
      <c r="FN214" s="204">
        <f>AP214+DC214</f>
        <v>0</v>
      </c>
      <c r="FO214" s="190">
        <f>AQ214+DD214</f>
        <v>0</v>
      </c>
      <c r="FP214" s="204">
        <f>AR214+DE214</f>
        <v>0</v>
      </c>
      <c r="FQ214" s="190">
        <f>AS214+DF214</f>
        <v>0</v>
      </c>
      <c r="FR214" s="204">
        <f>AT214+DG214</f>
        <v>0</v>
      </c>
      <c r="FS214" s="190">
        <f>AU214+DH214</f>
        <v>0</v>
      </c>
      <c r="FT214" s="204">
        <f>AV214+DI214</f>
        <v>0</v>
      </c>
      <c r="FU214" s="189">
        <f>AW214+DJ214</f>
        <v>0</v>
      </c>
      <c r="FV214" s="204">
        <f>AX214+DK214</f>
        <v>0</v>
      </c>
      <c r="FW214" s="190">
        <f>AY214+DL214</f>
        <v>0</v>
      </c>
      <c r="FX214" s="204">
        <f>AZ214+DM214</f>
        <v>0</v>
      </c>
      <c r="FY214" s="189">
        <f>BA214+DN214</f>
        <v>0</v>
      </c>
      <c r="FZ214" s="203">
        <f>BB214+DO214</f>
        <v>0</v>
      </c>
      <c r="GA214" s="189">
        <f>BC214+DP214</f>
        <v>0</v>
      </c>
      <c r="GB214" s="203">
        <f>BD214+DQ214</f>
        <v>0</v>
      </c>
      <c r="GC214" s="189">
        <f>BE214+DR214</f>
        <v>0</v>
      </c>
      <c r="GD214" s="204">
        <f>BF214+DS214</f>
        <v>0</v>
      </c>
      <c r="GE214" s="190">
        <f>BG214+DT214</f>
        <v>0</v>
      </c>
      <c r="GF214" s="190">
        <f>BH214+DU214</f>
        <v>0</v>
      </c>
      <c r="GG214" s="7"/>
      <c r="GH214" s="54"/>
      <c r="GL214" s="161"/>
      <c r="GM214" s="19"/>
      <c r="GN214" s="1"/>
      <c r="GO214" s="23"/>
      <c r="GP214" s="70"/>
      <c r="GQ214" s="7"/>
      <c r="GR214" s="83"/>
    </row>
    <row r="215" spans="1:200" ht="32.25" customHeight="1" thickBot="1" x14ac:dyDescent="0.4">
      <c r="A215" s="2">
        <v>14</v>
      </c>
      <c r="B215" s="156" t="s">
        <v>56</v>
      </c>
      <c r="C215" s="151" t="s">
        <v>57</v>
      </c>
      <c r="D215" s="152">
        <v>1</v>
      </c>
      <c r="E215" s="2"/>
      <c r="F215" s="2"/>
      <c r="G215" s="2"/>
      <c r="H215" s="2"/>
      <c r="I215" s="2"/>
      <c r="J215" s="2"/>
      <c r="K215" s="2"/>
      <c r="L215" s="4">
        <f>SUM(L216:L227)</f>
        <v>60</v>
      </c>
      <c r="M215" s="4">
        <f>SUM(M216:M227)</f>
        <v>60</v>
      </c>
      <c r="N215" s="181">
        <f>SUM(N216:N227)</f>
        <v>12</v>
      </c>
      <c r="O215" s="15">
        <f>SUM(O216:O229)</f>
        <v>12</v>
      </c>
      <c r="P215" s="181">
        <f>SUM(P216:P227)</f>
        <v>44</v>
      </c>
      <c r="Q215" s="15">
        <f>SUM(Q216:Q229)</f>
        <v>150</v>
      </c>
      <c r="R215" s="181">
        <f>SUM(R216:R227)</f>
        <v>4</v>
      </c>
      <c r="S215" s="15">
        <f>SUM(S216:S229)</f>
        <v>12</v>
      </c>
      <c r="T215" s="181">
        <f>SUM(T216:T227)</f>
        <v>0</v>
      </c>
      <c r="U215" s="15">
        <f>SUM(U216:U229)</f>
        <v>0</v>
      </c>
      <c r="V215" s="181">
        <f>SUM(V216:V227)</f>
        <v>0</v>
      </c>
      <c r="W215" s="15">
        <f>SUM(W216:W229)</f>
        <v>0</v>
      </c>
      <c r="X215" s="15">
        <f>SUM(X216:X229)</f>
        <v>0</v>
      </c>
      <c r="Y215" s="15">
        <f>SUM(Y216:Y229)</f>
        <v>10</v>
      </c>
      <c r="Z215" s="181">
        <f>SUM(Z216:Z227)</f>
        <v>0</v>
      </c>
      <c r="AA215" s="15">
        <f>SUM(AA216:AA229)</f>
        <v>0</v>
      </c>
      <c r="AB215" s="181">
        <f>SUM(AB216:AB227)</f>
        <v>0</v>
      </c>
      <c r="AC215" s="15">
        <f>SUM(AC216:AC229)</f>
        <v>0</v>
      </c>
      <c r="AD215" s="181">
        <f>SUM(AD216:AD227)</f>
        <v>0</v>
      </c>
      <c r="AE215" s="15">
        <f>SUM(AE216:AE229)</f>
        <v>0</v>
      </c>
      <c r="AF215" s="181">
        <f>SUM(AF216:AF227)</f>
        <v>0</v>
      </c>
      <c r="AG215" s="15">
        <f>SUM(AG216:AG229)</f>
        <v>0</v>
      </c>
      <c r="AH215" s="181">
        <f>SUM(AH216:AH227)</f>
        <v>0</v>
      </c>
      <c r="AI215" s="15">
        <f>SUM(AI216:AI229)</f>
        <v>0</v>
      </c>
      <c r="AJ215" s="181">
        <f>SUM(AJ216:AJ227)</f>
        <v>0</v>
      </c>
      <c r="AK215" s="15">
        <f>SUM(AK216:AK229)</f>
        <v>0</v>
      </c>
      <c r="AL215" s="181">
        <f>SUM(AL216:AL227)</f>
        <v>1</v>
      </c>
      <c r="AM215" s="15">
        <f>SUM(AM216:AM229)</f>
        <v>116</v>
      </c>
      <c r="AN215" s="181">
        <f>SUM(AN216:AN227)</f>
        <v>0</v>
      </c>
      <c r="AO215" s="15">
        <f>SUM(AO216:AO229)</f>
        <v>0</v>
      </c>
      <c r="AP215" s="181">
        <f>SUM(AP216:AP227)</f>
        <v>0</v>
      </c>
      <c r="AQ215" s="15">
        <f>SUM(AQ216:AQ229)</f>
        <v>0</v>
      </c>
      <c r="AR215" s="181">
        <f>SUM(AR216:AR227)</f>
        <v>1</v>
      </c>
      <c r="AS215" s="15">
        <f>SUM(AS216:AS229)</f>
        <v>18</v>
      </c>
      <c r="AT215" s="181">
        <f>SUM(AT216:AT227)</f>
        <v>1</v>
      </c>
      <c r="AU215" s="15">
        <f>SUM(AU216:AU229)</f>
        <v>30.333333333333332</v>
      </c>
      <c r="AV215" s="181">
        <f>SUM(AV216:AV227)</f>
        <v>0</v>
      </c>
      <c r="AW215" s="15">
        <f>SUM(AW216:AW229)</f>
        <v>0</v>
      </c>
      <c r="AX215" s="181">
        <f>SUM(AX216:AX227)</f>
        <v>0</v>
      </c>
      <c r="AY215" s="15">
        <f>SUM(AY216:AY229)</f>
        <v>0</v>
      </c>
      <c r="AZ215" s="181">
        <f>SUM(AZ216:AZ227)</f>
        <v>0</v>
      </c>
      <c r="BA215" s="15">
        <f>SUM(BA216:BA229)</f>
        <v>0</v>
      </c>
      <c r="BB215" s="181">
        <f>SUM(BB216:BB227)</f>
        <v>0</v>
      </c>
      <c r="BC215" s="15">
        <f>SUM(BC216:BC229)</f>
        <v>0</v>
      </c>
      <c r="BD215" s="181">
        <f>SUM(BD216:BD227)</f>
        <v>0</v>
      </c>
      <c r="BE215" s="15">
        <f>SUM(BE216:BE229)</f>
        <v>0</v>
      </c>
      <c r="BF215" s="181">
        <f>SUM(BF216:BF227)</f>
        <v>348.33333333333331</v>
      </c>
      <c r="BG215" s="15">
        <f>SUM(BG216:BG229)</f>
        <v>348.33333333333331</v>
      </c>
      <c r="BH215" s="15">
        <f>SUM(BH216:BH229)</f>
        <v>192</v>
      </c>
      <c r="BI215" s="46"/>
      <c r="BJ215" s="4"/>
      <c r="BK215" s="4"/>
      <c r="BN215" s="140">
        <v>14</v>
      </c>
      <c r="BO215" s="160" t="s">
        <v>56</v>
      </c>
      <c r="BP215" s="154" t="s">
        <v>57</v>
      </c>
      <c r="BQ215" s="155">
        <v>1</v>
      </c>
      <c r="BR215" s="4"/>
      <c r="BS215" s="4"/>
      <c r="BT215" s="4"/>
      <c r="BU215" s="4"/>
      <c r="BV215" s="4"/>
      <c r="BW215" s="4"/>
      <c r="BX215" s="4"/>
      <c r="BY215" s="4">
        <f t="shared" ref="BY215:CD215" si="199">SUM(BY216:BY227)</f>
        <v>70</v>
      </c>
      <c r="BZ215" s="4">
        <f t="shared" si="199"/>
        <v>2</v>
      </c>
      <c r="CA215" s="4">
        <f t="shared" si="199"/>
        <v>2</v>
      </c>
      <c r="CB215" s="141">
        <f>SUM(CB216:CB227)</f>
        <v>2</v>
      </c>
      <c r="CC215" s="4">
        <f t="shared" si="199"/>
        <v>0</v>
      </c>
      <c r="CD215" s="4">
        <f t="shared" si="199"/>
        <v>0</v>
      </c>
      <c r="CE215" s="4">
        <f>SUM(CE216:CE227)</f>
        <v>0</v>
      </c>
      <c r="CF215" s="4">
        <f>SUM(CF216:CF227)</f>
        <v>0</v>
      </c>
      <c r="CG215" s="4">
        <f t="shared" ref="CG215:CZ215" si="200">SUM(CG216:CG227)</f>
        <v>0</v>
      </c>
      <c r="CH215" s="4">
        <f t="shared" si="200"/>
        <v>0</v>
      </c>
      <c r="CI215" s="4">
        <f t="shared" si="200"/>
        <v>0</v>
      </c>
      <c r="CJ215" s="4">
        <f t="shared" si="200"/>
        <v>0</v>
      </c>
      <c r="CK215" s="4">
        <f t="shared" si="200"/>
        <v>0</v>
      </c>
      <c r="CL215" s="4">
        <f t="shared" si="200"/>
        <v>0</v>
      </c>
      <c r="CM215" s="4">
        <f t="shared" si="200"/>
        <v>0</v>
      </c>
      <c r="CN215" s="4">
        <f t="shared" si="200"/>
        <v>0</v>
      </c>
      <c r="CO215" s="4">
        <f t="shared" si="200"/>
        <v>0</v>
      </c>
      <c r="CP215" s="4">
        <f t="shared" si="200"/>
        <v>0</v>
      </c>
      <c r="CQ215" s="4">
        <f t="shared" si="200"/>
        <v>0</v>
      </c>
      <c r="CR215" s="4">
        <f t="shared" si="200"/>
        <v>0</v>
      </c>
      <c r="CS215" s="4">
        <f t="shared" si="200"/>
        <v>0</v>
      </c>
      <c r="CT215" s="4">
        <f t="shared" si="200"/>
        <v>0</v>
      </c>
      <c r="CU215" s="4">
        <f t="shared" si="200"/>
        <v>0</v>
      </c>
      <c r="CV215" s="141">
        <f t="shared" si="200"/>
        <v>0</v>
      </c>
      <c r="CW215" s="4">
        <f t="shared" si="200"/>
        <v>0</v>
      </c>
      <c r="CX215" s="4">
        <f t="shared" si="200"/>
        <v>0</v>
      </c>
      <c r="CY215" s="4">
        <f t="shared" si="200"/>
        <v>0</v>
      </c>
      <c r="CZ215" s="4">
        <f t="shared" si="200"/>
        <v>0</v>
      </c>
      <c r="DA215" s="4">
        <f>SUM(DA216:DA227)</f>
        <v>0</v>
      </c>
      <c r="DB215" s="4">
        <f t="shared" ref="DB215:DU215" si="201">SUM(DB216:DB227)</f>
        <v>0</v>
      </c>
      <c r="DC215" s="4">
        <f t="shared" si="201"/>
        <v>0</v>
      </c>
      <c r="DD215" s="4">
        <f t="shared" si="201"/>
        <v>0</v>
      </c>
      <c r="DE215" s="4">
        <f t="shared" si="201"/>
        <v>0</v>
      </c>
      <c r="DF215" s="4">
        <f t="shared" si="201"/>
        <v>0</v>
      </c>
      <c r="DG215" s="4">
        <f t="shared" si="201"/>
        <v>0</v>
      </c>
      <c r="DH215" s="4">
        <f t="shared" si="201"/>
        <v>0</v>
      </c>
      <c r="DI215" s="4">
        <f t="shared" si="201"/>
        <v>0</v>
      </c>
      <c r="DJ215" s="4">
        <f t="shared" si="201"/>
        <v>0</v>
      </c>
      <c r="DK215" s="4">
        <f t="shared" si="201"/>
        <v>0</v>
      </c>
      <c r="DL215" s="4">
        <f t="shared" si="201"/>
        <v>0</v>
      </c>
      <c r="DM215" s="4">
        <f t="shared" si="201"/>
        <v>0</v>
      </c>
      <c r="DN215" s="4">
        <f t="shared" si="201"/>
        <v>0</v>
      </c>
      <c r="DO215" s="4">
        <f t="shared" si="201"/>
        <v>0</v>
      </c>
      <c r="DP215" s="4">
        <f t="shared" si="201"/>
        <v>0</v>
      </c>
      <c r="DQ215" s="4">
        <f t="shared" si="201"/>
        <v>0</v>
      </c>
      <c r="DR215" s="4">
        <f t="shared" si="201"/>
        <v>0</v>
      </c>
      <c r="DS215" s="4">
        <f t="shared" si="201"/>
        <v>0</v>
      </c>
      <c r="DT215" s="141">
        <f>SUM(DT216:DT227)</f>
        <v>2</v>
      </c>
      <c r="DU215" s="4">
        <f t="shared" si="201"/>
        <v>2</v>
      </c>
      <c r="DV215" s="4"/>
      <c r="DW215" s="187" t="s">
        <v>178</v>
      </c>
      <c r="DX215" s="160" t="s">
        <v>56</v>
      </c>
      <c r="DY215" s="154" t="s">
        <v>57</v>
      </c>
      <c r="DZ215" s="155">
        <v>1</v>
      </c>
      <c r="EA215" s="4"/>
      <c r="EB215" s="4"/>
      <c r="EC215" s="4"/>
      <c r="ED215" s="4"/>
      <c r="EE215" s="4"/>
      <c r="EF215" s="4"/>
      <c r="EG215" s="4"/>
      <c r="EH215" s="4">
        <f>SUM(EH216:EH229)</f>
        <v>170</v>
      </c>
      <c r="EI215" s="4">
        <f>SUM(EI216:EI229)</f>
        <v>102</v>
      </c>
      <c r="EJ215" s="4">
        <f>SUM(EJ216:EJ229)</f>
        <v>24</v>
      </c>
      <c r="EM215" s="189">
        <f>O215+CB215</f>
        <v>14</v>
      </c>
      <c r="EN215" s="197">
        <f>SUM(EN216:EN229)</f>
        <v>44</v>
      </c>
      <c r="EO215" s="189">
        <f>Q215+CD215</f>
        <v>150</v>
      </c>
      <c r="EP215" s="197">
        <f>SUM(EP216:EP229)</f>
        <v>4</v>
      </c>
      <c r="EQ215" s="189">
        <f>S215+CF215</f>
        <v>12</v>
      </c>
      <c r="ER215" s="197">
        <f>SUM(ER216:ER229)</f>
        <v>0</v>
      </c>
      <c r="ES215" s="189">
        <f>U215+CH215</f>
        <v>0</v>
      </c>
      <c r="ET215" s="197">
        <f>SUM(ET216:ET229)</f>
        <v>0</v>
      </c>
      <c r="EU215" s="189">
        <f>W215+CJ215</f>
        <v>0</v>
      </c>
      <c r="EV215" s="190">
        <f>X215+CK215</f>
        <v>0</v>
      </c>
      <c r="EW215" s="190">
        <f>Y215+CL215</f>
        <v>10</v>
      </c>
      <c r="EX215" s="198">
        <f>SUM(EX216:EX229)</f>
        <v>0</v>
      </c>
      <c r="EY215" s="189">
        <f>AA215+CN215</f>
        <v>0</v>
      </c>
      <c r="EZ215" s="197">
        <f>SUM(EZ216:EZ229)</f>
        <v>0</v>
      </c>
      <c r="FA215" s="189">
        <f>AC215+CP215</f>
        <v>0</v>
      </c>
      <c r="FB215" s="197">
        <f>SUM(FB216:FB229)</f>
        <v>0</v>
      </c>
      <c r="FC215" s="189">
        <f>AE215+CR215</f>
        <v>0</v>
      </c>
      <c r="FD215" s="197">
        <f>SUM(FD216:FD229)</f>
        <v>0</v>
      </c>
      <c r="FE215" s="189">
        <f>AG215+CT215</f>
        <v>0</v>
      </c>
      <c r="FF215" s="198">
        <f>SUM(FF216:FF229)</f>
        <v>0</v>
      </c>
      <c r="FG215" s="190">
        <f>AI215+CV215</f>
        <v>0</v>
      </c>
      <c r="FH215" s="198">
        <f>SUM(FH216:FH229)</f>
        <v>0</v>
      </c>
      <c r="FI215" s="189">
        <f>AK215+CX215</f>
        <v>0</v>
      </c>
      <c r="FJ215" s="198">
        <f>SUM(FJ216:FJ229)</f>
        <v>1</v>
      </c>
      <c r="FK215" s="190">
        <f>AM215+CZ215</f>
        <v>116</v>
      </c>
      <c r="FL215" s="198">
        <f>SUM(FL216:FL229)</f>
        <v>0</v>
      </c>
      <c r="FM215" s="189">
        <f>AO215+DB215</f>
        <v>0</v>
      </c>
      <c r="FN215" s="198">
        <f>SUM(FN216:FN229)</f>
        <v>0</v>
      </c>
      <c r="FO215" s="190">
        <f>AQ215+DD215</f>
        <v>0</v>
      </c>
      <c r="FP215" s="198">
        <f>SUM(FP216:FP229)</f>
        <v>1</v>
      </c>
      <c r="FQ215" s="190">
        <f>AS215+DF215</f>
        <v>18</v>
      </c>
      <c r="FR215" s="198"/>
      <c r="FS215" s="190">
        <f>AU215+DH215</f>
        <v>30.333333333333332</v>
      </c>
      <c r="FT215" s="198">
        <f>SUM(FT216:FT229)</f>
        <v>0</v>
      </c>
      <c r="FU215" s="189">
        <f>AW215+DJ215</f>
        <v>0</v>
      </c>
      <c r="FV215" s="198">
        <f>SUM(FV216:FV229)</f>
        <v>0</v>
      </c>
      <c r="FW215" s="190">
        <f>AY215+DL215</f>
        <v>0</v>
      </c>
      <c r="FX215" s="198">
        <f>SUM(FX216:FX229)</f>
        <v>0</v>
      </c>
      <c r="FY215" s="189">
        <f>BA215+DN215</f>
        <v>0</v>
      </c>
      <c r="FZ215" s="197">
        <f>SUM(FZ216:FZ229)</f>
        <v>0</v>
      </c>
      <c r="GA215" s="189">
        <f>BC215+DP215</f>
        <v>0</v>
      </c>
      <c r="GB215" s="197">
        <f>SUM(GB216:GB229)</f>
        <v>0</v>
      </c>
      <c r="GC215" s="189">
        <f>BE215+DR215</f>
        <v>0</v>
      </c>
      <c r="GD215" s="198">
        <f>SUM(GD216:GD229)</f>
        <v>348.33333333333331</v>
      </c>
      <c r="GE215" s="190">
        <f>BG215+DT215</f>
        <v>350.33333333333331</v>
      </c>
      <c r="GF215" s="190">
        <f>BH215+DU215</f>
        <v>194</v>
      </c>
      <c r="GG215" s="4"/>
      <c r="GH215" s="187" t="s">
        <v>178</v>
      </c>
      <c r="GK215" s="3">
        <v>325</v>
      </c>
      <c r="GL215" s="161">
        <f>GE215-GK215</f>
        <v>25.333333333333314</v>
      </c>
      <c r="GM215" s="19"/>
      <c r="GN215" s="18"/>
      <c r="GO215" s="18"/>
      <c r="GP215" s="71"/>
      <c r="GQ215" s="7"/>
      <c r="GR215" s="83"/>
    </row>
    <row r="216" spans="1:200" ht="24.95" customHeight="1" outlineLevel="1" thickBot="1" x14ac:dyDescent="0.4">
      <c r="A216" s="182" t="s">
        <v>56</v>
      </c>
      <c r="B216" s="1" t="s">
        <v>88</v>
      </c>
      <c r="C216" s="23" t="s">
        <v>79</v>
      </c>
      <c r="D216" s="23" t="s">
        <v>69</v>
      </c>
      <c r="E216" s="23" t="s">
        <v>104</v>
      </c>
      <c r="F216" s="23" t="s">
        <v>105</v>
      </c>
      <c r="G216" s="42">
        <v>1</v>
      </c>
      <c r="H216" s="23">
        <v>91</v>
      </c>
      <c r="I216" s="23">
        <v>1</v>
      </c>
      <c r="J216" s="23">
        <v>4</v>
      </c>
      <c r="K216" s="23">
        <f>SUM(J216)*2</f>
        <v>8</v>
      </c>
      <c r="L216" s="1">
        <v>20</v>
      </c>
      <c r="M216" s="162">
        <f>SUM(N216+P216+R216+T216+V216)</f>
        <v>20</v>
      </c>
      <c r="N216" s="30">
        <v>2</v>
      </c>
      <c r="O216" s="25">
        <f>SUM(N216)*I216</f>
        <v>2</v>
      </c>
      <c r="P216" s="30">
        <v>18</v>
      </c>
      <c r="Q216" s="25">
        <f>J216*P216</f>
        <v>72</v>
      </c>
      <c r="R216" s="30"/>
      <c r="S216" s="25">
        <f>SUM(R216)*J216</f>
        <v>0</v>
      </c>
      <c r="T216" s="30"/>
      <c r="U216" s="25">
        <f>SUM(T216)*K216</f>
        <v>0</v>
      </c>
      <c r="V216" s="30"/>
      <c r="W216" s="25">
        <f>SUM(V216)*J216*5</f>
        <v>0</v>
      </c>
      <c r="X216" s="163">
        <f>SUM(J216*AX216*2+K216*AZ216*2)</f>
        <v>0</v>
      </c>
      <c r="Y216" s="164">
        <f>SUM(L216*5/100*J216)</f>
        <v>4</v>
      </c>
      <c r="Z216" s="30"/>
      <c r="AA216" s="25"/>
      <c r="AB216" s="30"/>
      <c r="AC216" s="163">
        <f>SUM(AB216)*3*H216/5</f>
        <v>0</v>
      </c>
      <c r="AD216" s="30"/>
      <c r="AE216" s="165">
        <f>SUM(AD216*H216*(30+4))</f>
        <v>0</v>
      </c>
      <c r="AF216" s="30"/>
      <c r="AG216" s="25">
        <f>SUM(AF216*H216*3)</f>
        <v>0</v>
      </c>
      <c r="AH216" s="30"/>
      <c r="AI216" s="163">
        <f>SUM(AH216*H216/3)</f>
        <v>0</v>
      </c>
      <c r="AJ216" s="30"/>
      <c r="AK216" s="163">
        <f>SUM(AJ216*H216*2/3)</f>
        <v>0</v>
      </c>
      <c r="AL216" s="30"/>
      <c r="AM216" s="25">
        <f>SUM(AL216*H216)*2</f>
        <v>0</v>
      </c>
      <c r="AN216" s="30"/>
      <c r="AO216" s="25">
        <f>SUM(AN216*J216)</f>
        <v>0</v>
      </c>
      <c r="AP216" s="30"/>
      <c r="AQ216" s="163">
        <f>SUM(AP216*H216*2)</f>
        <v>0</v>
      </c>
      <c r="AR216" s="30"/>
      <c r="AS216" s="163">
        <f>SUM(J216*AR216*6)</f>
        <v>0</v>
      </c>
      <c r="AT216" s="30">
        <v>1</v>
      </c>
      <c r="AU216" s="163">
        <f>AT216*H216/3</f>
        <v>30.333333333333332</v>
      </c>
      <c r="AV216" s="30"/>
      <c r="AW216" s="25">
        <f>SUM(AV216*H216/3)</f>
        <v>0</v>
      </c>
      <c r="AX216" s="30"/>
      <c r="AY216" s="163">
        <f>SUM(J216*AX216*8)</f>
        <v>0</v>
      </c>
      <c r="AZ216" s="30"/>
      <c r="BA216" s="163">
        <f>SUM(AZ216*K216*5*6)</f>
        <v>0</v>
      </c>
      <c r="BB216" s="30"/>
      <c r="BC216" s="163">
        <f>SUM(BB216*K216*4*6)</f>
        <v>0</v>
      </c>
      <c r="BD216" s="30"/>
      <c r="BE216" s="20">
        <f>SUM(BD216*50)</f>
        <v>0</v>
      </c>
      <c r="BF216" s="163">
        <f>O216+Q216+S216+U216+W216+X216+Y216+AA216+AC216+AE216+AG216+AI216+AK216+AM216+AO216+AQ216+AS216+AU216+AW216+AY216+BA216+BC216+BE216</f>
        <v>108.33333333333333</v>
      </c>
      <c r="BG216" s="20">
        <f>O216+Q216+S216+U216+W216+X216+Y216+AA216+AC216+AE216+AG216+AI216+AK216+AM216+AO216+AQ216+AS216+AU216+AW216+AY216+BA216+BC216+BE216</f>
        <v>108.33333333333333</v>
      </c>
      <c r="BH216" s="20">
        <f t="shared" ref="BH216:BH229" si="202">O216+Q216+S216+U216+W216+X216+AQ216+AS216+AW216+AY216+BA216+BC216</f>
        <v>74</v>
      </c>
      <c r="BI216" s="46">
        <f t="shared" si="196"/>
        <v>108.33333333333333</v>
      </c>
      <c r="BJ216" s="142"/>
      <c r="BK216" s="142"/>
      <c r="BN216" s="160" t="s">
        <v>56</v>
      </c>
      <c r="BO216" s="34" t="s">
        <v>88</v>
      </c>
      <c r="BP216" s="86" t="s">
        <v>79</v>
      </c>
      <c r="BQ216" s="86" t="s">
        <v>69</v>
      </c>
      <c r="BR216" s="86" t="s">
        <v>104</v>
      </c>
      <c r="BS216" s="86" t="s">
        <v>105</v>
      </c>
      <c r="BT216" s="87">
        <v>2</v>
      </c>
      <c r="BU216" s="87">
        <v>91</v>
      </c>
      <c r="BV216" s="110">
        <v>1</v>
      </c>
      <c r="BW216" s="111">
        <v>4</v>
      </c>
      <c r="BX216" s="110">
        <f>SUM(BW216)*2</f>
        <v>8</v>
      </c>
      <c r="BY216" s="88">
        <v>70</v>
      </c>
      <c r="BZ216" s="89">
        <f>SUM(CA216+CC216+CE216+CG216+CI216)</f>
        <v>2</v>
      </c>
      <c r="CA216" s="90">
        <v>2</v>
      </c>
      <c r="CB216" s="34">
        <f>SUM(CA216)*BV216</f>
        <v>2</v>
      </c>
      <c r="CC216" s="90"/>
      <c r="CD216" s="34"/>
      <c r="CE216" s="90"/>
      <c r="CF216" s="34"/>
      <c r="CG216" s="90"/>
      <c r="CH216" s="34"/>
      <c r="CI216" s="144"/>
      <c r="CJ216" s="34"/>
      <c r="CK216" s="34"/>
      <c r="CL216" s="34"/>
      <c r="CM216" s="144"/>
      <c r="CN216" s="34"/>
      <c r="CO216" s="144"/>
      <c r="CP216" s="34"/>
      <c r="CQ216" s="144"/>
      <c r="CR216" s="145"/>
      <c r="CS216" s="144"/>
      <c r="CT216" s="34"/>
      <c r="CU216" s="144"/>
      <c r="CV216" s="34"/>
      <c r="CW216" s="144"/>
      <c r="CX216" s="34"/>
      <c r="CY216" s="144"/>
      <c r="CZ216" s="34"/>
      <c r="DA216" s="144"/>
      <c r="DB216" s="34"/>
      <c r="DC216" s="144"/>
      <c r="DD216" s="34"/>
      <c r="DE216" s="144"/>
      <c r="DF216" s="34"/>
      <c r="DG216" s="144"/>
      <c r="DH216" s="34"/>
      <c r="DI216" s="144"/>
      <c r="DJ216" s="34"/>
      <c r="DK216" s="144"/>
      <c r="DL216" s="34"/>
      <c r="DM216" s="144"/>
      <c r="DN216" s="34"/>
      <c r="DO216" s="144"/>
      <c r="DP216" s="34"/>
      <c r="DQ216" s="144"/>
      <c r="DR216" s="34"/>
      <c r="DS216" s="34"/>
      <c r="DT216" s="20">
        <f t="shared" ref="DT216:DT229" si="203">CB216+CD216+CF216+CH216+CJ216+CK216+CL216+CN216+CP216+CR216+CT216+CV216+CX216+CZ216+DB216+DD216+DF216+DH216+DJ216+DL216+DN216+DP216+DR216</f>
        <v>2</v>
      </c>
      <c r="DU216" s="20">
        <f t="shared" ref="DU216:DU229" si="204">CB216+CD216+CF216+CH216+CJ216+CK216+DD216+DF216+DJ216+DL216+DN216+DP216</f>
        <v>2</v>
      </c>
      <c r="DV216" s="6"/>
      <c r="DW216" s="143"/>
      <c r="DX216" s="34"/>
      <c r="DY216" s="86"/>
      <c r="DZ216" s="86"/>
      <c r="EA216" s="6"/>
      <c r="EB216" s="6"/>
      <c r="EC216" s="6"/>
      <c r="ED216" s="6"/>
      <c r="EE216" s="6"/>
      <c r="EF216" s="6"/>
      <c r="EG216" s="6"/>
      <c r="EH216" s="6">
        <f>SUM(L216+BY216)</f>
        <v>90</v>
      </c>
      <c r="EI216" s="6">
        <f>SUM(M216+BZ216)</f>
        <v>22</v>
      </c>
      <c r="EJ216" s="6">
        <f>SUM(N216+CA216)</f>
        <v>4</v>
      </c>
      <c r="EM216" s="189">
        <f>O216+CB216</f>
        <v>4</v>
      </c>
      <c r="EN216" s="203">
        <f>P216+CC216</f>
        <v>18</v>
      </c>
      <c r="EO216" s="189">
        <f>Q216+CD216</f>
        <v>72</v>
      </c>
      <c r="EP216" s="203">
        <f>R216+CE216</f>
        <v>0</v>
      </c>
      <c r="EQ216" s="189">
        <f>S216+CF216</f>
        <v>0</v>
      </c>
      <c r="ER216" s="203">
        <f>T216+CG216</f>
        <v>0</v>
      </c>
      <c r="ES216" s="189">
        <f>U216+CH216</f>
        <v>0</v>
      </c>
      <c r="ET216" s="203">
        <f>V216+CI216</f>
        <v>0</v>
      </c>
      <c r="EU216" s="189">
        <f>W216+CJ216</f>
        <v>0</v>
      </c>
      <c r="EV216" s="190">
        <f>X216+CK216</f>
        <v>0</v>
      </c>
      <c r="EW216" s="190">
        <f>Y216+CL216</f>
        <v>4</v>
      </c>
      <c r="EX216" s="204">
        <f>Z216+CM216</f>
        <v>0</v>
      </c>
      <c r="EY216" s="189">
        <f>AA216+CN216</f>
        <v>0</v>
      </c>
      <c r="EZ216" s="203">
        <f>AB216+CO216</f>
        <v>0</v>
      </c>
      <c r="FA216" s="189">
        <f>AC216+CP216</f>
        <v>0</v>
      </c>
      <c r="FB216" s="203">
        <f>AD216+CQ216</f>
        <v>0</v>
      </c>
      <c r="FC216" s="189">
        <f>AE216+CR216</f>
        <v>0</v>
      </c>
      <c r="FD216" s="203">
        <f>AF216+CS216</f>
        <v>0</v>
      </c>
      <c r="FE216" s="189">
        <f>AG216+CT216</f>
        <v>0</v>
      </c>
      <c r="FF216" s="204">
        <f>AH216+CU216</f>
        <v>0</v>
      </c>
      <c r="FG216" s="190">
        <f>AI216+CV216</f>
        <v>0</v>
      </c>
      <c r="FH216" s="204">
        <f>AJ216+CW216</f>
        <v>0</v>
      </c>
      <c r="FI216" s="189">
        <f>AK216+CX216</f>
        <v>0</v>
      </c>
      <c r="FJ216" s="204">
        <f>AL216+CY216</f>
        <v>0</v>
      </c>
      <c r="FK216" s="190">
        <f>AM216+CZ216</f>
        <v>0</v>
      </c>
      <c r="FL216" s="204">
        <f>AN216+DA216</f>
        <v>0</v>
      </c>
      <c r="FM216" s="189">
        <f>AO216+DB216</f>
        <v>0</v>
      </c>
      <c r="FN216" s="204">
        <f>AP216+DC216</f>
        <v>0</v>
      </c>
      <c r="FO216" s="190">
        <f>AQ216+DD216</f>
        <v>0</v>
      </c>
      <c r="FP216" s="204">
        <f>AR216+DE216</f>
        <v>0</v>
      </c>
      <c r="FQ216" s="190">
        <f>AS216+DF216</f>
        <v>0</v>
      </c>
      <c r="FR216" s="204">
        <f>AT216+DG216</f>
        <v>1</v>
      </c>
      <c r="FS216" s="190">
        <f>AU216+DH216</f>
        <v>30.333333333333332</v>
      </c>
      <c r="FT216" s="204">
        <f>AV216+DI216</f>
        <v>0</v>
      </c>
      <c r="FU216" s="189">
        <f>AW216+DJ216</f>
        <v>0</v>
      </c>
      <c r="FV216" s="204">
        <f>AX216+DK216</f>
        <v>0</v>
      </c>
      <c r="FW216" s="190">
        <f>AY216+DL216</f>
        <v>0</v>
      </c>
      <c r="FX216" s="204">
        <f>AZ216+DM216</f>
        <v>0</v>
      </c>
      <c r="FY216" s="189">
        <f>BA216+DN216</f>
        <v>0</v>
      </c>
      <c r="FZ216" s="203">
        <f>BB216+DO216</f>
        <v>0</v>
      </c>
      <c r="GA216" s="189">
        <f>BC216+DP216</f>
        <v>0</v>
      </c>
      <c r="GB216" s="203">
        <f>BD216+DQ216</f>
        <v>0</v>
      </c>
      <c r="GC216" s="189">
        <f>BE216+DR216</f>
        <v>0</v>
      </c>
      <c r="GD216" s="204">
        <f>BF216+DS216</f>
        <v>108.33333333333333</v>
      </c>
      <c r="GE216" s="190">
        <f>BG216+DT216</f>
        <v>110.33333333333333</v>
      </c>
      <c r="GF216" s="190">
        <f>BH216+DU216</f>
        <v>76</v>
      </c>
      <c r="GG216" s="6"/>
      <c r="GH216" s="143"/>
      <c r="GL216" s="161"/>
      <c r="GM216" s="19"/>
      <c r="GN216" s="1"/>
      <c r="GO216" s="23"/>
      <c r="GP216" s="70"/>
      <c r="GQ216" s="7"/>
      <c r="GR216" s="83"/>
    </row>
    <row r="217" spans="1:200" ht="24.95" customHeight="1" outlineLevel="1" thickBot="1" x14ac:dyDescent="0.4">
      <c r="A217" s="160" t="s">
        <v>56</v>
      </c>
      <c r="B217" s="20" t="s">
        <v>108</v>
      </c>
      <c r="C217" s="91" t="s">
        <v>79</v>
      </c>
      <c r="D217" s="91" t="s">
        <v>69</v>
      </c>
      <c r="E217" s="91" t="s">
        <v>104</v>
      </c>
      <c r="F217" s="91" t="s">
        <v>109</v>
      </c>
      <c r="G217" s="92">
        <v>3</v>
      </c>
      <c r="H217" s="92">
        <f>29+29</f>
        <v>58</v>
      </c>
      <c r="I217" s="92">
        <v>1</v>
      </c>
      <c r="J217" s="92">
        <v>3</v>
      </c>
      <c r="K217" s="92">
        <f>SUM(J217)*2</f>
        <v>6</v>
      </c>
      <c r="L217" s="25">
        <v>40</v>
      </c>
      <c r="M217" s="93">
        <f>SUM(N217+P217+R217+T217+V217)</f>
        <v>40</v>
      </c>
      <c r="N217" s="30">
        <v>10</v>
      </c>
      <c r="O217" s="20">
        <f>SUM(N217)*I217</f>
        <v>10</v>
      </c>
      <c r="P217" s="30">
        <v>26</v>
      </c>
      <c r="Q217" s="20">
        <f>J217*P217</f>
        <v>78</v>
      </c>
      <c r="R217" s="30">
        <v>4</v>
      </c>
      <c r="S217" s="20">
        <f>SUM(R217)*J217</f>
        <v>12</v>
      </c>
      <c r="T217" s="30"/>
      <c r="U217" s="20">
        <f>SUM(T217)*K217</f>
        <v>0</v>
      </c>
      <c r="V217" s="94"/>
      <c r="W217" s="20">
        <f>SUM(V217)*J217*5</f>
        <v>0</v>
      </c>
      <c r="X217" s="20">
        <f>SUM(J217*AX217*2+K217*AZ217*2)</f>
        <v>0</v>
      </c>
      <c r="Y217" s="20">
        <f>SUM(L217*5/100*J217)</f>
        <v>6</v>
      </c>
      <c r="Z217" s="94"/>
      <c r="AA217" s="20"/>
      <c r="AB217" s="94"/>
      <c r="AC217" s="20">
        <f>SUM(AB217)*3*H217/5</f>
        <v>0</v>
      </c>
      <c r="AD217" s="94"/>
      <c r="AE217" s="24">
        <f>SUM(AD217*H217*(30+4))</f>
        <v>0</v>
      </c>
      <c r="AF217" s="94"/>
      <c r="AG217" s="20">
        <f>SUM(AF217*H217*3)</f>
        <v>0</v>
      </c>
      <c r="AH217" s="94"/>
      <c r="AI217" s="20">
        <f>SUM(AH217*H217/3)</f>
        <v>0</v>
      </c>
      <c r="AJ217" s="94"/>
      <c r="AK217" s="20">
        <f>SUM(AJ217*H217*2/3)</f>
        <v>0</v>
      </c>
      <c r="AL217" s="94">
        <v>1</v>
      </c>
      <c r="AM217" s="20">
        <f>SUM(AL217*H217)*2</f>
        <v>116</v>
      </c>
      <c r="AN217" s="94"/>
      <c r="AO217" s="20">
        <f>SUM(AN217*J217)</f>
        <v>0</v>
      </c>
      <c r="AP217" s="94"/>
      <c r="AQ217" s="20">
        <f>SUM(AP217*H217*2)</f>
        <v>0</v>
      </c>
      <c r="AR217" s="94">
        <v>1</v>
      </c>
      <c r="AS217" s="20">
        <f>AR217*J217*6</f>
        <v>18</v>
      </c>
      <c r="AT217" s="94"/>
      <c r="AU217" s="20">
        <f>AT217*H217/3</f>
        <v>0</v>
      </c>
      <c r="AV217" s="94"/>
      <c r="AW217" s="20">
        <f>SUM(AV217*6*J217)</f>
        <v>0</v>
      </c>
      <c r="AX217" s="94"/>
      <c r="AY217" s="20">
        <f>SUM(J217*AX217*8)</f>
        <v>0</v>
      </c>
      <c r="AZ217" s="94"/>
      <c r="BA217" s="20">
        <f>SUM(AZ217*K217*5*6)</f>
        <v>0</v>
      </c>
      <c r="BB217" s="94"/>
      <c r="BC217" s="20">
        <f>SUM(BB217*K217*4*6)</f>
        <v>0</v>
      </c>
      <c r="BD217" s="94"/>
      <c r="BE217" s="20">
        <f>SUM(BD217*50)</f>
        <v>0</v>
      </c>
      <c r="BF217" s="20">
        <f>O217+Q217+S217+U217+W217+X217+Y217+AA217+AC217+AE217+AG217+AI217+AK217+AM217+AO217+AQ217+AS217+AU217+AW217+AY217+BA217+BC217+BE217</f>
        <v>240</v>
      </c>
      <c r="BG217" s="20">
        <f>O217+Q217+S217+U217+W217+X217+Y217+AA217+AC217+AE217+AG217+AI217+AK217+AM217+AO217+AQ217+AS217+AU217+AW217+AY217+BA217+BC217+BE217</f>
        <v>240</v>
      </c>
      <c r="BH217" s="20">
        <f t="shared" si="202"/>
        <v>118</v>
      </c>
      <c r="BI217" s="46">
        <f t="shared" si="196"/>
        <v>240</v>
      </c>
      <c r="BJ217" s="7"/>
      <c r="BK217" s="7"/>
      <c r="BN217" s="160" t="s">
        <v>56</v>
      </c>
      <c r="BO217" s="20"/>
      <c r="BP217" s="91"/>
      <c r="BQ217" s="91"/>
      <c r="BR217" s="91"/>
      <c r="BS217" s="91"/>
      <c r="BT217" s="92"/>
      <c r="BU217" s="92"/>
      <c r="BV217" s="92"/>
      <c r="BW217" s="92"/>
      <c r="BX217" s="92"/>
      <c r="BY217" s="25"/>
      <c r="BZ217" s="93"/>
      <c r="CA217" s="30"/>
      <c r="CB217" s="20"/>
      <c r="CC217" s="30"/>
      <c r="CD217" s="20"/>
      <c r="CE217" s="30"/>
      <c r="CF217" s="20"/>
      <c r="CG217" s="30"/>
      <c r="CH217" s="20"/>
      <c r="CI217" s="94"/>
      <c r="CJ217" s="20"/>
      <c r="CK217" s="20"/>
      <c r="CL217" s="20"/>
      <c r="CM217" s="94"/>
      <c r="CN217" s="20"/>
      <c r="CO217" s="94"/>
      <c r="CP217" s="20"/>
      <c r="CQ217" s="94"/>
      <c r="CR217" s="24"/>
      <c r="CS217" s="94"/>
      <c r="CT217" s="20"/>
      <c r="CU217" s="94"/>
      <c r="CV217" s="20"/>
      <c r="CW217" s="94"/>
      <c r="CX217" s="20"/>
      <c r="CY217" s="94"/>
      <c r="CZ217" s="20"/>
      <c r="DA217" s="94"/>
      <c r="DB217" s="20"/>
      <c r="DC217" s="94"/>
      <c r="DD217" s="20"/>
      <c r="DE217" s="94"/>
      <c r="DF217" s="20"/>
      <c r="DG217" s="94"/>
      <c r="DH217" s="20"/>
      <c r="DI217" s="94"/>
      <c r="DJ217" s="20"/>
      <c r="DK217" s="94"/>
      <c r="DL217" s="20"/>
      <c r="DM217" s="94"/>
      <c r="DN217" s="20"/>
      <c r="DO217" s="94"/>
      <c r="DP217" s="20"/>
      <c r="DQ217" s="94"/>
      <c r="DR217" s="20"/>
      <c r="DS217" s="20"/>
      <c r="DT217" s="20">
        <f t="shared" si="203"/>
        <v>0</v>
      </c>
      <c r="DU217" s="20">
        <f t="shared" si="204"/>
        <v>0</v>
      </c>
      <c r="DV217" s="7"/>
      <c r="DW217" s="54"/>
      <c r="DX217" s="20"/>
      <c r="DY217" s="91"/>
      <c r="DZ217" s="91"/>
      <c r="EA217" s="7"/>
      <c r="EB217" s="7"/>
      <c r="EC217" s="7"/>
      <c r="ED217" s="7"/>
      <c r="EE217" s="7"/>
      <c r="EF217" s="7"/>
      <c r="EG217" s="7"/>
      <c r="EH217" s="6">
        <f>SUM(L217+BY217)</f>
        <v>40</v>
      </c>
      <c r="EI217" s="6">
        <f>SUM(M217+BZ217)</f>
        <v>40</v>
      </c>
      <c r="EJ217" s="7">
        <f>SUM(N217+CA217)</f>
        <v>10</v>
      </c>
      <c r="EM217" s="189">
        <f>O217+CB217</f>
        <v>10</v>
      </c>
      <c r="EN217" s="203">
        <f>P217+CC217</f>
        <v>26</v>
      </c>
      <c r="EO217" s="189">
        <f>Q217+CD217</f>
        <v>78</v>
      </c>
      <c r="EP217" s="203">
        <f>R217+CE217</f>
        <v>4</v>
      </c>
      <c r="EQ217" s="189">
        <f>S217+CF217</f>
        <v>12</v>
      </c>
      <c r="ER217" s="203">
        <f>T217+CG217</f>
        <v>0</v>
      </c>
      <c r="ES217" s="189">
        <f>U217+CH217</f>
        <v>0</v>
      </c>
      <c r="ET217" s="203">
        <f>V217+CI217</f>
        <v>0</v>
      </c>
      <c r="EU217" s="189">
        <f>W217+CJ217</f>
        <v>0</v>
      </c>
      <c r="EV217" s="190">
        <f>X217+CK217</f>
        <v>0</v>
      </c>
      <c r="EW217" s="190">
        <f>Y217+CL217</f>
        <v>6</v>
      </c>
      <c r="EX217" s="204">
        <f>Z217+CM217</f>
        <v>0</v>
      </c>
      <c r="EY217" s="189">
        <f>AA217+CN217</f>
        <v>0</v>
      </c>
      <c r="EZ217" s="203">
        <f>AB217+CO217</f>
        <v>0</v>
      </c>
      <c r="FA217" s="189">
        <f>AC217+CP217</f>
        <v>0</v>
      </c>
      <c r="FB217" s="203">
        <f>AD217+CQ217</f>
        <v>0</v>
      </c>
      <c r="FC217" s="189">
        <f>AE217+CR217</f>
        <v>0</v>
      </c>
      <c r="FD217" s="203">
        <f>AF217+CS217</f>
        <v>0</v>
      </c>
      <c r="FE217" s="189">
        <f>AG217+CT217</f>
        <v>0</v>
      </c>
      <c r="FF217" s="204">
        <f>AH217+CU217</f>
        <v>0</v>
      </c>
      <c r="FG217" s="190">
        <f>AI217+CV217</f>
        <v>0</v>
      </c>
      <c r="FH217" s="204">
        <f>AJ217+CW217</f>
        <v>0</v>
      </c>
      <c r="FI217" s="189">
        <f>AK217+CX217</f>
        <v>0</v>
      </c>
      <c r="FJ217" s="204">
        <f>AL217+CY217</f>
        <v>1</v>
      </c>
      <c r="FK217" s="190">
        <f>AM217+CZ217</f>
        <v>116</v>
      </c>
      <c r="FL217" s="204">
        <f>AN217+DA217</f>
        <v>0</v>
      </c>
      <c r="FM217" s="189">
        <f>AO217+DB217</f>
        <v>0</v>
      </c>
      <c r="FN217" s="204">
        <f>AP217+DC217</f>
        <v>0</v>
      </c>
      <c r="FO217" s="190">
        <f>AQ217+DD217</f>
        <v>0</v>
      </c>
      <c r="FP217" s="204">
        <f>AR217+DE217</f>
        <v>1</v>
      </c>
      <c r="FQ217" s="190">
        <f>AS217+DF217</f>
        <v>18</v>
      </c>
      <c r="FR217" s="204">
        <f>AT217+DG217</f>
        <v>0</v>
      </c>
      <c r="FS217" s="190">
        <f>AU217+DH217</f>
        <v>0</v>
      </c>
      <c r="FT217" s="204">
        <f>AV217+DI217</f>
        <v>0</v>
      </c>
      <c r="FU217" s="189">
        <f>AW217+DJ217</f>
        <v>0</v>
      </c>
      <c r="FV217" s="204">
        <f>AX217+DK217</f>
        <v>0</v>
      </c>
      <c r="FW217" s="190">
        <f>AY217+DL217</f>
        <v>0</v>
      </c>
      <c r="FX217" s="204">
        <f>AZ217+DM217</f>
        <v>0</v>
      </c>
      <c r="FY217" s="189">
        <f>BA217+DN217</f>
        <v>0</v>
      </c>
      <c r="FZ217" s="203">
        <f>BB217+DO217</f>
        <v>0</v>
      </c>
      <c r="GA217" s="189">
        <f>BC217+DP217</f>
        <v>0</v>
      </c>
      <c r="GB217" s="203">
        <f>BD217+DQ217</f>
        <v>0</v>
      </c>
      <c r="GC217" s="189">
        <f>BE217+DR217</f>
        <v>0</v>
      </c>
      <c r="GD217" s="204">
        <f>BF217+DS217</f>
        <v>240</v>
      </c>
      <c r="GE217" s="190">
        <f>BG217+DT217</f>
        <v>240</v>
      </c>
      <c r="GF217" s="190">
        <f>BH217+DU217</f>
        <v>118</v>
      </c>
      <c r="GG217" s="7"/>
      <c r="GH217" s="54"/>
      <c r="GL217" s="161"/>
      <c r="GM217" s="19"/>
      <c r="GN217" s="1"/>
      <c r="GO217" s="23"/>
      <c r="GP217" s="70"/>
      <c r="GQ217" s="7"/>
      <c r="GR217" s="83"/>
    </row>
    <row r="218" spans="1:200" ht="24.95" customHeight="1" outlineLevel="1" thickBot="1" x14ac:dyDescent="0.4">
      <c r="A218" s="160" t="s">
        <v>56</v>
      </c>
      <c r="B218" s="20"/>
      <c r="C218" s="91"/>
      <c r="D218" s="91"/>
      <c r="E218" s="91"/>
      <c r="F218" s="92"/>
      <c r="G218" s="92"/>
      <c r="H218" s="99"/>
      <c r="I218" s="99"/>
      <c r="J218" s="99"/>
      <c r="K218" s="99"/>
      <c r="L218" s="25"/>
      <c r="M218" s="93">
        <f t="shared" ref="M218:M229" si="205">SUM(N218+P218+T218+V218+AR218*2)</f>
        <v>0</v>
      </c>
      <c r="N218" s="30"/>
      <c r="O218" s="20"/>
      <c r="P218" s="30"/>
      <c r="Q218" s="20"/>
      <c r="R218" s="30"/>
      <c r="S218" s="20"/>
      <c r="T218" s="30"/>
      <c r="U218" s="20"/>
      <c r="V218" s="94"/>
      <c r="W218" s="20"/>
      <c r="X218" s="20"/>
      <c r="Y218" s="20"/>
      <c r="Z218" s="94"/>
      <c r="AA218" s="20"/>
      <c r="AB218" s="94"/>
      <c r="AC218" s="20"/>
      <c r="AD218" s="94"/>
      <c r="AE218" s="24"/>
      <c r="AF218" s="94"/>
      <c r="AG218" s="20"/>
      <c r="AH218" s="94"/>
      <c r="AI218" s="20"/>
      <c r="AJ218" s="94"/>
      <c r="AK218" s="20"/>
      <c r="AL218" s="94"/>
      <c r="AM218" s="20"/>
      <c r="AN218" s="94"/>
      <c r="AO218" s="20"/>
      <c r="AP218" s="94"/>
      <c r="AQ218" s="20"/>
      <c r="AR218" s="94"/>
      <c r="AS218" s="20"/>
      <c r="AT218" s="94"/>
      <c r="AU218" s="20"/>
      <c r="AV218" s="94"/>
      <c r="AW218" s="20"/>
      <c r="AX218" s="94"/>
      <c r="AY218" s="20"/>
      <c r="AZ218" s="94"/>
      <c r="BA218" s="20"/>
      <c r="BB218" s="94"/>
      <c r="BC218" s="20"/>
      <c r="BD218" s="94"/>
      <c r="BE218" s="20"/>
      <c r="BF218" s="20"/>
      <c r="BG218" s="20">
        <f t="shared" ref="BG218:BG229" si="206">O218+Q218+S218+U218+W218+X218+Y218+AA218+AC218+AE218+AG218+AI218+AK218+AM218+AO218+AQ218+AS218+AU218+AW218+AY218+BA218+BC218+BE218</f>
        <v>0</v>
      </c>
      <c r="BH218" s="20">
        <f t="shared" si="202"/>
        <v>0</v>
      </c>
      <c r="BI218" s="46">
        <f t="shared" si="196"/>
        <v>0</v>
      </c>
      <c r="BJ218" s="7"/>
      <c r="BK218" s="7"/>
      <c r="BN218" s="160" t="s">
        <v>56</v>
      </c>
      <c r="BO218" s="20"/>
      <c r="BP218" s="91"/>
      <c r="BQ218" s="91"/>
      <c r="BR218" s="91"/>
      <c r="BS218" s="92"/>
      <c r="BT218" s="92"/>
      <c r="BU218" s="99"/>
      <c r="BV218" s="99"/>
      <c r="BW218" s="99"/>
      <c r="BX218" s="99"/>
      <c r="BY218" s="25"/>
      <c r="BZ218" s="93">
        <f t="shared" ref="BZ218:BZ229" si="207">SUM(CA218+CC218+CG218+CI218+DE218*2)</f>
        <v>0</v>
      </c>
      <c r="CA218" s="30"/>
      <c r="CB218" s="20"/>
      <c r="CC218" s="30"/>
      <c r="CD218" s="20"/>
      <c r="CE218" s="30"/>
      <c r="CF218" s="20"/>
      <c r="CG218" s="30"/>
      <c r="CH218" s="20"/>
      <c r="CI218" s="94"/>
      <c r="CJ218" s="20"/>
      <c r="CK218" s="20"/>
      <c r="CL218" s="20"/>
      <c r="CM218" s="94"/>
      <c r="CN218" s="20"/>
      <c r="CO218" s="94"/>
      <c r="CP218" s="20"/>
      <c r="CQ218" s="94"/>
      <c r="CR218" s="24"/>
      <c r="CS218" s="94"/>
      <c r="CT218" s="20"/>
      <c r="CU218" s="94"/>
      <c r="CV218" s="20"/>
      <c r="CW218" s="94"/>
      <c r="CX218" s="20"/>
      <c r="CY218" s="94"/>
      <c r="CZ218" s="20"/>
      <c r="DA218" s="94"/>
      <c r="DB218" s="20"/>
      <c r="DC218" s="94"/>
      <c r="DD218" s="20"/>
      <c r="DE218" s="94"/>
      <c r="DF218" s="20"/>
      <c r="DG218" s="94"/>
      <c r="DH218" s="20"/>
      <c r="DI218" s="94"/>
      <c r="DJ218" s="20"/>
      <c r="DK218" s="94"/>
      <c r="DL218" s="20"/>
      <c r="DM218" s="94"/>
      <c r="DN218" s="20"/>
      <c r="DO218" s="94"/>
      <c r="DP218" s="20"/>
      <c r="DQ218" s="94"/>
      <c r="DR218" s="20"/>
      <c r="DS218" s="20"/>
      <c r="DT218" s="20">
        <f t="shared" si="203"/>
        <v>0</v>
      </c>
      <c r="DU218" s="20">
        <f t="shared" si="204"/>
        <v>0</v>
      </c>
      <c r="DV218" s="7"/>
      <c r="DW218" s="54"/>
      <c r="DX218" s="20"/>
      <c r="DY218" s="91"/>
      <c r="DZ218" s="91"/>
      <c r="EA218" s="7"/>
      <c r="EB218" s="7"/>
      <c r="EC218" s="7"/>
      <c r="ED218" s="7"/>
      <c r="EE218" s="7"/>
      <c r="EF218" s="7"/>
      <c r="EG218" s="7"/>
      <c r="EH218" s="7">
        <f>SUM(L218+BY218)</f>
        <v>0</v>
      </c>
      <c r="EI218" s="7">
        <f>SUM(M218+BZ218)</f>
        <v>0</v>
      </c>
      <c r="EJ218" s="7">
        <f>SUM(N218+CA218)</f>
        <v>0</v>
      </c>
      <c r="EM218" s="189">
        <f>O218+CB218</f>
        <v>0</v>
      </c>
      <c r="EN218" s="203">
        <f>P218+CC218</f>
        <v>0</v>
      </c>
      <c r="EO218" s="189">
        <f>Q218+CD218</f>
        <v>0</v>
      </c>
      <c r="EP218" s="203">
        <f>R218+CE218</f>
        <v>0</v>
      </c>
      <c r="EQ218" s="189">
        <f>S218+CF218</f>
        <v>0</v>
      </c>
      <c r="ER218" s="203">
        <f>T218+CG218</f>
        <v>0</v>
      </c>
      <c r="ES218" s="189">
        <f>U218+CH218</f>
        <v>0</v>
      </c>
      <c r="ET218" s="203">
        <f>V218+CI218</f>
        <v>0</v>
      </c>
      <c r="EU218" s="189">
        <f>W218+CJ218</f>
        <v>0</v>
      </c>
      <c r="EV218" s="190">
        <f>X218+CK218</f>
        <v>0</v>
      </c>
      <c r="EW218" s="190">
        <f>Y218+CL218</f>
        <v>0</v>
      </c>
      <c r="EX218" s="204">
        <f>Z218+CM218</f>
        <v>0</v>
      </c>
      <c r="EY218" s="189">
        <f>AA218+CN218</f>
        <v>0</v>
      </c>
      <c r="EZ218" s="203">
        <f>AB218+CO218</f>
        <v>0</v>
      </c>
      <c r="FA218" s="189">
        <f>AC218+CP218</f>
        <v>0</v>
      </c>
      <c r="FB218" s="203">
        <f>AD218+CQ218</f>
        <v>0</v>
      </c>
      <c r="FC218" s="189">
        <f>AE218+CR218</f>
        <v>0</v>
      </c>
      <c r="FD218" s="203">
        <f>AF218+CS218</f>
        <v>0</v>
      </c>
      <c r="FE218" s="189">
        <f>AG218+CT218</f>
        <v>0</v>
      </c>
      <c r="FF218" s="204">
        <f>AH218+CU218</f>
        <v>0</v>
      </c>
      <c r="FG218" s="190">
        <f>AI218+CV218</f>
        <v>0</v>
      </c>
      <c r="FH218" s="204">
        <f>AJ218+CW218</f>
        <v>0</v>
      </c>
      <c r="FI218" s="189">
        <f>AK218+CX218</f>
        <v>0</v>
      </c>
      <c r="FJ218" s="204">
        <f>AL218+CY218</f>
        <v>0</v>
      </c>
      <c r="FK218" s="190">
        <f>AM218+CZ218</f>
        <v>0</v>
      </c>
      <c r="FL218" s="204">
        <f>AN218+DA218</f>
        <v>0</v>
      </c>
      <c r="FM218" s="189">
        <f>AO218+DB218</f>
        <v>0</v>
      </c>
      <c r="FN218" s="204">
        <f>AP218+DC218</f>
        <v>0</v>
      </c>
      <c r="FO218" s="190">
        <f>AQ218+DD218</f>
        <v>0</v>
      </c>
      <c r="FP218" s="204">
        <f>AR218+DE218</f>
        <v>0</v>
      </c>
      <c r="FQ218" s="190">
        <f>AS218+DF218</f>
        <v>0</v>
      </c>
      <c r="FR218" s="204">
        <f>AT218+DG218</f>
        <v>0</v>
      </c>
      <c r="FS218" s="190">
        <f>AU218+DH218</f>
        <v>0</v>
      </c>
      <c r="FT218" s="204">
        <f>AV218+DI218</f>
        <v>0</v>
      </c>
      <c r="FU218" s="189">
        <f>AW218+DJ218</f>
        <v>0</v>
      </c>
      <c r="FV218" s="204">
        <f>AX218+DK218</f>
        <v>0</v>
      </c>
      <c r="FW218" s="190">
        <f>AY218+DL218</f>
        <v>0</v>
      </c>
      <c r="FX218" s="204">
        <f>AZ218+DM218</f>
        <v>0</v>
      </c>
      <c r="FY218" s="189">
        <f>BA218+DN218</f>
        <v>0</v>
      </c>
      <c r="FZ218" s="203">
        <f>BB218+DO218</f>
        <v>0</v>
      </c>
      <c r="GA218" s="189">
        <f>BC218+DP218</f>
        <v>0</v>
      </c>
      <c r="GB218" s="203">
        <f>BD218+DQ218</f>
        <v>0</v>
      </c>
      <c r="GC218" s="189">
        <f>BE218+DR218</f>
        <v>0</v>
      </c>
      <c r="GD218" s="204">
        <f>BF218+DS218</f>
        <v>0</v>
      </c>
      <c r="GE218" s="190">
        <f>BG218+DT218</f>
        <v>0</v>
      </c>
      <c r="GF218" s="190">
        <f>BH218+DU218</f>
        <v>0</v>
      </c>
      <c r="GG218" s="7"/>
      <c r="GH218" s="54"/>
      <c r="GL218" s="161"/>
      <c r="GM218" s="19"/>
      <c r="GN218" s="1"/>
      <c r="GO218" s="23"/>
      <c r="GP218" s="70"/>
      <c r="GQ218" s="7"/>
      <c r="GR218" s="83"/>
    </row>
    <row r="219" spans="1:200" ht="24.95" customHeight="1" outlineLevel="1" thickBot="1" x14ac:dyDescent="0.4">
      <c r="A219" s="160" t="s">
        <v>56</v>
      </c>
      <c r="B219" s="1"/>
      <c r="C219" s="23"/>
      <c r="D219" s="23"/>
      <c r="E219" s="23"/>
      <c r="F219" s="23"/>
      <c r="G219" s="23"/>
      <c r="H219" s="23"/>
      <c r="I219" s="27"/>
      <c r="J219" s="27"/>
      <c r="K219" s="27"/>
      <c r="L219" s="1"/>
      <c r="M219" s="93">
        <f t="shared" si="205"/>
        <v>0</v>
      </c>
      <c r="N219" s="30"/>
      <c r="O219" s="20"/>
      <c r="P219" s="30"/>
      <c r="Q219" s="20"/>
      <c r="R219" s="30"/>
      <c r="S219" s="20"/>
      <c r="T219" s="30"/>
      <c r="U219" s="20"/>
      <c r="V219" s="94"/>
      <c r="W219" s="20"/>
      <c r="X219" s="20"/>
      <c r="Y219" s="20"/>
      <c r="Z219" s="94"/>
      <c r="AA219" s="20"/>
      <c r="AB219" s="94"/>
      <c r="AC219" s="20"/>
      <c r="AD219" s="94"/>
      <c r="AE219" s="24"/>
      <c r="AF219" s="94"/>
      <c r="AG219" s="20"/>
      <c r="AH219" s="94"/>
      <c r="AI219" s="20"/>
      <c r="AJ219" s="94"/>
      <c r="AK219" s="20"/>
      <c r="AL219" s="94"/>
      <c r="AM219" s="20"/>
      <c r="AN219" s="94"/>
      <c r="AO219" s="20"/>
      <c r="AP219" s="94"/>
      <c r="AQ219" s="20"/>
      <c r="AR219" s="94"/>
      <c r="AS219" s="20"/>
      <c r="AT219" s="94"/>
      <c r="AU219" s="20"/>
      <c r="AV219" s="94"/>
      <c r="AW219" s="20"/>
      <c r="AX219" s="94"/>
      <c r="AY219" s="20"/>
      <c r="AZ219" s="94"/>
      <c r="BA219" s="20"/>
      <c r="BB219" s="94"/>
      <c r="BC219" s="20"/>
      <c r="BD219" s="94"/>
      <c r="BE219" s="20"/>
      <c r="BF219" s="20"/>
      <c r="BG219" s="20">
        <f t="shared" si="206"/>
        <v>0</v>
      </c>
      <c r="BH219" s="20">
        <f t="shared" si="202"/>
        <v>0</v>
      </c>
      <c r="BI219" s="46">
        <f t="shared" si="196"/>
        <v>0</v>
      </c>
      <c r="BJ219" s="7"/>
      <c r="BK219" s="7"/>
      <c r="BN219" s="160" t="s">
        <v>56</v>
      </c>
      <c r="BO219" s="1"/>
      <c r="BP219" s="23"/>
      <c r="BQ219" s="23"/>
      <c r="BR219" s="23"/>
      <c r="BS219" s="23"/>
      <c r="BT219" s="23"/>
      <c r="BU219" s="23"/>
      <c r="BV219" s="27"/>
      <c r="BW219" s="27"/>
      <c r="BX219" s="27"/>
      <c r="BY219" s="1"/>
      <c r="BZ219" s="93">
        <f t="shared" si="207"/>
        <v>0</v>
      </c>
      <c r="CA219" s="30"/>
      <c r="CB219" s="20"/>
      <c r="CC219" s="30"/>
      <c r="CD219" s="20"/>
      <c r="CE219" s="30"/>
      <c r="CF219" s="20"/>
      <c r="CG219" s="30"/>
      <c r="CH219" s="20"/>
      <c r="CI219" s="94"/>
      <c r="CJ219" s="20"/>
      <c r="CK219" s="20"/>
      <c r="CL219" s="20"/>
      <c r="CM219" s="94"/>
      <c r="CN219" s="20"/>
      <c r="CO219" s="94"/>
      <c r="CP219" s="20"/>
      <c r="CQ219" s="94"/>
      <c r="CR219" s="24"/>
      <c r="CS219" s="94"/>
      <c r="CT219" s="20"/>
      <c r="CU219" s="94"/>
      <c r="CV219" s="20"/>
      <c r="CW219" s="94"/>
      <c r="CX219" s="20"/>
      <c r="CY219" s="94"/>
      <c r="CZ219" s="20"/>
      <c r="DA219" s="94"/>
      <c r="DB219" s="20"/>
      <c r="DC219" s="94"/>
      <c r="DD219" s="20"/>
      <c r="DE219" s="94"/>
      <c r="DF219" s="20"/>
      <c r="DG219" s="94"/>
      <c r="DH219" s="20"/>
      <c r="DI219" s="94"/>
      <c r="DJ219" s="20"/>
      <c r="DK219" s="94"/>
      <c r="DL219" s="20"/>
      <c r="DM219" s="94"/>
      <c r="DN219" s="20"/>
      <c r="DO219" s="94"/>
      <c r="DP219" s="20"/>
      <c r="DQ219" s="94"/>
      <c r="DR219" s="20"/>
      <c r="DS219" s="20"/>
      <c r="DT219" s="20">
        <f t="shared" si="203"/>
        <v>0</v>
      </c>
      <c r="DU219" s="20">
        <f t="shared" si="204"/>
        <v>0</v>
      </c>
      <c r="DV219" s="7"/>
      <c r="DW219" s="54"/>
      <c r="DX219" s="1"/>
      <c r="DY219" s="23"/>
      <c r="DZ219" s="23"/>
      <c r="EA219" s="7"/>
      <c r="EB219" s="7"/>
      <c r="EC219" s="7"/>
      <c r="ED219" s="7"/>
      <c r="EE219" s="7"/>
      <c r="EF219" s="7"/>
      <c r="EG219" s="7"/>
      <c r="EH219" s="7">
        <f>SUM(L219+L217)</f>
        <v>40</v>
      </c>
      <c r="EI219" s="7">
        <f>SUM(M219+M217)</f>
        <v>40</v>
      </c>
      <c r="EJ219" s="7">
        <f>SUM(N219+N217)</f>
        <v>10</v>
      </c>
      <c r="EM219" s="189">
        <f>O219+CB219</f>
        <v>0</v>
      </c>
      <c r="EN219" s="203">
        <f>P219+CC219</f>
        <v>0</v>
      </c>
      <c r="EO219" s="189">
        <f>Q219+CD219</f>
        <v>0</v>
      </c>
      <c r="EP219" s="203">
        <f>R219+CE219</f>
        <v>0</v>
      </c>
      <c r="EQ219" s="189">
        <f>S219+CF219</f>
        <v>0</v>
      </c>
      <c r="ER219" s="203">
        <f>T219+CG219</f>
        <v>0</v>
      </c>
      <c r="ES219" s="189">
        <f>U219+CH219</f>
        <v>0</v>
      </c>
      <c r="ET219" s="203">
        <f>V219+CI219</f>
        <v>0</v>
      </c>
      <c r="EU219" s="189">
        <f>W219+CJ219</f>
        <v>0</v>
      </c>
      <c r="EV219" s="190">
        <f>X219+CK219</f>
        <v>0</v>
      </c>
      <c r="EW219" s="190">
        <f>Y219+CL219</f>
        <v>0</v>
      </c>
      <c r="EX219" s="204">
        <f>Z219+CM219</f>
        <v>0</v>
      </c>
      <c r="EY219" s="189">
        <f>AA219+CN219</f>
        <v>0</v>
      </c>
      <c r="EZ219" s="203">
        <f>AB219+CO219</f>
        <v>0</v>
      </c>
      <c r="FA219" s="189">
        <f>AC219+CP219</f>
        <v>0</v>
      </c>
      <c r="FB219" s="203">
        <f>AD219+CQ219</f>
        <v>0</v>
      </c>
      <c r="FC219" s="189">
        <f>AE219+CR219</f>
        <v>0</v>
      </c>
      <c r="FD219" s="203">
        <f>AF219+CS219</f>
        <v>0</v>
      </c>
      <c r="FE219" s="189">
        <f>AG219+CT219</f>
        <v>0</v>
      </c>
      <c r="FF219" s="204">
        <f>AH219+CU219</f>
        <v>0</v>
      </c>
      <c r="FG219" s="190">
        <f>AI219+CV219</f>
        <v>0</v>
      </c>
      <c r="FH219" s="204">
        <f>AJ219+CW219</f>
        <v>0</v>
      </c>
      <c r="FI219" s="189">
        <f>AK219+CX219</f>
        <v>0</v>
      </c>
      <c r="FJ219" s="204">
        <f>AL219+CY219</f>
        <v>0</v>
      </c>
      <c r="FK219" s="190">
        <f>AM219+CZ219</f>
        <v>0</v>
      </c>
      <c r="FL219" s="204">
        <f>AN219+DA219</f>
        <v>0</v>
      </c>
      <c r="FM219" s="189">
        <f>AO219+DB219</f>
        <v>0</v>
      </c>
      <c r="FN219" s="204">
        <f>AP219+DC219</f>
        <v>0</v>
      </c>
      <c r="FO219" s="190">
        <f>AQ219+DD219</f>
        <v>0</v>
      </c>
      <c r="FP219" s="204">
        <f>AR219+DE219</f>
        <v>0</v>
      </c>
      <c r="FQ219" s="190">
        <f>AS219+DF219</f>
        <v>0</v>
      </c>
      <c r="FR219" s="204">
        <f>AT219+DG219</f>
        <v>0</v>
      </c>
      <c r="FS219" s="190">
        <f>AU219+DH219</f>
        <v>0</v>
      </c>
      <c r="FT219" s="204">
        <f>AV219+DI219</f>
        <v>0</v>
      </c>
      <c r="FU219" s="189">
        <f>AW219+DJ219</f>
        <v>0</v>
      </c>
      <c r="FV219" s="204">
        <f>AX219+DK219</f>
        <v>0</v>
      </c>
      <c r="FW219" s="190">
        <f>AY219+DL219</f>
        <v>0</v>
      </c>
      <c r="FX219" s="204">
        <f>AZ219+DM219</f>
        <v>0</v>
      </c>
      <c r="FY219" s="189">
        <f>BA219+DN219</f>
        <v>0</v>
      </c>
      <c r="FZ219" s="203">
        <f>BB219+DO219</f>
        <v>0</v>
      </c>
      <c r="GA219" s="189">
        <f>BC219+DP219</f>
        <v>0</v>
      </c>
      <c r="GB219" s="203">
        <f>BD219+DQ219</f>
        <v>0</v>
      </c>
      <c r="GC219" s="189">
        <f>BE219+DR219</f>
        <v>0</v>
      </c>
      <c r="GD219" s="204">
        <f>BF219+DS219</f>
        <v>0</v>
      </c>
      <c r="GE219" s="190">
        <f>BG219+DT219</f>
        <v>0</v>
      </c>
      <c r="GF219" s="190">
        <f>BH219+DU219</f>
        <v>0</v>
      </c>
      <c r="GG219" s="7"/>
      <c r="GH219" s="54"/>
      <c r="GL219" s="161"/>
      <c r="GM219" s="19"/>
      <c r="GN219" s="1"/>
      <c r="GO219" s="23"/>
      <c r="GP219" s="70"/>
      <c r="GQ219" s="7"/>
      <c r="GR219" s="83"/>
    </row>
    <row r="220" spans="1:200" ht="24.95" customHeight="1" outlineLevel="1" thickBot="1" x14ac:dyDescent="0.4">
      <c r="A220" s="160" t="s">
        <v>56</v>
      </c>
      <c r="B220" s="18"/>
      <c r="C220" s="18"/>
      <c r="D220" s="7"/>
      <c r="E220" s="7"/>
      <c r="F220" s="7"/>
      <c r="G220" s="7"/>
      <c r="H220" s="7"/>
      <c r="I220" s="7"/>
      <c r="J220" s="7"/>
      <c r="K220" s="7"/>
      <c r="L220" s="7"/>
      <c r="M220" s="93">
        <f t="shared" si="205"/>
        <v>0</v>
      </c>
      <c r="N220" s="30"/>
      <c r="O220" s="20"/>
      <c r="P220" s="30"/>
      <c r="Q220" s="20"/>
      <c r="R220" s="30"/>
      <c r="S220" s="20"/>
      <c r="T220" s="30"/>
      <c r="U220" s="20"/>
      <c r="V220" s="94"/>
      <c r="W220" s="20"/>
      <c r="X220" s="20"/>
      <c r="Y220" s="20"/>
      <c r="Z220" s="94"/>
      <c r="AA220" s="20"/>
      <c r="AB220" s="94"/>
      <c r="AC220" s="20"/>
      <c r="AD220" s="94"/>
      <c r="AE220" s="24"/>
      <c r="AF220" s="94"/>
      <c r="AG220" s="20"/>
      <c r="AH220" s="94"/>
      <c r="AI220" s="20"/>
      <c r="AJ220" s="94"/>
      <c r="AK220" s="20"/>
      <c r="AL220" s="94"/>
      <c r="AM220" s="20"/>
      <c r="AN220" s="94"/>
      <c r="AO220" s="20"/>
      <c r="AP220" s="94"/>
      <c r="AQ220" s="20"/>
      <c r="AR220" s="94"/>
      <c r="AS220" s="20"/>
      <c r="AT220" s="94"/>
      <c r="AU220" s="20"/>
      <c r="AV220" s="94"/>
      <c r="AW220" s="20"/>
      <c r="AX220" s="94"/>
      <c r="AY220" s="20"/>
      <c r="AZ220" s="94"/>
      <c r="BA220" s="20"/>
      <c r="BB220" s="94"/>
      <c r="BC220" s="20"/>
      <c r="BD220" s="94"/>
      <c r="BE220" s="20"/>
      <c r="BF220" s="20"/>
      <c r="BG220" s="20">
        <f t="shared" si="206"/>
        <v>0</v>
      </c>
      <c r="BH220" s="20">
        <f t="shared" si="202"/>
        <v>0</v>
      </c>
      <c r="BI220" s="46">
        <f t="shared" si="196"/>
        <v>0</v>
      </c>
      <c r="BJ220" s="7"/>
      <c r="BK220" s="7"/>
      <c r="BN220" s="160" t="s">
        <v>56</v>
      </c>
      <c r="BO220" s="18"/>
      <c r="BP220" s="18"/>
      <c r="BQ220" s="7"/>
      <c r="BR220" s="7"/>
      <c r="BS220" s="7"/>
      <c r="BT220" s="7"/>
      <c r="BU220" s="7"/>
      <c r="BV220" s="7"/>
      <c r="BW220" s="7"/>
      <c r="BX220" s="7"/>
      <c r="BY220" s="7"/>
      <c r="BZ220" s="93">
        <f t="shared" si="207"/>
        <v>0</v>
      </c>
      <c r="CA220" s="30"/>
      <c r="CB220" s="20"/>
      <c r="CC220" s="30"/>
      <c r="CD220" s="20"/>
      <c r="CE220" s="30"/>
      <c r="CF220" s="20"/>
      <c r="CG220" s="30"/>
      <c r="CH220" s="20"/>
      <c r="CI220" s="94"/>
      <c r="CJ220" s="20"/>
      <c r="CK220" s="20"/>
      <c r="CL220" s="20"/>
      <c r="CM220" s="94"/>
      <c r="CN220" s="20"/>
      <c r="CO220" s="94"/>
      <c r="CP220" s="20"/>
      <c r="CQ220" s="94"/>
      <c r="CR220" s="24"/>
      <c r="CS220" s="94"/>
      <c r="CT220" s="20"/>
      <c r="CU220" s="94"/>
      <c r="CV220" s="20"/>
      <c r="CW220" s="94"/>
      <c r="CX220" s="20"/>
      <c r="CY220" s="94"/>
      <c r="CZ220" s="20"/>
      <c r="DA220" s="94"/>
      <c r="DB220" s="20"/>
      <c r="DC220" s="94"/>
      <c r="DD220" s="20"/>
      <c r="DE220" s="94"/>
      <c r="DF220" s="20"/>
      <c r="DG220" s="94"/>
      <c r="DH220" s="20"/>
      <c r="DI220" s="94"/>
      <c r="DJ220" s="20"/>
      <c r="DK220" s="94"/>
      <c r="DL220" s="20"/>
      <c r="DM220" s="94"/>
      <c r="DN220" s="20"/>
      <c r="DO220" s="94"/>
      <c r="DP220" s="20"/>
      <c r="DQ220" s="94"/>
      <c r="DR220" s="20"/>
      <c r="DS220" s="20"/>
      <c r="DT220" s="20">
        <f t="shared" si="203"/>
        <v>0</v>
      </c>
      <c r="DU220" s="20">
        <f t="shared" si="204"/>
        <v>0</v>
      </c>
      <c r="DV220" s="7"/>
      <c r="DW220" s="54"/>
      <c r="DX220" s="18"/>
      <c r="DY220" s="18"/>
      <c r="DZ220" s="7"/>
      <c r="EA220" s="7"/>
      <c r="EB220" s="7"/>
      <c r="EC220" s="7"/>
      <c r="ED220" s="7"/>
      <c r="EE220" s="7"/>
      <c r="EF220" s="7"/>
      <c r="EG220" s="7"/>
      <c r="EH220" s="7">
        <f>SUM(L220+BY220)</f>
        <v>0</v>
      </c>
      <c r="EI220" s="7">
        <f>SUM(M220+BZ220)</f>
        <v>0</v>
      </c>
      <c r="EJ220" s="7">
        <f>SUM(N220+CA220)</f>
        <v>0</v>
      </c>
      <c r="EM220" s="189">
        <f>O220+CB220</f>
        <v>0</v>
      </c>
      <c r="EN220" s="203">
        <f>P220+CC220</f>
        <v>0</v>
      </c>
      <c r="EO220" s="189">
        <f>Q220+CD220</f>
        <v>0</v>
      </c>
      <c r="EP220" s="203">
        <f>R220+CE220</f>
        <v>0</v>
      </c>
      <c r="EQ220" s="189">
        <f>S220+CF220</f>
        <v>0</v>
      </c>
      <c r="ER220" s="203">
        <f>T220+CG220</f>
        <v>0</v>
      </c>
      <c r="ES220" s="189">
        <f>U220+CH220</f>
        <v>0</v>
      </c>
      <c r="ET220" s="203">
        <f>V220+CI220</f>
        <v>0</v>
      </c>
      <c r="EU220" s="189">
        <f>W220+CJ220</f>
        <v>0</v>
      </c>
      <c r="EV220" s="190">
        <f>X220+CK220</f>
        <v>0</v>
      </c>
      <c r="EW220" s="190">
        <f>Y220+CL220</f>
        <v>0</v>
      </c>
      <c r="EX220" s="204">
        <f>Z220+CM220</f>
        <v>0</v>
      </c>
      <c r="EY220" s="189">
        <f>AA220+CN220</f>
        <v>0</v>
      </c>
      <c r="EZ220" s="203">
        <f>AB220+CO220</f>
        <v>0</v>
      </c>
      <c r="FA220" s="189">
        <f>AC220+CP220</f>
        <v>0</v>
      </c>
      <c r="FB220" s="203">
        <f>AD220+CQ220</f>
        <v>0</v>
      </c>
      <c r="FC220" s="189">
        <f>AE220+CR220</f>
        <v>0</v>
      </c>
      <c r="FD220" s="203">
        <f>AF220+CS220</f>
        <v>0</v>
      </c>
      <c r="FE220" s="189">
        <f>AG220+CT220</f>
        <v>0</v>
      </c>
      <c r="FF220" s="204">
        <f>AH220+CU220</f>
        <v>0</v>
      </c>
      <c r="FG220" s="190">
        <f>AI220+CV220</f>
        <v>0</v>
      </c>
      <c r="FH220" s="204">
        <f>AJ220+CW220</f>
        <v>0</v>
      </c>
      <c r="FI220" s="189">
        <f>AK220+CX220</f>
        <v>0</v>
      </c>
      <c r="FJ220" s="204">
        <f>AL220+CY220</f>
        <v>0</v>
      </c>
      <c r="FK220" s="190">
        <f>AM220+CZ220</f>
        <v>0</v>
      </c>
      <c r="FL220" s="204">
        <f>AN220+DA220</f>
        <v>0</v>
      </c>
      <c r="FM220" s="189">
        <f>AO220+DB220</f>
        <v>0</v>
      </c>
      <c r="FN220" s="204">
        <f>AP220+DC220</f>
        <v>0</v>
      </c>
      <c r="FO220" s="190">
        <f>AQ220+DD220</f>
        <v>0</v>
      </c>
      <c r="FP220" s="204">
        <f>AR220+DE220</f>
        <v>0</v>
      </c>
      <c r="FQ220" s="190">
        <f>AS220+DF220</f>
        <v>0</v>
      </c>
      <c r="FR220" s="204">
        <f>AT220+DG220</f>
        <v>0</v>
      </c>
      <c r="FS220" s="190">
        <f>AU220+DH220</f>
        <v>0</v>
      </c>
      <c r="FT220" s="204">
        <f>AV220+DI220</f>
        <v>0</v>
      </c>
      <c r="FU220" s="189">
        <f>AW220+DJ220</f>
        <v>0</v>
      </c>
      <c r="FV220" s="204">
        <f>AX220+DK220</f>
        <v>0</v>
      </c>
      <c r="FW220" s="190">
        <f>AY220+DL220</f>
        <v>0</v>
      </c>
      <c r="FX220" s="204">
        <f>AZ220+DM220</f>
        <v>0</v>
      </c>
      <c r="FY220" s="189">
        <f>BA220+DN220</f>
        <v>0</v>
      </c>
      <c r="FZ220" s="203">
        <f>BB220+DO220</f>
        <v>0</v>
      </c>
      <c r="GA220" s="189">
        <f>BC220+DP220</f>
        <v>0</v>
      </c>
      <c r="GB220" s="203">
        <f>BD220+DQ220</f>
        <v>0</v>
      </c>
      <c r="GC220" s="189">
        <f>BE220+DR220</f>
        <v>0</v>
      </c>
      <c r="GD220" s="204">
        <f>BF220+DS220</f>
        <v>0</v>
      </c>
      <c r="GE220" s="190">
        <f>BG220+DT220</f>
        <v>0</v>
      </c>
      <c r="GF220" s="190">
        <f>BH220+DU220</f>
        <v>0</v>
      </c>
      <c r="GG220" s="7"/>
      <c r="GH220" s="54"/>
      <c r="GL220" s="161"/>
      <c r="GM220" s="19"/>
      <c r="GN220" s="1"/>
      <c r="GO220" s="23"/>
      <c r="GP220" s="70"/>
      <c r="GQ220" s="7"/>
      <c r="GR220" s="83"/>
    </row>
    <row r="221" spans="1:200" ht="24.95" customHeight="1" outlineLevel="1" thickBot="1" x14ac:dyDescent="0.4">
      <c r="A221" s="160" t="s">
        <v>56</v>
      </c>
      <c r="B221" s="18"/>
      <c r="C221" s="18"/>
      <c r="D221" s="7"/>
      <c r="E221" s="7"/>
      <c r="F221" s="7"/>
      <c r="G221" s="7"/>
      <c r="H221" s="7"/>
      <c r="I221" s="7"/>
      <c r="J221" s="7"/>
      <c r="K221" s="7"/>
      <c r="L221" s="7"/>
      <c r="M221" s="93">
        <f t="shared" si="205"/>
        <v>0</v>
      </c>
      <c r="N221" s="30"/>
      <c r="O221" s="20"/>
      <c r="P221" s="30"/>
      <c r="Q221" s="20"/>
      <c r="R221" s="30"/>
      <c r="S221" s="20"/>
      <c r="T221" s="30"/>
      <c r="U221" s="20"/>
      <c r="V221" s="94"/>
      <c r="W221" s="20"/>
      <c r="X221" s="20"/>
      <c r="Y221" s="20"/>
      <c r="Z221" s="94"/>
      <c r="AA221" s="20"/>
      <c r="AB221" s="94"/>
      <c r="AC221" s="20"/>
      <c r="AD221" s="94"/>
      <c r="AE221" s="24"/>
      <c r="AF221" s="94"/>
      <c r="AG221" s="20"/>
      <c r="AH221" s="94"/>
      <c r="AI221" s="20"/>
      <c r="AJ221" s="94"/>
      <c r="AK221" s="20"/>
      <c r="AL221" s="94"/>
      <c r="AM221" s="20"/>
      <c r="AN221" s="94"/>
      <c r="AO221" s="20"/>
      <c r="AP221" s="94"/>
      <c r="AQ221" s="20"/>
      <c r="AR221" s="94"/>
      <c r="AS221" s="20"/>
      <c r="AT221" s="94"/>
      <c r="AU221" s="20"/>
      <c r="AV221" s="94"/>
      <c r="AW221" s="20"/>
      <c r="AX221" s="94"/>
      <c r="AY221" s="20"/>
      <c r="AZ221" s="94"/>
      <c r="BA221" s="20"/>
      <c r="BB221" s="94"/>
      <c r="BC221" s="20"/>
      <c r="BD221" s="94"/>
      <c r="BE221" s="20"/>
      <c r="BF221" s="20"/>
      <c r="BG221" s="20">
        <f t="shared" si="206"/>
        <v>0</v>
      </c>
      <c r="BH221" s="20">
        <f t="shared" si="202"/>
        <v>0</v>
      </c>
      <c r="BI221" s="46">
        <f t="shared" si="196"/>
        <v>0</v>
      </c>
      <c r="BJ221" s="7"/>
      <c r="BK221" s="7"/>
      <c r="BN221" s="160" t="s">
        <v>56</v>
      </c>
      <c r="BO221" s="18"/>
      <c r="BP221" s="18"/>
      <c r="BQ221" s="7"/>
      <c r="BR221" s="7"/>
      <c r="BS221" s="7"/>
      <c r="BT221" s="7"/>
      <c r="BU221" s="7"/>
      <c r="BV221" s="7"/>
      <c r="BW221" s="7"/>
      <c r="BX221" s="7"/>
      <c r="BY221" s="7"/>
      <c r="BZ221" s="93">
        <f t="shared" si="207"/>
        <v>0</v>
      </c>
      <c r="CA221" s="30"/>
      <c r="CB221" s="20"/>
      <c r="CC221" s="30"/>
      <c r="CD221" s="20"/>
      <c r="CE221" s="30"/>
      <c r="CF221" s="20"/>
      <c r="CG221" s="30"/>
      <c r="CH221" s="20"/>
      <c r="CI221" s="94"/>
      <c r="CJ221" s="20"/>
      <c r="CK221" s="20"/>
      <c r="CL221" s="20"/>
      <c r="CM221" s="94"/>
      <c r="CN221" s="20"/>
      <c r="CO221" s="94"/>
      <c r="CP221" s="20"/>
      <c r="CQ221" s="94"/>
      <c r="CR221" s="24"/>
      <c r="CS221" s="94"/>
      <c r="CT221" s="20"/>
      <c r="CU221" s="94"/>
      <c r="CV221" s="20"/>
      <c r="CW221" s="94"/>
      <c r="CX221" s="20"/>
      <c r="CY221" s="94"/>
      <c r="CZ221" s="20"/>
      <c r="DA221" s="94"/>
      <c r="DB221" s="20"/>
      <c r="DC221" s="94"/>
      <c r="DD221" s="20"/>
      <c r="DE221" s="94"/>
      <c r="DF221" s="20"/>
      <c r="DG221" s="94"/>
      <c r="DH221" s="20"/>
      <c r="DI221" s="94"/>
      <c r="DJ221" s="20"/>
      <c r="DK221" s="94"/>
      <c r="DL221" s="20"/>
      <c r="DM221" s="94"/>
      <c r="DN221" s="20"/>
      <c r="DO221" s="94"/>
      <c r="DP221" s="20"/>
      <c r="DQ221" s="94"/>
      <c r="DR221" s="20"/>
      <c r="DS221" s="20"/>
      <c r="DT221" s="20">
        <f t="shared" si="203"/>
        <v>0</v>
      </c>
      <c r="DU221" s="20">
        <f t="shared" si="204"/>
        <v>0</v>
      </c>
      <c r="DV221" s="7"/>
      <c r="DW221" s="54"/>
      <c r="DX221" s="18"/>
      <c r="DY221" s="18"/>
      <c r="DZ221" s="7"/>
      <c r="EA221" s="7"/>
      <c r="EB221" s="7"/>
      <c r="EC221" s="7"/>
      <c r="ED221" s="7"/>
      <c r="EE221" s="7"/>
      <c r="EF221" s="7"/>
      <c r="EG221" s="7"/>
      <c r="EH221" s="7">
        <f>SUM(L221+BY221)</f>
        <v>0</v>
      </c>
      <c r="EI221" s="7">
        <f>SUM(M221+BZ221)</f>
        <v>0</v>
      </c>
      <c r="EJ221" s="7">
        <f>SUM(N221+CA221)</f>
        <v>0</v>
      </c>
      <c r="EM221" s="189">
        <f>O221+CB221</f>
        <v>0</v>
      </c>
      <c r="EN221" s="203">
        <f>P221+CC221</f>
        <v>0</v>
      </c>
      <c r="EO221" s="189">
        <f>Q221+CD221</f>
        <v>0</v>
      </c>
      <c r="EP221" s="203">
        <f>R221+CE221</f>
        <v>0</v>
      </c>
      <c r="EQ221" s="189">
        <f>S221+CF221</f>
        <v>0</v>
      </c>
      <c r="ER221" s="203">
        <f>T221+CG221</f>
        <v>0</v>
      </c>
      <c r="ES221" s="189">
        <f>U221+CH221</f>
        <v>0</v>
      </c>
      <c r="ET221" s="203">
        <f>V221+CI221</f>
        <v>0</v>
      </c>
      <c r="EU221" s="189">
        <f>W221+CJ221</f>
        <v>0</v>
      </c>
      <c r="EV221" s="190">
        <f>X221+CK221</f>
        <v>0</v>
      </c>
      <c r="EW221" s="190">
        <f>Y221+CL221</f>
        <v>0</v>
      </c>
      <c r="EX221" s="204">
        <f>Z221+CM221</f>
        <v>0</v>
      </c>
      <c r="EY221" s="189">
        <f>AA221+CN221</f>
        <v>0</v>
      </c>
      <c r="EZ221" s="203">
        <f>AB221+CO221</f>
        <v>0</v>
      </c>
      <c r="FA221" s="189">
        <f>AC221+CP221</f>
        <v>0</v>
      </c>
      <c r="FB221" s="203">
        <f>AD221+CQ221</f>
        <v>0</v>
      </c>
      <c r="FC221" s="189">
        <f>AE221+CR221</f>
        <v>0</v>
      </c>
      <c r="FD221" s="203">
        <f>AF221+CS221</f>
        <v>0</v>
      </c>
      <c r="FE221" s="189">
        <f>AG221+CT221</f>
        <v>0</v>
      </c>
      <c r="FF221" s="204">
        <f>AH221+CU221</f>
        <v>0</v>
      </c>
      <c r="FG221" s="190">
        <f>AI221+CV221</f>
        <v>0</v>
      </c>
      <c r="FH221" s="204">
        <f>AJ221+CW221</f>
        <v>0</v>
      </c>
      <c r="FI221" s="189">
        <f>AK221+CX221</f>
        <v>0</v>
      </c>
      <c r="FJ221" s="204">
        <f>AL221+CY221</f>
        <v>0</v>
      </c>
      <c r="FK221" s="190">
        <f>AM221+CZ221</f>
        <v>0</v>
      </c>
      <c r="FL221" s="204">
        <f>AN221+DA221</f>
        <v>0</v>
      </c>
      <c r="FM221" s="189">
        <f>AO221+DB221</f>
        <v>0</v>
      </c>
      <c r="FN221" s="204">
        <f>AP221+DC221</f>
        <v>0</v>
      </c>
      <c r="FO221" s="190">
        <f>AQ221+DD221</f>
        <v>0</v>
      </c>
      <c r="FP221" s="204">
        <f>AR221+DE221</f>
        <v>0</v>
      </c>
      <c r="FQ221" s="190">
        <f>AS221+DF221</f>
        <v>0</v>
      </c>
      <c r="FR221" s="204">
        <f>AT221+DG221</f>
        <v>0</v>
      </c>
      <c r="FS221" s="190">
        <f>AU221+DH221</f>
        <v>0</v>
      </c>
      <c r="FT221" s="204">
        <f>AV221+DI221</f>
        <v>0</v>
      </c>
      <c r="FU221" s="189">
        <f>AW221+DJ221</f>
        <v>0</v>
      </c>
      <c r="FV221" s="204">
        <f>AX221+DK221</f>
        <v>0</v>
      </c>
      <c r="FW221" s="190">
        <f>AY221+DL221</f>
        <v>0</v>
      </c>
      <c r="FX221" s="204">
        <f>AZ221+DM221</f>
        <v>0</v>
      </c>
      <c r="FY221" s="189">
        <f>BA221+DN221</f>
        <v>0</v>
      </c>
      <c r="FZ221" s="203">
        <f>BB221+DO221</f>
        <v>0</v>
      </c>
      <c r="GA221" s="189">
        <f>BC221+DP221</f>
        <v>0</v>
      </c>
      <c r="GB221" s="203">
        <f>BD221+DQ221</f>
        <v>0</v>
      </c>
      <c r="GC221" s="189">
        <f>BE221+DR221</f>
        <v>0</v>
      </c>
      <c r="GD221" s="204">
        <f>BF221+DS221</f>
        <v>0</v>
      </c>
      <c r="GE221" s="190">
        <f>BG221+DT221</f>
        <v>0</v>
      </c>
      <c r="GF221" s="190">
        <f>BH221+DU221</f>
        <v>0</v>
      </c>
      <c r="GG221" s="7"/>
      <c r="GH221" s="54"/>
      <c r="GL221" s="161"/>
      <c r="GM221" s="19"/>
      <c r="GN221" s="1"/>
      <c r="GO221" s="23"/>
      <c r="GP221" s="70"/>
      <c r="GQ221" s="7"/>
      <c r="GR221" s="83"/>
    </row>
    <row r="222" spans="1:200" ht="24.95" customHeight="1" outlineLevel="1" thickBot="1" x14ac:dyDescent="0.4">
      <c r="A222" s="160" t="s">
        <v>56</v>
      </c>
      <c r="B222" s="18"/>
      <c r="C222" s="18"/>
      <c r="D222" s="7"/>
      <c r="E222" s="7"/>
      <c r="F222" s="7"/>
      <c r="G222" s="7"/>
      <c r="H222" s="7"/>
      <c r="I222" s="7"/>
      <c r="J222" s="7"/>
      <c r="K222" s="7"/>
      <c r="L222" s="7"/>
      <c r="M222" s="93">
        <f t="shared" si="205"/>
        <v>0</v>
      </c>
      <c r="N222" s="30"/>
      <c r="O222" s="20"/>
      <c r="P222" s="30"/>
      <c r="Q222" s="20"/>
      <c r="R222" s="30"/>
      <c r="S222" s="20"/>
      <c r="T222" s="30"/>
      <c r="U222" s="20"/>
      <c r="V222" s="94"/>
      <c r="W222" s="20"/>
      <c r="X222" s="20"/>
      <c r="Y222" s="20"/>
      <c r="Z222" s="94"/>
      <c r="AA222" s="20"/>
      <c r="AB222" s="94"/>
      <c r="AC222" s="20"/>
      <c r="AD222" s="94"/>
      <c r="AE222" s="24"/>
      <c r="AF222" s="94"/>
      <c r="AG222" s="20"/>
      <c r="AH222" s="94"/>
      <c r="AI222" s="20"/>
      <c r="AJ222" s="94"/>
      <c r="AK222" s="20"/>
      <c r="AL222" s="94"/>
      <c r="AM222" s="20"/>
      <c r="AN222" s="94"/>
      <c r="AO222" s="20"/>
      <c r="AP222" s="94"/>
      <c r="AQ222" s="20"/>
      <c r="AR222" s="94"/>
      <c r="AS222" s="20"/>
      <c r="AT222" s="94"/>
      <c r="AU222" s="20"/>
      <c r="AV222" s="94"/>
      <c r="AW222" s="20"/>
      <c r="AX222" s="94"/>
      <c r="AY222" s="20"/>
      <c r="AZ222" s="94"/>
      <c r="BA222" s="20"/>
      <c r="BB222" s="94"/>
      <c r="BC222" s="20"/>
      <c r="BD222" s="94"/>
      <c r="BE222" s="20"/>
      <c r="BF222" s="20"/>
      <c r="BG222" s="20">
        <f t="shared" si="206"/>
        <v>0</v>
      </c>
      <c r="BH222" s="20">
        <f t="shared" si="202"/>
        <v>0</v>
      </c>
      <c r="BI222" s="46">
        <f t="shared" si="196"/>
        <v>0</v>
      </c>
      <c r="BJ222" s="7"/>
      <c r="BK222" s="7"/>
      <c r="BN222" s="160" t="s">
        <v>56</v>
      </c>
      <c r="BO222" s="18"/>
      <c r="BP222" s="18"/>
      <c r="BQ222" s="7"/>
      <c r="BR222" s="7"/>
      <c r="BS222" s="7"/>
      <c r="BT222" s="7"/>
      <c r="BU222" s="7"/>
      <c r="BV222" s="7"/>
      <c r="BW222" s="7"/>
      <c r="BX222" s="7"/>
      <c r="BY222" s="7"/>
      <c r="BZ222" s="93">
        <f t="shared" si="207"/>
        <v>0</v>
      </c>
      <c r="CA222" s="30"/>
      <c r="CB222" s="20"/>
      <c r="CC222" s="30"/>
      <c r="CD222" s="20"/>
      <c r="CE222" s="30"/>
      <c r="CF222" s="20"/>
      <c r="CG222" s="30"/>
      <c r="CH222" s="20"/>
      <c r="CI222" s="94"/>
      <c r="CJ222" s="20"/>
      <c r="CK222" s="20"/>
      <c r="CL222" s="20"/>
      <c r="CM222" s="94"/>
      <c r="CN222" s="20"/>
      <c r="CO222" s="94"/>
      <c r="CP222" s="20"/>
      <c r="CQ222" s="94"/>
      <c r="CR222" s="24"/>
      <c r="CS222" s="94"/>
      <c r="CT222" s="20"/>
      <c r="CU222" s="94"/>
      <c r="CV222" s="20"/>
      <c r="CW222" s="94"/>
      <c r="CX222" s="20"/>
      <c r="CY222" s="94"/>
      <c r="CZ222" s="20"/>
      <c r="DA222" s="94"/>
      <c r="DB222" s="20"/>
      <c r="DC222" s="94"/>
      <c r="DD222" s="20"/>
      <c r="DE222" s="94"/>
      <c r="DF222" s="20"/>
      <c r="DG222" s="94"/>
      <c r="DH222" s="20"/>
      <c r="DI222" s="94"/>
      <c r="DJ222" s="20"/>
      <c r="DK222" s="94"/>
      <c r="DL222" s="20"/>
      <c r="DM222" s="94"/>
      <c r="DN222" s="20"/>
      <c r="DO222" s="94"/>
      <c r="DP222" s="20"/>
      <c r="DQ222" s="94"/>
      <c r="DR222" s="20"/>
      <c r="DS222" s="20"/>
      <c r="DT222" s="20">
        <f t="shared" si="203"/>
        <v>0</v>
      </c>
      <c r="DU222" s="20">
        <f t="shared" si="204"/>
        <v>0</v>
      </c>
      <c r="DV222" s="7"/>
      <c r="DW222" s="54"/>
      <c r="DX222" s="18"/>
      <c r="DY222" s="18"/>
      <c r="DZ222" s="7"/>
      <c r="EA222" s="7"/>
      <c r="EB222" s="7"/>
      <c r="EC222" s="7"/>
      <c r="ED222" s="7"/>
      <c r="EE222" s="7"/>
      <c r="EF222" s="7"/>
      <c r="EG222" s="7"/>
      <c r="EH222" s="7">
        <f>SUM(L222+BY222)</f>
        <v>0</v>
      </c>
      <c r="EI222" s="7">
        <f>SUM(M222+BZ222)</f>
        <v>0</v>
      </c>
      <c r="EJ222" s="7">
        <f>SUM(N222+CA222)</f>
        <v>0</v>
      </c>
      <c r="EM222" s="189">
        <f>O222+CB222</f>
        <v>0</v>
      </c>
      <c r="EN222" s="203">
        <f>P222+CC222</f>
        <v>0</v>
      </c>
      <c r="EO222" s="189">
        <f>Q222+CD222</f>
        <v>0</v>
      </c>
      <c r="EP222" s="203">
        <f>R222+CE222</f>
        <v>0</v>
      </c>
      <c r="EQ222" s="189">
        <f>S222+CF222</f>
        <v>0</v>
      </c>
      <c r="ER222" s="203">
        <f>T222+CG222</f>
        <v>0</v>
      </c>
      <c r="ES222" s="189">
        <f>U222+CH222</f>
        <v>0</v>
      </c>
      <c r="ET222" s="203">
        <f>V222+CI222</f>
        <v>0</v>
      </c>
      <c r="EU222" s="189">
        <f>W222+CJ222</f>
        <v>0</v>
      </c>
      <c r="EV222" s="190">
        <f>X222+CK222</f>
        <v>0</v>
      </c>
      <c r="EW222" s="190">
        <f>Y222+CL222</f>
        <v>0</v>
      </c>
      <c r="EX222" s="204">
        <f>Z222+CM222</f>
        <v>0</v>
      </c>
      <c r="EY222" s="189">
        <f>AA222+CN222</f>
        <v>0</v>
      </c>
      <c r="EZ222" s="203">
        <f>AB222+CO222</f>
        <v>0</v>
      </c>
      <c r="FA222" s="189">
        <f>AC222+CP222</f>
        <v>0</v>
      </c>
      <c r="FB222" s="203">
        <f>AD222+CQ222</f>
        <v>0</v>
      </c>
      <c r="FC222" s="189">
        <f>AE222+CR222</f>
        <v>0</v>
      </c>
      <c r="FD222" s="203">
        <f>AF222+CS222</f>
        <v>0</v>
      </c>
      <c r="FE222" s="189">
        <f>AG222+CT222</f>
        <v>0</v>
      </c>
      <c r="FF222" s="204">
        <f>AH222+CU222</f>
        <v>0</v>
      </c>
      <c r="FG222" s="190">
        <f>AI222+CV222</f>
        <v>0</v>
      </c>
      <c r="FH222" s="204">
        <f>AJ222+CW222</f>
        <v>0</v>
      </c>
      <c r="FI222" s="189">
        <f>AK222+CX222</f>
        <v>0</v>
      </c>
      <c r="FJ222" s="204">
        <f>AL222+CY222</f>
        <v>0</v>
      </c>
      <c r="FK222" s="190">
        <f>AM222+CZ222</f>
        <v>0</v>
      </c>
      <c r="FL222" s="204">
        <f>AN222+DA222</f>
        <v>0</v>
      </c>
      <c r="FM222" s="189">
        <f>AO222+DB222</f>
        <v>0</v>
      </c>
      <c r="FN222" s="204">
        <f>AP222+DC222</f>
        <v>0</v>
      </c>
      <c r="FO222" s="190">
        <f>AQ222+DD222</f>
        <v>0</v>
      </c>
      <c r="FP222" s="204">
        <f>AR222+DE222</f>
        <v>0</v>
      </c>
      <c r="FQ222" s="190">
        <f>AS222+DF222</f>
        <v>0</v>
      </c>
      <c r="FR222" s="204">
        <f>AT222+DG222</f>
        <v>0</v>
      </c>
      <c r="FS222" s="190">
        <f>AU222+DH222</f>
        <v>0</v>
      </c>
      <c r="FT222" s="204">
        <f>AV222+DI222</f>
        <v>0</v>
      </c>
      <c r="FU222" s="189">
        <f>AW222+DJ222</f>
        <v>0</v>
      </c>
      <c r="FV222" s="204">
        <f>AX222+DK222</f>
        <v>0</v>
      </c>
      <c r="FW222" s="190">
        <f>AY222+DL222</f>
        <v>0</v>
      </c>
      <c r="FX222" s="204">
        <f>AZ222+DM222</f>
        <v>0</v>
      </c>
      <c r="FY222" s="189">
        <f>BA222+DN222</f>
        <v>0</v>
      </c>
      <c r="FZ222" s="203">
        <f>BB222+DO222</f>
        <v>0</v>
      </c>
      <c r="GA222" s="189">
        <f>BC222+DP222</f>
        <v>0</v>
      </c>
      <c r="GB222" s="203">
        <f>BD222+DQ222</f>
        <v>0</v>
      </c>
      <c r="GC222" s="189">
        <f>BE222+DR222</f>
        <v>0</v>
      </c>
      <c r="GD222" s="204">
        <f>BF222+DS222</f>
        <v>0</v>
      </c>
      <c r="GE222" s="190">
        <f>BG222+DT222</f>
        <v>0</v>
      </c>
      <c r="GF222" s="190">
        <f>BH222+DU222</f>
        <v>0</v>
      </c>
      <c r="GG222" s="7"/>
      <c r="GH222" s="54"/>
      <c r="GL222" s="161"/>
      <c r="GM222" s="19"/>
      <c r="GN222" s="1"/>
      <c r="GO222" s="23"/>
      <c r="GP222" s="70"/>
      <c r="GQ222" s="7"/>
      <c r="GR222" s="83"/>
    </row>
    <row r="223" spans="1:200" ht="24.95" customHeight="1" outlineLevel="1" thickBot="1" x14ac:dyDescent="0.4">
      <c r="A223" s="160" t="s">
        <v>56</v>
      </c>
      <c r="B223" s="18"/>
      <c r="C223" s="18"/>
      <c r="D223" s="7"/>
      <c r="E223" s="7"/>
      <c r="F223" s="7"/>
      <c r="G223" s="7"/>
      <c r="H223" s="7"/>
      <c r="I223" s="7"/>
      <c r="J223" s="7"/>
      <c r="K223" s="7"/>
      <c r="L223" s="7"/>
      <c r="M223" s="93">
        <f t="shared" si="205"/>
        <v>0</v>
      </c>
      <c r="N223" s="30"/>
      <c r="O223" s="20"/>
      <c r="P223" s="30"/>
      <c r="Q223" s="20"/>
      <c r="R223" s="30"/>
      <c r="S223" s="20"/>
      <c r="T223" s="30"/>
      <c r="U223" s="20"/>
      <c r="V223" s="94"/>
      <c r="W223" s="20"/>
      <c r="X223" s="20"/>
      <c r="Y223" s="20"/>
      <c r="Z223" s="94"/>
      <c r="AA223" s="20"/>
      <c r="AB223" s="94"/>
      <c r="AC223" s="20"/>
      <c r="AD223" s="94"/>
      <c r="AE223" s="24"/>
      <c r="AF223" s="94"/>
      <c r="AG223" s="20"/>
      <c r="AH223" s="94"/>
      <c r="AI223" s="20"/>
      <c r="AJ223" s="94"/>
      <c r="AK223" s="20"/>
      <c r="AL223" s="94"/>
      <c r="AM223" s="20"/>
      <c r="AN223" s="94"/>
      <c r="AO223" s="20"/>
      <c r="AP223" s="94"/>
      <c r="AQ223" s="20"/>
      <c r="AR223" s="94"/>
      <c r="AS223" s="20"/>
      <c r="AT223" s="94"/>
      <c r="AU223" s="20"/>
      <c r="AV223" s="94"/>
      <c r="AW223" s="20"/>
      <c r="AX223" s="94"/>
      <c r="AY223" s="20"/>
      <c r="AZ223" s="94"/>
      <c r="BA223" s="20"/>
      <c r="BB223" s="94"/>
      <c r="BC223" s="20"/>
      <c r="BD223" s="94"/>
      <c r="BE223" s="20"/>
      <c r="BF223" s="20"/>
      <c r="BG223" s="20">
        <f t="shared" si="206"/>
        <v>0</v>
      </c>
      <c r="BH223" s="20">
        <f t="shared" si="202"/>
        <v>0</v>
      </c>
      <c r="BI223" s="46">
        <f t="shared" si="196"/>
        <v>0</v>
      </c>
      <c r="BJ223" s="7"/>
      <c r="BK223" s="7"/>
      <c r="BN223" s="160" t="s">
        <v>56</v>
      </c>
      <c r="BO223" s="18"/>
      <c r="BP223" s="18"/>
      <c r="BQ223" s="7"/>
      <c r="BR223" s="7"/>
      <c r="BS223" s="7"/>
      <c r="BT223" s="7"/>
      <c r="BU223" s="7"/>
      <c r="BV223" s="7"/>
      <c r="BW223" s="7"/>
      <c r="BX223" s="7"/>
      <c r="BY223" s="7"/>
      <c r="BZ223" s="93">
        <f t="shared" si="207"/>
        <v>0</v>
      </c>
      <c r="CA223" s="30"/>
      <c r="CB223" s="20"/>
      <c r="CC223" s="30"/>
      <c r="CD223" s="20"/>
      <c r="CE223" s="30"/>
      <c r="CF223" s="20"/>
      <c r="CG223" s="30"/>
      <c r="CH223" s="20"/>
      <c r="CI223" s="94"/>
      <c r="CJ223" s="20"/>
      <c r="CK223" s="20"/>
      <c r="CL223" s="20"/>
      <c r="CM223" s="94"/>
      <c r="CN223" s="20"/>
      <c r="CO223" s="94"/>
      <c r="CP223" s="20"/>
      <c r="CQ223" s="94"/>
      <c r="CR223" s="24"/>
      <c r="CS223" s="94"/>
      <c r="CT223" s="20"/>
      <c r="CU223" s="94"/>
      <c r="CV223" s="20"/>
      <c r="CW223" s="94"/>
      <c r="CX223" s="20"/>
      <c r="CY223" s="94"/>
      <c r="CZ223" s="20"/>
      <c r="DA223" s="94"/>
      <c r="DB223" s="20"/>
      <c r="DC223" s="94"/>
      <c r="DD223" s="20"/>
      <c r="DE223" s="94"/>
      <c r="DF223" s="20"/>
      <c r="DG223" s="94"/>
      <c r="DH223" s="20"/>
      <c r="DI223" s="94"/>
      <c r="DJ223" s="20"/>
      <c r="DK223" s="94"/>
      <c r="DL223" s="20"/>
      <c r="DM223" s="94"/>
      <c r="DN223" s="20"/>
      <c r="DO223" s="94"/>
      <c r="DP223" s="20"/>
      <c r="DQ223" s="94"/>
      <c r="DR223" s="20"/>
      <c r="DS223" s="20"/>
      <c r="DT223" s="20">
        <f t="shared" si="203"/>
        <v>0</v>
      </c>
      <c r="DU223" s="20">
        <f t="shared" si="204"/>
        <v>0</v>
      </c>
      <c r="DV223" s="7"/>
      <c r="DW223" s="54"/>
      <c r="DX223" s="18"/>
      <c r="DY223" s="18"/>
      <c r="DZ223" s="7"/>
      <c r="EA223" s="7"/>
      <c r="EB223" s="7"/>
      <c r="EC223" s="7"/>
      <c r="ED223" s="7"/>
      <c r="EE223" s="7"/>
      <c r="EF223" s="7"/>
      <c r="EG223" s="7"/>
      <c r="EH223" s="7">
        <f>SUM(L223+BY223)</f>
        <v>0</v>
      </c>
      <c r="EI223" s="7">
        <f>SUM(M223+BZ223)</f>
        <v>0</v>
      </c>
      <c r="EJ223" s="7">
        <f>SUM(N223+CA223)</f>
        <v>0</v>
      </c>
      <c r="EM223" s="189">
        <f>O223+CB223</f>
        <v>0</v>
      </c>
      <c r="EN223" s="203">
        <f>P223+CC223</f>
        <v>0</v>
      </c>
      <c r="EO223" s="189">
        <f>Q223+CD223</f>
        <v>0</v>
      </c>
      <c r="EP223" s="203">
        <f>R223+CE223</f>
        <v>0</v>
      </c>
      <c r="EQ223" s="189">
        <f>S223+CF223</f>
        <v>0</v>
      </c>
      <c r="ER223" s="203">
        <f>T223+CG223</f>
        <v>0</v>
      </c>
      <c r="ES223" s="189">
        <f>U223+CH223</f>
        <v>0</v>
      </c>
      <c r="ET223" s="203">
        <f>V223+CI223</f>
        <v>0</v>
      </c>
      <c r="EU223" s="189">
        <f>W223+CJ223</f>
        <v>0</v>
      </c>
      <c r="EV223" s="190">
        <f>X223+CK223</f>
        <v>0</v>
      </c>
      <c r="EW223" s="190">
        <f>Y223+CL223</f>
        <v>0</v>
      </c>
      <c r="EX223" s="204">
        <f>Z223+CM223</f>
        <v>0</v>
      </c>
      <c r="EY223" s="189">
        <f>AA223+CN223</f>
        <v>0</v>
      </c>
      <c r="EZ223" s="203">
        <f>AB223+CO223</f>
        <v>0</v>
      </c>
      <c r="FA223" s="189">
        <f>AC223+CP223</f>
        <v>0</v>
      </c>
      <c r="FB223" s="203">
        <f>AD223+CQ223</f>
        <v>0</v>
      </c>
      <c r="FC223" s="189">
        <f>AE223+CR223</f>
        <v>0</v>
      </c>
      <c r="FD223" s="203">
        <f>AF223+CS223</f>
        <v>0</v>
      </c>
      <c r="FE223" s="189">
        <f>AG223+CT223</f>
        <v>0</v>
      </c>
      <c r="FF223" s="204">
        <f>AH223+CU223</f>
        <v>0</v>
      </c>
      <c r="FG223" s="190">
        <f>AI223+CV223</f>
        <v>0</v>
      </c>
      <c r="FH223" s="204">
        <f>AJ223+CW223</f>
        <v>0</v>
      </c>
      <c r="FI223" s="189">
        <f>AK223+CX223</f>
        <v>0</v>
      </c>
      <c r="FJ223" s="204">
        <f>AL223+CY223</f>
        <v>0</v>
      </c>
      <c r="FK223" s="190">
        <f>AM223+CZ223</f>
        <v>0</v>
      </c>
      <c r="FL223" s="204">
        <f>AN223+DA223</f>
        <v>0</v>
      </c>
      <c r="FM223" s="189">
        <f>AO223+DB223</f>
        <v>0</v>
      </c>
      <c r="FN223" s="204">
        <f>AP223+DC223</f>
        <v>0</v>
      </c>
      <c r="FO223" s="190">
        <f>AQ223+DD223</f>
        <v>0</v>
      </c>
      <c r="FP223" s="204">
        <f>AR223+DE223</f>
        <v>0</v>
      </c>
      <c r="FQ223" s="190">
        <f>AS223+DF223</f>
        <v>0</v>
      </c>
      <c r="FR223" s="204">
        <f>AT223+DG223</f>
        <v>0</v>
      </c>
      <c r="FS223" s="190">
        <f>AU223+DH223</f>
        <v>0</v>
      </c>
      <c r="FT223" s="204">
        <f>AV223+DI223</f>
        <v>0</v>
      </c>
      <c r="FU223" s="189">
        <f>AW223+DJ223</f>
        <v>0</v>
      </c>
      <c r="FV223" s="204">
        <f>AX223+DK223</f>
        <v>0</v>
      </c>
      <c r="FW223" s="190">
        <f>AY223+DL223</f>
        <v>0</v>
      </c>
      <c r="FX223" s="204">
        <f>AZ223+DM223</f>
        <v>0</v>
      </c>
      <c r="FY223" s="189">
        <f>BA223+DN223</f>
        <v>0</v>
      </c>
      <c r="FZ223" s="203">
        <f>BB223+DO223</f>
        <v>0</v>
      </c>
      <c r="GA223" s="189">
        <f>BC223+DP223</f>
        <v>0</v>
      </c>
      <c r="GB223" s="203">
        <f>BD223+DQ223</f>
        <v>0</v>
      </c>
      <c r="GC223" s="189">
        <f>BE223+DR223</f>
        <v>0</v>
      </c>
      <c r="GD223" s="204">
        <f>BF223+DS223</f>
        <v>0</v>
      </c>
      <c r="GE223" s="190">
        <f>BG223+DT223</f>
        <v>0</v>
      </c>
      <c r="GF223" s="190">
        <f>BH223+DU223</f>
        <v>0</v>
      </c>
      <c r="GG223" s="7"/>
      <c r="GH223" s="54"/>
      <c r="GL223" s="161"/>
      <c r="GM223" s="19"/>
      <c r="GN223" s="1"/>
      <c r="GO223" s="23"/>
      <c r="GP223" s="70"/>
      <c r="GQ223" s="7"/>
      <c r="GR223" s="83"/>
    </row>
    <row r="224" spans="1:200" ht="24.95" customHeight="1" outlineLevel="1" thickBot="1" x14ac:dyDescent="0.4">
      <c r="A224" s="160" t="s">
        <v>56</v>
      </c>
      <c r="B224" s="18"/>
      <c r="C224" s="18"/>
      <c r="D224" s="7"/>
      <c r="E224" s="7"/>
      <c r="F224" s="7"/>
      <c r="G224" s="7"/>
      <c r="H224" s="7"/>
      <c r="I224" s="7"/>
      <c r="J224" s="7"/>
      <c r="K224" s="7"/>
      <c r="L224" s="7"/>
      <c r="M224" s="93">
        <f t="shared" si="205"/>
        <v>0</v>
      </c>
      <c r="N224" s="30"/>
      <c r="O224" s="20"/>
      <c r="P224" s="30"/>
      <c r="Q224" s="20"/>
      <c r="R224" s="30"/>
      <c r="S224" s="20"/>
      <c r="T224" s="30"/>
      <c r="U224" s="20"/>
      <c r="V224" s="94"/>
      <c r="W224" s="20"/>
      <c r="X224" s="20"/>
      <c r="Y224" s="20"/>
      <c r="Z224" s="94"/>
      <c r="AA224" s="20"/>
      <c r="AB224" s="94"/>
      <c r="AC224" s="20"/>
      <c r="AD224" s="94"/>
      <c r="AE224" s="24"/>
      <c r="AF224" s="94"/>
      <c r="AG224" s="20"/>
      <c r="AH224" s="94"/>
      <c r="AI224" s="20"/>
      <c r="AJ224" s="94"/>
      <c r="AK224" s="20"/>
      <c r="AL224" s="94"/>
      <c r="AM224" s="20"/>
      <c r="AN224" s="94"/>
      <c r="AO224" s="20"/>
      <c r="AP224" s="94"/>
      <c r="AQ224" s="20"/>
      <c r="AR224" s="94"/>
      <c r="AS224" s="20"/>
      <c r="AT224" s="94"/>
      <c r="AU224" s="20"/>
      <c r="AV224" s="94"/>
      <c r="AW224" s="20"/>
      <c r="AX224" s="94"/>
      <c r="AY224" s="20"/>
      <c r="AZ224" s="94"/>
      <c r="BA224" s="20"/>
      <c r="BB224" s="94"/>
      <c r="BC224" s="20"/>
      <c r="BD224" s="94"/>
      <c r="BE224" s="20"/>
      <c r="BF224" s="20"/>
      <c r="BG224" s="20">
        <f t="shared" si="206"/>
        <v>0</v>
      </c>
      <c r="BH224" s="20">
        <f t="shared" si="202"/>
        <v>0</v>
      </c>
      <c r="BI224" s="46">
        <f t="shared" si="196"/>
        <v>0</v>
      </c>
      <c r="BJ224" s="7"/>
      <c r="BK224" s="7"/>
      <c r="BN224" s="160" t="s">
        <v>56</v>
      </c>
      <c r="BO224" s="18"/>
      <c r="BP224" s="18"/>
      <c r="BQ224" s="7"/>
      <c r="BR224" s="7"/>
      <c r="BS224" s="7"/>
      <c r="BT224" s="7"/>
      <c r="BU224" s="7"/>
      <c r="BV224" s="7"/>
      <c r="BW224" s="7"/>
      <c r="BX224" s="7"/>
      <c r="BY224" s="7"/>
      <c r="BZ224" s="93">
        <f t="shared" si="207"/>
        <v>0</v>
      </c>
      <c r="CA224" s="30"/>
      <c r="CB224" s="20"/>
      <c r="CC224" s="30"/>
      <c r="CD224" s="20"/>
      <c r="CE224" s="30"/>
      <c r="CF224" s="20"/>
      <c r="CG224" s="30"/>
      <c r="CH224" s="20"/>
      <c r="CI224" s="94"/>
      <c r="CJ224" s="20"/>
      <c r="CK224" s="20"/>
      <c r="CL224" s="20"/>
      <c r="CM224" s="94"/>
      <c r="CN224" s="20"/>
      <c r="CO224" s="94"/>
      <c r="CP224" s="20"/>
      <c r="CQ224" s="94"/>
      <c r="CR224" s="24"/>
      <c r="CS224" s="94"/>
      <c r="CT224" s="20"/>
      <c r="CU224" s="94"/>
      <c r="CV224" s="20"/>
      <c r="CW224" s="94"/>
      <c r="CX224" s="20"/>
      <c r="CY224" s="94"/>
      <c r="CZ224" s="20"/>
      <c r="DA224" s="94"/>
      <c r="DB224" s="20"/>
      <c r="DC224" s="94"/>
      <c r="DD224" s="20"/>
      <c r="DE224" s="94"/>
      <c r="DF224" s="20"/>
      <c r="DG224" s="94"/>
      <c r="DH224" s="20"/>
      <c r="DI224" s="94"/>
      <c r="DJ224" s="20"/>
      <c r="DK224" s="94"/>
      <c r="DL224" s="20"/>
      <c r="DM224" s="94"/>
      <c r="DN224" s="20"/>
      <c r="DO224" s="94"/>
      <c r="DP224" s="20"/>
      <c r="DQ224" s="94"/>
      <c r="DR224" s="20"/>
      <c r="DS224" s="20"/>
      <c r="DT224" s="20">
        <f t="shared" si="203"/>
        <v>0</v>
      </c>
      <c r="DU224" s="20">
        <f t="shared" si="204"/>
        <v>0</v>
      </c>
      <c r="DV224" s="7"/>
      <c r="DW224" s="54"/>
      <c r="DX224" s="18"/>
      <c r="DY224" s="18"/>
      <c r="DZ224" s="7"/>
      <c r="EA224" s="7"/>
      <c r="EB224" s="7"/>
      <c r="EC224" s="7"/>
      <c r="ED224" s="7"/>
      <c r="EE224" s="7"/>
      <c r="EF224" s="7"/>
      <c r="EG224" s="7"/>
      <c r="EH224" s="7">
        <f>SUM(L224+BY224)</f>
        <v>0</v>
      </c>
      <c r="EI224" s="7">
        <f>SUM(M224+BZ224)</f>
        <v>0</v>
      </c>
      <c r="EJ224" s="7">
        <f>SUM(N224+CA224)</f>
        <v>0</v>
      </c>
      <c r="EM224" s="189">
        <f>O224+CB224</f>
        <v>0</v>
      </c>
      <c r="EN224" s="203">
        <f>P224+CC224</f>
        <v>0</v>
      </c>
      <c r="EO224" s="189">
        <f>Q224+CD224</f>
        <v>0</v>
      </c>
      <c r="EP224" s="203">
        <f>R224+CE224</f>
        <v>0</v>
      </c>
      <c r="EQ224" s="189">
        <f>S224+CF224</f>
        <v>0</v>
      </c>
      <c r="ER224" s="203">
        <f>T224+CG224</f>
        <v>0</v>
      </c>
      <c r="ES224" s="189">
        <f>U224+CH224</f>
        <v>0</v>
      </c>
      <c r="ET224" s="203">
        <f>V224+CI224</f>
        <v>0</v>
      </c>
      <c r="EU224" s="189">
        <f>W224+CJ224</f>
        <v>0</v>
      </c>
      <c r="EV224" s="190">
        <f>X224+CK224</f>
        <v>0</v>
      </c>
      <c r="EW224" s="190">
        <f>Y224+CL224</f>
        <v>0</v>
      </c>
      <c r="EX224" s="204">
        <f>Z224+CM224</f>
        <v>0</v>
      </c>
      <c r="EY224" s="189">
        <f>AA224+CN224</f>
        <v>0</v>
      </c>
      <c r="EZ224" s="203">
        <f>AB224+CO224</f>
        <v>0</v>
      </c>
      <c r="FA224" s="189">
        <f>AC224+CP224</f>
        <v>0</v>
      </c>
      <c r="FB224" s="203">
        <f>AD224+CQ224</f>
        <v>0</v>
      </c>
      <c r="FC224" s="189">
        <f>AE224+CR224</f>
        <v>0</v>
      </c>
      <c r="FD224" s="203">
        <f>AF224+CS224</f>
        <v>0</v>
      </c>
      <c r="FE224" s="189">
        <f>AG224+CT224</f>
        <v>0</v>
      </c>
      <c r="FF224" s="204">
        <f>AH224+CU224</f>
        <v>0</v>
      </c>
      <c r="FG224" s="190">
        <f>AI224+CV224</f>
        <v>0</v>
      </c>
      <c r="FH224" s="204">
        <f>AJ224+CW224</f>
        <v>0</v>
      </c>
      <c r="FI224" s="189">
        <f>AK224+CX224</f>
        <v>0</v>
      </c>
      <c r="FJ224" s="204">
        <f>AL224+CY224</f>
        <v>0</v>
      </c>
      <c r="FK224" s="190">
        <f>AM224+CZ224</f>
        <v>0</v>
      </c>
      <c r="FL224" s="204">
        <f>AN224+DA224</f>
        <v>0</v>
      </c>
      <c r="FM224" s="189">
        <f>AO224+DB224</f>
        <v>0</v>
      </c>
      <c r="FN224" s="204">
        <f>AP224+DC224</f>
        <v>0</v>
      </c>
      <c r="FO224" s="190">
        <f>AQ224+DD224</f>
        <v>0</v>
      </c>
      <c r="FP224" s="204">
        <f>AR224+DE224</f>
        <v>0</v>
      </c>
      <c r="FQ224" s="190">
        <f>AS224+DF224</f>
        <v>0</v>
      </c>
      <c r="FR224" s="204">
        <f>AT224+DG224</f>
        <v>0</v>
      </c>
      <c r="FS224" s="190">
        <f>AU224+DH224</f>
        <v>0</v>
      </c>
      <c r="FT224" s="204">
        <f>AV224+DI224</f>
        <v>0</v>
      </c>
      <c r="FU224" s="189">
        <f>AW224+DJ224</f>
        <v>0</v>
      </c>
      <c r="FV224" s="204">
        <f>AX224+DK224</f>
        <v>0</v>
      </c>
      <c r="FW224" s="190">
        <f>AY224+DL224</f>
        <v>0</v>
      </c>
      <c r="FX224" s="204">
        <f>AZ224+DM224</f>
        <v>0</v>
      </c>
      <c r="FY224" s="189">
        <f>BA224+DN224</f>
        <v>0</v>
      </c>
      <c r="FZ224" s="203">
        <f>BB224+DO224</f>
        <v>0</v>
      </c>
      <c r="GA224" s="189">
        <f>BC224+DP224</f>
        <v>0</v>
      </c>
      <c r="GB224" s="203">
        <f>BD224+DQ224</f>
        <v>0</v>
      </c>
      <c r="GC224" s="189">
        <f>BE224+DR224</f>
        <v>0</v>
      </c>
      <c r="GD224" s="204">
        <f>BF224+DS224</f>
        <v>0</v>
      </c>
      <c r="GE224" s="190">
        <f>BG224+DT224</f>
        <v>0</v>
      </c>
      <c r="GF224" s="190">
        <f>BH224+DU224</f>
        <v>0</v>
      </c>
      <c r="GG224" s="7"/>
      <c r="GH224" s="54"/>
      <c r="GL224" s="161"/>
      <c r="GM224" s="19"/>
      <c r="GN224" s="1"/>
      <c r="GO224" s="23"/>
      <c r="GP224" s="70"/>
      <c r="GQ224" s="7"/>
      <c r="GR224" s="83"/>
    </row>
    <row r="225" spans="1:200" ht="24.95" customHeight="1" outlineLevel="1" thickBot="1" x14ac:dyDescent="0.4">
      <c r="A225" s="160" t="s">
        <v>56</v>
      </c>
      <c r="B225" s="18"/>
      <c r="C225" s="18"/>
      <c r="D225" s="7"/>
      <c r="E225" s="7"/>
      <c r="F225" s="7"/>
      <c r="G225" s="7"/>
      <c r="H225" s="7"/>
      <c r="I225" s="7"/>
      <c r="J225" s="7"/>
      <c r="K225" s="7"/>
      <c r="L225" s="7"/>
      <c r="M225" s="93">
        <f t="shared" si="205"/>
        <v>0</v>
      </c>
      <c r="N225" s="30"/>
      <c r="O225" s="20"/>
      <c r="P225" s="30"/>
      <c r="Q225" s="20"/>
      <c r="R225" s="30"/>
      <c r="S225" s="20"/>
      <c r="T225" s="30"/>
      <c r="U225" s="20"/>
      <c r="V225" s="94"/>
      <c r="W225" s="20"/>
      <c r="X225" s="20"/>
      <c r="Y225" s="20"/>
      <c r="Z225" s="94"/>
      <c r="AA225" s="20"/>
      <c r="AB225" s="94"/>
      <c r="AC225" s="20"/>
      <c r="AD225" s="94"/>
      <c r="AE225" s="24"/>
      <c r="AF225" s="94"/>
      <c r="AG225" s="20"/>
      <c r="AH225" s="94"/>
      <c r="AI225" s="20"/>
      <c r="AJ225" s="94"/>
      <c r="AK225" s="20"/>
      <c r="AL225" s="94"/>
      <c r="AM225" s="20"/>
      <c r="AN225" s="94"/>
      <c r="AO225" s="20"/>
      <c r="AP225" s="94"/>
      <c r="AQ225" s="20"/>
      <c r="AR225" s="94"/>
      <c r="AS225" s="20"/>
      <c r="AT225" s="94"/>
      <c r="AU225" s="20"/>
      <c r="AV225" s="94"/>
      <c r="AW225" s="20"/>
      <c r="AX225" s="94"/>
      <c r="AY225" s="20"/>
      <c r="AZ225" s="94"/>
      <c r="BA225" s="20"/>
      <c r="BB225" s="94"/>
      <c r="BC225" s="20"/>
      <c r="BD225" s="94"/>
      <c r="BE225" s="20"/>
      <c r="BF225" s="20"/>
      <c r="BG225" s="20">
        <f t="shared" si="206"/>
        <v>0</v>
      </c>
      <c r="BH225" s="20">
        <f t="shared" si="202"/>
        <v>0</v>
      </c>
      <c r="BI225" s="46">
        <f t="shared" si="196"/>
        <v>0</v>
      </c>
      <c r="BJ225" s="7"/>
      <c r="BK225" s="7"/>
      <c r="BN225" s="160" t="s">
        <v>56</v>
      </c>
      <c r="BO225" s="18"/>
      <c r="BP225" s="18"/>
      <c r="BQ225" s="7"/>
      <c r="BR225" s="7"/>
      <c r="BS225" s="7"/>
      <c r="BT225" s="7"/>
      <c r="BU225" s="7"/>
      <c r="BV225" s="7"/>
      <c r="BW225" s="7"/>
      <c r="BX225" s="7"/>
      <c r="BY225" s="7"/>
      <c r="BZ225" s="93">
        <f t="shared" si="207"/>
        <v>0</v>
      </c>
      <c r="CA225" s="30"/>
      <c r="CB225" s="20"/>
      <c r="CC225" s="30"/>
      <c r="CD225" s="20"/>
      <c r="CE225" s="30"/>
      <c r="CF225" s="20"/>
      <c r="CG225" s="30"/>
      <c r="CH225" s="20"/>
      <c r="CI225" s="94"/>
      <c r="CJ225" s="20"/>
      <c r="CK225" s="20"/>
      <c r="CL225" s="20"/>
      <c r="CM225" s="94"/>
      <c r="CN225" s="20"/>
      <c r="CO225" s="94"/>
      <c r="CP225" s="20"/>
      <c r="CQ225" s="94"/>
      <c r="CR225" s="24"/>
      <c r="CS225" s="94"/>
      <c r="CT225" s="20"/>
      <c r="CU225" s="94"/>
      <c r="CV225" s="20"/>
      <c r="CW225" s="94"/>
      <c r="CX225" s="20"/>
      <c r="CY225" s="94"/>
      <c r="CZ225" s="20"/>
      <c r="DA225" s="94"/>
      <c r="DB225" s="20"/>
      <c r="DC225" s="94"/>
      <c r="DD225" s="20"/>
      <c r="DE225" s="94"/>
      <c r="DF225" s="20"/>
      <c r="DG225" s="94"/>
      <c r="DH225" s="20"/>
      <c r="DI225" s="94"/>
      <c r="DJ225" s="20"/>
      <c r="DK225" s="94"/>
      <c r="DL225" s="20"/>
      <c r="DM225" s="94"/>
      <c r="DN225" s="20"/>
      <c r="DO225" s="94"/>
      <c r="DP225" s="20"/>
      <c r="DQ225" s="94"/>
      <c r="DR225" s="20"/>
      <c r="DS225" s="20"/>
      <c r="DT225" s="20">
        <f t="shared" si="203"/>
        <v>0</v>
      </c>
      <c r="DU225" s="20">
        <f t="shared" si="204"/>
        <v>0</v>
      </c>
      <c r="DV225" s="7"/>
      <c r="DW225" s="54"/>
      <c r="DX225" s="18"/>
      <c r="DY225" s="18"/>
      <c r="DZ225" s="7"/>
      <c r="EA225" s="7"/>
      <c r="EB225" s="7"/>
      <c r="EC225" s="7"/>
      <c r="ED225" s="7"/>
      <c r="EE225" s="7"/>
      <c r="EF225" s="7"/>
      <c r="EG225" s="7"/>
      <c r="EH225" s="7">
        <f>SUM(L225+BY225)</f>
        <v>0</v>
      </c>
      <c r="EI225" s="7">
        <f>SUM(M225+BZ225)</f>
        <v>0</v>
      </c>
      <c r="EJ225" s="7">
        <f>SUM(N225+CA225)</f>
        <v>0</v>
      </c>
      <c r="EM225" s="189">
        <f>O225+CB225</f>
        <v>0</v>
      </c>
      <c r="EN225" s="203">
        <f>P225+CC225</f>
        <v>0</v>
      </c>
      <c r="EO225" s="189">
        <f>Q225+CD225</f>
        <v>0</v>
      </c>
      <c r="EP225" s="203">
        <f>R225+CE225</f>
        <v>0</v>
      </c>
      <c r="EQ225" s="189">
        <f>S225+CF225</f>
        <v>0</v>
      </c>
      <c r="ER225" s="203">
        <f>T225+CG225</f>
        <v>0</v>
      </c>
      <c r="ES225" s="189">
        <f>U225+CH225</f>
        <v>0</v>
      </c>
      <c r="ET225" s="203">
        <f>V225+CI225</f>
        <v>0</v>
      </c>
      <c r="EU225" s="189">
        <f>W225+CJ225</f>
        <v>0</v>
      </c>
      <c r="EV225" s="190">
        <f>X225+CK225</f>
        <v>0</v>
      </c>
      <c r="EW225" s="190">
        <f>Y225+CL225</f>
        <v>0</v>
      </c>
      <c r="EX225" s="204">
        <f>Z225+CM225</f>
        <v>0</v>
      </c>
      <c r="EY225" s="189">
        <f>AA225+CN225</f>
        <v>0</v>
      </c>
      <c r="EZ225" s="203">
        <f>AB225+CO225</f>
        <v>0</v>
      </c>
      <c r="FA225" s="189">
        <f>AC225+CP225</f>
        <v>0</v>
      </c>
      <c r="FB225" s="203">
        <f>AD225+CQ225</f>
        <v>0</v>
      </c>
      <c r="FC225" s="189">
        <f>AE225+CR225</f>
        <v>0</v>
      </c>
      <c r="FD225" s="203">
        <f>AF225+CS225</f>
        <v>0</v>
      </c>
      <c r="FE225" s="189">
        <f>AG225+CT225</f>
        <v>0</v>
      </c>
      <c r="FF225" s="204">
        <f>AH225+CU225</f>
        <v>0</v>
      </c>
      <c r="FG225" s="190">
        <f>AI225+CV225</f>
        <v>0</v>
      </c>
      <c r="FH225" s="204">
        <f>AJ225+CW225</f>
        <v>0</v>
      </c>
      <c r="FI225" s="189">
        <f>AK225+CX225</f>
        <v>0</v>
      </c>
      <c r="FJ225" s="204">
        <f>AL225+CY225</f>
        <v>0</v>
      </c>
      <c r="FK225" s="190">
        <f>AM225+CZ225</f>
        <v>0</v>
      </c>
      <c r="FL225" s="204">
        <f>AN225+DA225</f>
        <v>0</v>
      </c>
      <c r="FM225" s="189">
        <f>AO225+DB225</f>
        <v>0</v>
      </c>
      <c r="FN225" s="204">
        <f>AP225+DC225</f>
        <v>0</v>
      </c>
      <c r="FO225" s="190">
        <f>AQ225+DD225</f>
        <v>0</v>
      </c>
      <c r="FP225" s="204">
        <f>AR225+DE225</f>
        <v>0</v>
      </c>
      <c r="FQ225" s="190">
        <f>AS225+DF225</f>
        <v>0</v>
      </c>
      <c r="FR225" s="204">
        <f>AT225+DG225</f>
        <v>0</v>
      </c>
      <c r="FS225" s="190">
        <f>AU225+DH225</f>
        <v>0</v>
      </c>
      <c r="FT225" s="204">
        <f>AV225+DI225</f>
        <v>0</v>
      </c>
      <c r="FU225" s="189">
        <f>AW225+DJ225</f>
        <v>0</v>
      </c>
      <c r="FV225" s="204">
        <f>AX225+DK225</f>
        <v>0</v>
      </c>
      <c r="FW225" s="190">
        <f>AY225+DL225</f>
        <v>0</v>
      </c>
      <c r="FX225" s="204">
        <f>AZ225+DM225</f>
        <v>0</v>
      </c>
      <c r="FY225" s="189">
        <f>BA225+DN225</f>
        <v>0</v>
      </c>
      <c r="FZ225" s="203">
        <f>BB225+DO225</f>
        <v>0</v>
      </c>
      <c r="GA225" s="189">
        <f>BC225+DP225</f>
        <v>0</v>
      </c>
      <c r="GB225" s="203">
        <f>BD225+DQ225</f>
        <v>0</v>
      </c>
      <c r="GC225" s="189">
        <f>BE225+DR225</f>
        <v>0</v>
      </c>
      <c r="GD225" s="204">
        <f>BF225+DS225</f>
        <v>0</v>
      </c>
      <c r="GE225" s="190">
        <f>BG225+DT225</f>
        <v>0</v>
      </c>
      <c r="GF225" s="190">
        <f>BH225+DU225</f>
        <v>0</v>
      </c>
      <c r="GG225" s="7"/>
      <c r="GH225" s="54"/>
      <c r="GL225" s="161"/>
      <c r="GM225" s="19"/>
      <c r="GN225" s="1"/>
      <c r="GO225" s="42"/>
      <c r="GP225" s="72"/>
      <c r="GQ225" s="7"/>
      <c r="GR225" s="83"/>
    </row>
    <row r="226" spans="1:200" ht="24.95" customHeight="1" outlineLevel="1" thickBot="1" x14ac:dyDescent="0.4">
      <c r="A226" s="160" t="s">
        <v>56</v>
      </c>
      <c r="B226" s="18"/>
      <c r="C226" s="18"/>
      <c r="D226" s="7"/>
      <c r="E226" s="7"/>
      <c r="F226" s="7"/>
      <c r="G226" s="7"/>
      <c r="H226" s="7"/>
      <c r="I226" s="7"/>
      <c r="J226" s="7"/>
      <c r="K226" s="7"/>
      <c r="L226" s="7"/>
      <c r="M226" s="93">
        <f t="shared" si="205"/>
        <v>0</v>
      </c>
      <c r="N226" s="30"/>
      <c r="O226" s="20"/>
      <c r="P226" s="30"/>
      <c r="Q226" s="20"/>
      <c r="R226" s="30"/>
      <c r="S226" s="20"/>
      <c r="T226" s="30"/>
      <c r="U226" s="20"/>
      <c r="V226" s="94"/>
      <c r="W226" s="20"/>
      <c r="X226" s="20"/>
      <c r="Y226" s="20"/>
      <c r="Z226" s="94"/>
      <c r="AA226" s="20"/>
      <c r="AB226" s="94"/>
      <c r="AC226" s="20"/>
      <c r="AD226" s="94"/>
      <c r="AE226" s="24"/>
      <c r="AF226" s="94"/>
      <c r="AG226" s="20"/>
      <c r="AH226" s="94"/>
      <c r="AI226" s="20"/>
      <c r="AJ226" s="94"/>
      <c r="AK226" s="20"/>
      <c r="AL226" s="94"/>
      <c r="AM226" s="20"/>
      <c r="AN226" s="94"/>
      <c r="AO226" s="20"/>
      <c r="AP226" s="94"/>
      <c r="AQ226" s="20"/>
      <c r="AR226" s="94"/>
      <c r="AS226" s="20"/>
      <c r="AT226" s="94"/>
      <c r="AU226" s="20"/>
      <c r="AV226" s="94"/>
      <c r="AW226" s="20"/>
      <c r="AX226" s="94"/>
      <c r="AY226" s="20"/>
      <c r="AZ226" s="94"/>
      <c r="BA226" s="20"/>
      <c r="BB226" s="94"/>
      <c r="BC226" s="20"/>
      <c r="BD226" s="94"/>
      <c r="BE226" s="20"/>
      <c r="BF226" s="20"/>
      <c r="BG226" s="20">
        <f t="shared" si="206"/>
        <v>0</v>
      </c>
      <c r="BH226" s="20">
        <f t="shared" si="202"/>
        <v>0</v>
      </c>
      <c r="BI226" s="46">
        <f t="shared" si="196"/>
        <v>0</v>
      </c>
      <c r="BJ226" s="7"/>
      <c r="BK226" s="7"/>
      <c r="BN226" s="160" t="s">
        <v>56</v>
      </c>
      <c r="BO226" s="18"/>
      <c r="BP226" s="18"/>
      <c r="BQ226" s="7"/>
      <c r="BR226" s="7"/>
      <c r="BS226" s="7"/>
      <c r="BT226" s="7"/>
      <c r="BU226" s="7"/>
      <c r="BV226" s="7"/>
      <c r="BW226" s="7"/>
      <c r="BX226" s="7"/>
      <c r="BY226" s="7"/>
      <c r="BZ226" s="93">
        <f t="shared" si="207"/>
        <v>0</v>
      </c>
      <c r="CA226" s="30"/>
      <c r="CB226" s="20"/>
      <c r="CC226" s="30"/>
      <c r="CD226" s="20"/>
      <c r="CE226" s="30"/>
      <c r="CF226" s="20"/>
      <c r="CG226" s="30"/>
      <c r="CH226" s="20"/>
      <c r="CI226" s="94"/>
      <c r="CJ226" s="20"/>
      <c r="CK226" s="20"/>
      <c r="CL226" s="20"/>
      <c r="CM226" s="94"/>
      <c r="CN226" s="20"/>
      <c r="CO226" s="94"/>
      <c r="CP226" s="20"/>
      <c r="CQ226" s="94"/>
      <c r="CR226" s="24"/>
      <c r="CS226" s="94"/>
      <c r="CT226" s="20"/>
      <c r="CU226" s="94"/>
      <c r="CV226" s="20"/>
      <c r="CW226" s="94"/>
      <c r="CX226" s="20"/>
      <c r="CY226" s="94"/>
      <c r="CZ226" s="20"/>
      <c r="DA226" s="94"/>
      <c r="DB226" s="20"/>
      <c r="DC226" s="94"/>
      <c r="DD226" s="20"/>
      <c r="DE226" s="94"/>
      <c r="DF226" s="20"/>
      <c r="DG226" s="94"/>
      <c r="DH226" s="20"/>
      <c r="DI226" s="94"/>
      <c r="DJ226" s="20"/>
      <c r="DK226" s="94"/>
      <c r="DL226" s="20"/>
      <c r="DM226" s="94"/>
      <c r="DN226" s="20"/>
      <c r="DO226" s="94"/>
      <c r="DP226" s="20"/>
      <c r="DQ226" s="94"/>
      <c r="DR226" s="20"/>
      <c r="DS226" s="20"/>
      <c r="DT226" s="20">
        <f t="shared" si="203"/>
        <v>0</v>
      </c>
      <c r="DU226" s="20">
        <f t="shared" si="204"/>
        <v>0</v>
      </c>
      <c r="DV226" s="7"/>
      <c r="DW226" s="54"/>
      <c r="DX226" s="18"/>
      <c r="DY226" s="18"/>
      <c r="DZ226" s="7"/>
      <c r="EA226" s="7"/>
      <c r="EB226" s="7"/>
      <c r="EC226" s="7"/>
      <c r="ED226" s="7"/>
      <c r="EE226" s="7"/>
      <c r="EF226" s="7"/>
      <c r="EG226" s="7"/>
      <c r="EH226" s="7">
        <f>SUM(L226+BY226)</f>
        <v>0</v>
      </c>
      <c r="EI226" s="7">
        <f>SUM(M226+BZ226)</f>
        <v>0</v>
      </c>
      <c r="EJ226" s="7">
        <f>SUM(N226+CA226)</f>
        <v>0</v>
      </c>
      <c r="EM226" s="189">
        <f>O226+CB226</f>
        <v>0</v>
      </c>
      <c r="EN226" s="203">
        <f>P226+CC226</f>
        <v>0</v>
      </c>
      <c r="EO226" s="189">
        <f>Q226+CD226</f>
        <v>0</v>
      </c>
      <c r="EP226" s="203">
        <f>R226+CE226</f>
        <v>0</v>
      </c>
      <c r="EQ226" s="189">
        <f>S226+CF226</f>
        <v>0</v>
      </c>
      <c r="ER226" s="203">
        <f>T226+CG226</f>
        <v>0</v>
      </c>
      <c r="ES226" s="189">
        <f>U226+CH226</f>
        <v>0</v>
      </c>
      <c r="ET226" s="203">
        <f>V226+CI226</f>
        <v>0</v>
      </c>
      <c r="EU226" s="189">
        <f>W226+CJ226</f>
        <v>0</v>
      </c>
      <c r="EV226" s="190">
        <f>X226+CK226</f>
        <v>0</v>
      </c>
      <c r="EW226" s="190">
        <f>Y226+CL226</f>
        <v>0</v>
      </c>
      <c r="EX226" s="204">
        <f>Z226+CM226</f>
        <v>0</v>
      </c>
      <c r="EY226" s="189">
        <f>AA226+CN226</f>
        <v>0</v>
      </c>
      <c r="EZ226" s="203">
        <f>AB226+CO226</f>
        <v>0</v>
      </c>
      <c r="FA226" s="189">
        <f>AC226+CP226</f>
        <v>0</v>
      </c>
      <c r="FB226" s="203">
        <f>AD226+CQ226</f>
        <v>0</v>
      </c>
      <c r="FC226" s="189">
        <f>AE226+CR226</f>
        <v>0</v>
      </c>
      <c r="FD226" s="203">
        <f>AF226+CS226</f>
        <v>0</v>
      </c>
      <c r="FE226" s="189">
        <f>AG226+CT226</f>
        <v>0</v>
      </c>
      <c r="FF226" s="204">
        <f>AH226+CU226</f>
        <v>0</v>
      </c>
      <c r="FG226" s="190">
        <f>AI226+CV226</f>
        <v>0</v>
      </c>
      <c r="FH226" s="204">
        <f>AJ226+CW226</f>
        <v>0</v>
      </c>
      <c r="FI226" s="189">
        <f>AK226+CX226</f>
        <v>0</v>
      </c>
      <c r="FJ226" s="204">
        <f>AL226+CY226</f>
        <v>0</v>
      </c>
      <c r="FK226" s="190">
        <f>AM226+CZ226</f>
        <v>0</v>
      </c>
      <c r="FL226" s="204">
        <f>AN226+DA226</f>
        <v>0</v>
      </c>
      <c r="FM226" s="189">
        <f>AO226+DB226</f>
        <v>0</v>
      </c>
      <c r="FN226" s="204">
        <f>AP226+DC226</f>
        <v>0</v>
      </c>
      <c r="FO226" s="190">
        <f>AQ226+DD226</f>
        <v>0</v>
      </c>
      <c r="FP226" s="204">
        <f>AR226+DE226</f>
        <v>0</v>
      </c>
      <c r="FQ226" s="190">
        <f>AS226+DF226</f>
        <v>0</v>
      </c>
      <c r="FR226" s="204">
        <f>AT226+DG226</f>
        <v>0</v>
      </c>
      <c r="FS226" s="190">
        <f>AU226+DH226</f>
        <v>0</v>
      </c>
      <c r="FT226" s="204">
        <f>AV226+DI226</f>
        <v>0</v>
      </c>
      <c r="FU226" s="189">
        <f>AW226+DJ226</f>
        <v>0</v>
      </c>
      <c r="FV226" s="204">
        <f>AX226+DK226</f>
        <v>0</v>
      </c>
      <c r="FW226" s="190">
        <f>AY226+DL226</f>
        <v>0</v>
      </c>
      <c r="FX226" s="204">
        <f>AZ226+DM226</f>
        <v>0</v>
      </c>
      <c r="FY226" s="189">
        <f>BA226+DN226</f>
        <v>0</v>
      </c>
      <c r="FZ226" s="203">
        <f>BB226+DO226</f>
        <v>0</v>
      </c>
      <c r="GA226" s="189">
        <f>BC226+DP226</f>
        <v>0</v>
      </c>
      <c r="GB226" s="203">
        <f>BD226+DQ226</f>
        <v>0</v>
      </c>
      <c r="GC226" s="189">
        <f>BE226+DR226</f>
        <v>0</v>
      </c>
      <c r="GD226" s="204">
        <f>BF226+DS226</f>
        <v>0</v>
      </c>
      <c r="GE226" s="190">
        <f>BG226+DT226</f>
        <v>0</v>
      </c>
      <c r="GF226" s="190">
        <f>BH226+DU226</f>
        <v>0</v>
      </c>
      <c r="GG226" s="7"/>
      <c r="GH226" s="54"/>
      <c r="GL226" s="161"/>
      <c r="GM226" s="19"/>
      <c r="GN226" s="1"/>
      <c r="GO226" s="23"/>
      <c r="GP226" s="70"/>
      <c r="GQ226" s="7"/>
      <c r="GR226" s="83"/>
    </row>
    <row r="227" spans="1:200" ht="24.95" customHeight="1" outlineLevel="1" thickBot="1" x14ac:dyDescent="0.4">
      <c r="A227" s="160" t="s">
        <v>56</v>
      </c>
      <c r="D227" s="7"/>
      <c r="E227" s="7"/>
      <c r="F227" s="7"/>
      <c r="G227" s="7"/>
      <c r="H227" s="7"/>
      <c r="I227" s="7"/>
      <c r="J227" s="7"/>
      <c r="K227" s="7"/>
      <c r="L227" s="7"/>
      <c r="M227" s="93">
        <f t="shared" si="205"/>
        <v>0</v>
      </c>
      <c r="N227" s="30"/>
      <c r="O227" s="20"/>
      <c r="P227" s="30"/>
      <c r="Q227" s="20"/>
      <c r="R227" s="30"/>
      <c r="S227" s="20"/>
      <c r="T227" s="30"/>
      <c r="U227" s="20"/>
      <c r="V227" s="94"/>
      <c r="W227" s="20"/>
      <c r="X227" s="20"/>
      <c r="Y227" s="20"/>
      <c r="Z227" s="94"/>
      <c r="AA227" s="20"/>
      <c r="AB227" s="94"/>
      <c r="AC227" s="20"/>
      <c r="AD227" s="94"/>
      <c r="AE227" s="24"/>
      <c r="AF227" s="94"/>
      <c r="AG227" s="20"/>
      <c r="AH227" s="94"/>
      <c r="AI227" s="20"/>
      <c r="AJ227" s="94"/>
      <c r="AK227" s="20"/>
      <c r="AL227" s="94"/>
      <c r="AM227" s="20"/>
      <c r="AN227" s="94"/>
      <c r="AO227" s="20"/>
      <c r="AP227" s="94"/>
      <c r="AQ227" s="20"/>
      <c r="AR227" s="94"/>
      <c r="AS227" s="20"/>
      <c r="AT227" s="94"/>
      <c r="AU227" s="20"/>
      <c r="AV227" s="94"/>
      <c r="AW227" s="20"/>
      <c r="AX227" s="94"/>
      <c r="AY227" s="20"/>
      <c r="AZ227" s="94"/>
      <c r="BA227" s="20"/>
      <c r="BB227" s="94"/>
      <c r="BC227" s="20"/>
      <c r="BD227" s="94"/>
      <c r="BE227" s="20"/>
      <c r="BF227" s="20"/>
      <c r="BG227" s="20">
        <f t="shared" si="206"/>
        <v>0</v>
      </c>
      <c r="BH227" s="20">
        <f t="shared" si="202"/>
        <v>0</v>
      </c>
      <c r="BI227" s="46">
        <f t="shared" si="196"/>
        <v>0</v>
      </c>
      <c r="BJ227" s="7"/>
      <c r="BK227" s="7"/>
      <c r="BN227" s="160" t="s">
        <v>56</v>
      </c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93">
        <f t="shared" si="207"/>
        <v>0</v>
      </c>
      <c r="CA227" s="30"/>
      <c r="CB227" s="20"/>
      <c r="CC227" s="30"/>
      <c r="CD227" s="20"/>
      <c r="CE227" s="30"/>
      <c r="CF227" s="20"/>
      <c r="CG227" s="30"/>
      <c r="CH227" s="20"/>
      <c r="CI227" s="94"/>
      <c r="CJ227" s="20"/>
      <c r="CK227" s="20"/>
      <c r="CL227" s="20"/>
      <c r="CM227" s="94"/>
      <c r="CN227" s="20"/>
      <c r="CO227" s="94"/>
      <c r="CP227" s="20"/>
      <c r="CQ227" s="94"/>
      <c r="CR227" s="24"/>
      <c r="CS227" s="94"/>
      <c r="CT227" s="20"/>
      <c r="CU227" s="94"/>
      <c r="CV227" s="20"/>
      <c r="CW227" s="94"/>
      <c r="CX227" s="20"/>
      <c r="CY227" s="94"/>
      <c r="CZ227" s="20"/>
      <c r="DA227" s="94"/>
      <c r="DB227" s="20"/>
      <c r="DC227" s="94"/>
      <c r="DD227" s="20"/>
      <c r="DE227" s="94"/>
      <c r="DF227" s="20"/>
      <c r="DG227" s="94"/>
      <c r="DH227" s="20"/>
      <c r="DI227" s="94"/>
      <c r="DJ227" s="20"/>
      <c r="DK227" s="94"/>
      <c r="DL227" s="20"/>
      <c r="DM227" s="94"/>
      <c r="DN227" s="20"/>
      <c r="DO227" s="94"/>
      <c r="DP227" s="20"/>
      <c r="DQ227" s="94"/>
      <c r="DR227" s="20"/>
      <c r="DS227" s="20"/>
      <c r="DT227" s="20">
        <f t="shared" si="203"/>
        <v>0</v>
      </c>
      <c r="DU227" s="20">
        <f t="shared" si="204"/>
        <v>0</v>
      </c>
      <c r="DV227" s="7"/>
      <c r="DW227" s="54"/>
      <c r="DX227" s="7"/>
      <c r="DY227" s="7"/>
      <c r="DZ227" s="7"/>
      <c r="EA227" s="8"/>
      <c r="EB227" s="8"/>
      <c r="EC227" s="8"/>
      <c r="ED227" s="8"/>
      <c r="EE227" s="8"/>
      <c r="EF227" s="8"/>
      <c r="EG227" s="8"/>
      <c r="EH227" s="7">
        <f>SUM(L227+BY227)</f>
        <v>0</v>
      </c>
      <c r="EI227" s="7">
        <f>SUM(M227+BZ227)</f>
        <v>0</v>
      </c>
      <c r="EJ227" s="7">
        <f>SUM(N227+CA227)</f>
        <v>0</v>
      </c>
      <c r="EM227" s="189">
        <f>O227+CB227</f>
        <v>0</v>
      </c>
      <c r="EN227" s="203">
        <f>P227+CC227</f>
        <v>0</v>
      </c>
      <c r="EO227" s="189">
        <f>Q227+CD227</f>
        <v>0</v>
      </c>
      <c r="EP227" s="203">
        <f>R227+CE227</f>
        <v>0</v>
      </c>
      <c r="EQ227" s="189">
        <f>S227+CF227</f>
        <v>0</v>
      </c>
      <c r="ER227" s="203">
        <f>T227+CG227</f>
        <v>0</v>
      </c>
      <c r="ES227" s="189">
        <f>U227+CH227</f>
        <v>0</v>
      </c>
      <c r="ET227" s="203">
        <f>V227+CI227</f>
        <v>0</v>
      </c>
      <c r="EU227" s="189">
        <f>W227+CJ227</f>
        <v>0</v>
      </c>
      <c r="EV227" s="190">
        <f>X227+CK227</f>
        <v>0</v>
      </c>
      <c r="EW227" s="190">
        <f>Y227+CL227</f>
        <v>0</v>
      </c>
      <c r="EX227" s="204">
        <f>Z227+CM227</f>
        <v>0</v>
      </c>
      <c r="EY227" s="189">
        <f>AA227+CN227</f>
        <v>0</v>
      </c>
      <c r="EZ227" s="203">
        <f>AB227+CO227</f>
        <v>0</v>
      </c>
      <c r="FA227" s="189">
        <f>AC227+CP227</f>
        <v>0</v>
      </c>
      <c r="FB227" s="203">
        <f>AD227+CQ227</f>
        <v>0</v>
      </c>
      <c r="FC227" s="189">
        <f>AE227+CR227</f>
        <v>0</v>
      </c>
      <c r="FD227" s="203">
        <f>AF227+CS227</f>
        <v>0</v>
      </c>
      <c r="FE227" s="189">
        <f>AG227+CT227</f>
        <v>0</v>
      </c>
      <c r="FF227" s="204">
        <f>AH227+CU227</f>
        <v>0</v>
      </c>
      <c r="FG227" s="190">
        <f>AI227+CV227</f>
        <v>0</v>
      </c>
      <c r="FH227" s="204">
        <f>AJ227+CW227</f>
        <v>0</v>
      </c>
      <c r="FI227" s="189">
        <f>AK227+CX227</f>
        <v>0</v>
      </c>
      <c r="FJ227" s="204">
        <f>AL227+CY227</f>
        <v>0</v>
      </c>
      <c r="FK227" s="190">
        <f>AM227+CZ227</f>
        <v>0</v>
      </c>
      <c r="FL227" s="204">
        <f>AN227+DA227</f>
        <v>0</v>
      </c>
      <c r="FM227" s="189">
        <f>AO227+DB227</f>
        <v>0</v>
      </c>
      <c r="FN227" s="204">
        <f>AP227+DC227</f>
        <v>0</v>
      </c>
      <c r="FO227" s="190">
        <f>AQ227+DD227</f>
        <v>0</v>
      </c>
      <c r="FP227" s="204">
        <f>AR227+DE227</f>
        <v>0</v>
      </c>
      <c r="FQ227" s="190">
        <f>AS227+DF227</f>
        <v>0</v>
      </c>
      <c r="FR227" s="204">
        <f>AT227+DG227</f>
        <v>0</v>
      </c>
      <c r="FS227" s="190">
        <f>AU227+DH227</f>
        <v>0</v>
      </c>
      <c r="FT227" s="204">
        <f>AV227+DI227</f>
        <v>0</v>
      </c>
      <c r="FU227" s="189">
        <f>AW227+DJ227</f>
        <v>0</v>
      </c>
      <c r="FV227" s="204">
        <f>AX227+DK227</f>
        <v>0</v>
      </c>
      <c r="FW227" s="190">
        <f>AY227+DL227</f>
        <v>0</v>
      </c>
      <c r="FX227" s="204">
        <f>AZ227+DM227</f>
        <v>0</v>
      </c>
      <c r="FY227" s="189">
        <f>BA227+DN227</f>
        <v>0</v>
      </c>
      <c r="FZ227" s="203">
        <f>BB227+DO227</f>
        <v>0</v>
      </c>
      <c r="GA227" s="189">
        <f>BC227+DP227</f>
        <v>0</v>
      </c>
      <c r="GB227" s="203">
        <f>BD227+DQ227</f>
        <v>0</v>
      </c>
      <c r="GC227" s="189">
        <f>BE227+DR227</f>
        <v>0</v>
      </c>
      <c r="GD227" s="204">
        <f>BF227+DS227</f>
        <v>0</v>
      </c>
      <c r="GE227" s="190">
        <f>BG227+DT227</f>
        <v>0</v>
      </c>
      <c r="GF227" s="190">
        <f>BH227+DU227</f>
        <v>0</v>
      </c>
      <c r="GG227" s="8"/>
      <c r="GH227" s="123"/>
      <c r="GL227" s="161"/>
      <c r="GM227" s="19"/>
      <c r="GN227" s="1"/>
      <c r="GO227" s="23"/>
      <c r="GP227" s="70"/>
      <c r="GQ227" s="7"/>
      <c r="GR227" s="83"/>
    </row>
    <row r="228" spans="1:200" ht="24.95" customHeight="1" outlineLevel="1" thickBot="1" x14ac:dyDescent="0.4">
      <c r="A228" s="160" t="s">
        <v>56</v>
      </c>
      <c r="D228" s="7"/>
      <c r="E228" s="7"/>
      <c r="F228" s="7"/>
      <c r="G228" s="7"/>
      <c r="H228" s="7"/>
      <c r="I228" s="7"/>
      <c r="J228" s="7"/>
      <c r="K228" s="7"/>
      <c r="L228" s="7"/>
      <c r="M228" s="93">
        <f t="shared" si="205"/>
        <v>0</v>
      </c>
      <c r="N228" s="30"/>
      <c r="O228" s="20"/>
      <c r="P228" s="30"/>
      <c r="Q228" s="20"/>
      <c r="R228" s="30"/>
      <c r="S228" s="20"/>
      <c r="T228" s="30"/>
      <c r="U228" s="20"/>
      <c r="V228" s="94"/>
      <c r="W228" s="20"/>
      <c r="X228" s="20"/>
      <c r="Y228" s="20"/>
      <c r="Z228" s="94"/>
      <c r="AA228" s="20"/>
      <c r="AB228" s="94"/>
      <c r="AC228" s="20"/>
      <c r="AD228" s="94"/>
      <c r="AE228" s="24"/>
      <c r="AF228" s="94"/>
      <c r="AG228" s="20"/>
      <c r="AH228" s="94"/>
      <c r="AI228" s="20"/>
      <c r="AJ228" s="94"/>
      <c r="AK228" s="20"/>
      <c r="AL228" s="94"/>
      <c r="AM228" s="20"/>
      <c r="AN228" s="94"/>
      <c r="AO228" s="20"/>
      <c r="AP228" s="94"/>
      <c r="AQ228" s="20"/>
      <c r="AR228" s="94"/>
      <c r="AS228" s="20"/>
      <c r="AT228" s="94"/>
      <c r="AU228" s="20"/>
      <c r="AV228" s="94"/>
      <c r="AW228" s="20"/>
      <c r="AX228" s="94"/>
      <c r="AY228" s="20"/>
      <c r="AZ228" s="94"/>
      <c r="BA228" s="20"/>
      <c r="BB228" s="94"/>
      <c r="BC228" s="20"/>
      <c r="BD228" s="94"/>
      <c r="BE228" s="20"/>
      <c r="BF228" s="20"/>
      <c r="BG228" s="20">
        <f t="shared" si="206"/>
        <v>0</v>
      </c>
      <c r="BH228" s="20">
        <f t="shared" si="202"/>
        <v>0</v>
      </c>
      <c r="BI228" s="46">
        <f t="shared" si="196"/>
        <v>0</v>
      </c>
      <c r="BJ228" s="7"/>
      <c r="BK228" s="7"/>
      <c r="BN228" s="160" t="s">
        <v>56</v>
      </c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93">
        <f t="shared" si="207"/>
        <v>0</v>
      </c>
      <c r="CA228" s="30"/>
      <c r="CB228" s="20"/>
      <c r="CC228" s="30"/>
      <c r="CD228" s="20"/>
      <c r="CE228" s="30"/>
      <c r="CF228" s="20"/>
      <c r="CG228" s="30"/>
      <c r="CH228" s="20"/>
      <c r="CI228" s="94"/>
      <c r="CJ228" s="20"/>
      <c r="CK228" s="20"/>
      <c r="CL228" s="20"/>
      <c r="CM228" s="94"/>
      <c r="CN228" s="20"/>
      <c r="CO228" s="94"/>
      <c r="CP228" s="20"/>
      <c r="CQ228" s="94"/>
      <c r="CR228" s="24"/>
      <c r="CS228" s="94"/>
      <c r="CT228" s="20"/>
      <c r="CU228" s="94"/>
      <c r="CV228" s="20"/>
      <c r="CW228" s="94"/>
      <c r="CX228" s="20"/>
      <c r="CY228" s="94"/>
      <c r="CZ228" s="20"/>
      <c r="DA228" s="94"/>
      <c r="DB228" s="20"/>
      <c r="DC228" s="94"/>
      <c r="DD228" s="20"/>
      <c r="DE228" s="94"/>
      <c r="DF228" s="20"/>
      <c r="DG228" s="94"/>
      <c r="DH228" s="20"/>
      <c r="DI228" s="94"/>
      <c r="DJ228" s="20"/>
      <c r="DK228" s="94"/>
      <c r="DL228" s="20"/>
      <c r="DM228" s="94"/>
      <c r="DN228" s="20"/>
      <c r="DO228" s="94"/>
      <c r="DP228" s="20"/>
      <c r="DQ228" s="94"/>
      <c r="DR228" s="20"/>
      <c r="DS228" s="20"/>
      <c r="DT228" s="20">
        <f t="shared" si="203"/>
        <v>0</v>
      </c>
      <c r="DU228" s="20">
        <f t="shared" si="204"/>
        <v>0</v>
      </c>
      <c r="DV228" s="7"/>
      <c r="DW228" s="54"/>
      <c r="DX228" s="7"/>
      <c r="DY228" s="7"/>
      <c r="DZ228" s="7"/>
      <c r="EA228" s="8"/>
      <c r="EB228" s="8"/>
      <c r="EC228" s="8"/>
      <c r="ED228" s="8"/>
      <c r="EE228" s="8"/>
      <c r="EF228" s="8"/>
      <c r="EG228" s="8"/>
      <c r="EH228" s="7">
        <f>SUM(L228+BY228)</f>
        <v>0</v>
      </c>
      <c r="EI228" s="7">
        <f>SUM(M228+BZ228)</f>
        <v>0</v>
      </c>
      <c r="EJ228" s="7">
        <f>SUM(N228+CA228)</f>
        <v>0</v>
      </c>
      <c r="EM228" s="189">
        <f>O228+CB228</f>
        <v>0</v>
      </c>
      <c r="EN228" s="203">
        <f>P228+CC228</f>
        <v>0</v>
      </c>
      <c r="EO228" s="189">
        <f>Q228+CD228</f>
        <v>0</v>
      </c>
      <c r="EP228" s="203">
        <f>R228+CE228</f>
        <v>0</v>
      </c>
      <c r="EQ228" s="189">
        <f>S228+CF228</f>
        <v>0</v>
      </c>
      <c r="ER228" s="203">
        <f>T228+CG228</f>
        <v>0</v>
      </c>
      <c r="ES228" s="189">
        <f>U228+CH228</f>
        <v>0</v>
      </c>
      <c r="ET228" s="203">
        <f>V228+CI228</f>
        <v>0</v>
      </c>
      <c r="EU228" s="189">
        <f>W228+CJ228</f>
        <v>0</v>
      </c>
      <c r="EV228" s="190">
        <f>X228+CK228</f>
        <v>0</v>
      </c>
      <c r="EW228" s="190">
        <f>Y228+CL228</f>
        <v>0</v>
      </c>
      <c r="EX228" s="204">
        <f>Z228+CM228</f>
        <v>0</v>
      </c>
      <c r="EY228" s="189">
        <f>AA228+CN228</f>
        <v>0</v>
      </c>
      <c r="EZ228" s="203">
        <f>AB228+CO228</f>
        <v>0</v>
      </c>
      <c r="FA228" s="189">
        <f>AC228+CP228</f>
        <v>0</v>
      </c>
      <c r="FB228" s="203">
        <f>AD228+CQ228</f>
        <v>0</v>
      </c>
      <c r="FC228" s="189">
        <f>AE228+CR228</f>
        <v>0</v>
      </c>
      <c r="FD228" s="203">
        <f>AF228+CS228</f>
        <v>0</v>
      </c>
      <c r="FE228" s="189">
        <f>AG228+CT228</f>
        <v>0</v>
      </c>
      <c r="FF228" s="204">
        <f>AH228+CU228</f>
        <v>0</v>
      </c>
      <c r="FG228" s="190">
        <f>AI228+CV228</f>
        <v>0</v>
      </c>
      <c r="FH228" s="204">
        <f>AJ228+CW228</f>
        <v>0</v>
      </c>
      <c r="FI228" s="189">
        <f>AK228+CX228</f>
        <v>0</v>
      </c>
      <c r="FJ228" s="204">
        <f>AL228+CY228</f>
        <v>0</v>
      </c>
      <c r="FK228" s="190">
        <f>AM228+CZ228</f>
        <v>0</v>
      </c>
      <c r="FL228" s="204">
        <f>AN228+DA228</f>
        <v>0</v>
      </c>
      <c r="FM228" s="189">
        <f>AO228+DB228</f>
        <v>0</v>
      </c>
      <c r="FN228" s="204">
        <f>AP228+DC228</f>
        <v>0</v>
      </c>
      <c r="FO228" s="190">
        <f>AQ228+DD228</f>
        <v>0</v>
      </c>
      <c r="FP228" s="204">
        <f>AR228+DE228</f>
        <v>0</v>
      </c>
      <c r="FQ228" s="190">
        <f>AS228+DF228</f>
        <v>0</v>
      </c>
      <c r="FR228" s="204">
        <f>AT228+DG228</f>
        <v>0</v>
      </c>
      <c r="FS228" s="190">
        <f>AU228+DH228</f>
        <v>0</v>
      </c>
      <c r="FT228" s="204">
        <f>AV228+DI228</f>
        <v>0</v>
      </c>
      <c r="FU228" s="189">
        <f>AW228+DJ228</f>
        <v>0</v>
      </c>
      <c r="FV228" s="204">
        <f>AX228+DK228</f>
        <v>0</v>
      </c>
      <c r="FW228" s="190">
        <f>AY228+DL228</f>
        <v>0</v>
      </c>
      <c r="FX228" s="204">
        <f>AZ228+DM228</f>
        <v>0</v>
      </c>
      <c r="FY228" s="189">
        <f>BA228+DN228</f>
        <v>0</v>
      </c>
      <c r="FZ228" s="203">
        <f>BB228+DO228</f>
        <v>0</v>
      </c>
      <c r="GA228" s="189">
        <f>BC228+DP228</f>
        <v>0</v>
      </c>
      <c r="GB228" s="203">
        <f>BD228+DQ228</f>
        <v>0</v>
      </c>
      <c r="GC228" s="189">
        <f>BE228+DR228</f>
        <v>0</v>
      </c>
      <c r="GD228" s="204">
        <f>BF228+DS228</f>
        <v>0</v>
      </c>
      <c r="GE228" s="190">
        <f>BG228+DT228</f>
        <v>0</v>
      </c>
      <c r="GF228" s="190">
        <f>BH228+DU228</f>
        <v>0</v>
      </c>
      <c r="GG228" s="8"/>
      <c r="GH228" s="123"/>
      <c r="GL228" s="161"/>
      <c r="GM228" s="19"/>
      <c r="GN228" s="1"/>
      <c r="GO228" s="23"/>
      <c r="GP228" s="70"/>
      <c r="GQ228" s="7"/>
      <c r="GR228" s="83"/>
    </row>
    <row r="229" spans="1:200" ht="24.95" customHeight="1" outlineLevel="1" thickBot="1" x14ac:dyDescent="0.4">
      <c r="A229" s="160" t="s">
        <v>56</v>
      </c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95">
        <f t="shared" si="205"/>
        <v>0</v>
      </c>
      <c r="N229" s="96"/>
      <c r="O229" s="206"/>
      <c r="P229" s="96"/>
      <c r="Q229" s="206"/>
      <c r="R229" s="96"/>
      <c r="S229" s="206"/>
      <c r="T229" s="96"/>
      <c r="U229" s="206"/>
      <c r="V229" s="207"/>
      <c r="W229" s="206"/>
      <c r="X229" s="206"/>
      <c r="Y229" s="206"/>
      <c r="Z229" s="207"/>
      <c r="AA229" s="206"/>
      <c r="AB229" s="207"/>
      <c r="AC229" s="206"/>
      <c r="AD229" s="207"/>
      <c r="AE229" s="208"/>
      <c r="AF229" s="207"/>
      <c r="AG229" s="206"/>
      <c r="AH229" s="207"/>
      <c r="AI229" s="206"/>
      <c r="AJ229" s="207"/>
      <c r="AK229" s="206"/>
      <c r="AL229" s="207"/>
      <c r="AM229" s="206"/>
      <c r="AN229" s="207"/>
      <c r="AO229" s="206"/>
      <c r="AP229" s="207"/>
      <c r="AQ229" s="206"/>
      <c r="AR229" s="207"/>
      <c r="AS229" s="206"/>
      <c r="AT229" s="207"/>
      <c r="AU229" s="206"/>
      <c r="AV229" s="207"/>
      <c r="AW229" s="206"/>
      <c r="AX229" s="207"/>
      <c r="AY229" s="206"/>
      <c r="AZ229" s="207"/>
      <c r="BA229" s="206"/>
      <c r="BB229" s="207"/>
      <c r="BC229" s="206"/>
      <c r="BD229" s="207"/>
      <c r="BE229" s="206"/>
      <c r="BF229" s="206"/>
      <c r="BG229" s="20">
        <f t="shared" si="206"/>
        <v>0</v>
      </c>
      <c r="BH229" s="20">
        <f t="shared" si="202"/>
        <v>0</v>
      </c>
      <c r="BI229" s="46">
        <f t="shared" si="196"/>
        <v>0</v>
      </c>
      <c r="BJ229" s="8"/>
      <c r="BK229" s="8"/>
      <c r="BN229" s="160" t="s">
        <v>56</v>
      </c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95">
        <f t="shared" si="207"/>
        <v>0</v>
      </c>
      <c r="CA229" s="96"/>
      <c r="CB229" s="206"/>
      <c r="CC229" s="96"/>
      <c r="CD229" s="206"/>
      <c r="CE229" s="96"/>
      <c r="CF229" s="206"/>
      <c r="CG229" s="96"/>
      <c r="CH229" s="206"/>
      <c r="CI229" s="207"/>
      <c r="CJ229" s="206"/>
      <c r="CK229" s="206"/>
      <c r="CL229" s="206"/>
      <c r="CM229" s="207"/>
      <c r="CN229" s="206"/>
      <c r="CO229" s="207"/>
      <c r="CP229" s="206"/>
      <c r="CQ229" s="207"/>
      <c r="CR229" s="208"/>
      <c r="CS229" s="207"/>
      <c r="CT229" s="206"/>
      <c r="CU229" s="207"/>
      <c r="CV229" s="206"/>
      <c r="CW229" s="207"/>
      <c r="CX229" s="206"/>
      <c r="CY229" s="207"/>
      <c r="CZ229" s="206"/>
      <c r="DA229" s="207"/>
      <c r="DB229" s="206"/>
      <c r="DC229" s="207"/>
      <c r="DD229" s="206"/>
      <c r="DE229" s="207"/>
      <c r="DF229" s="206"/>
      <c r="DG229" s="207"/>
      <c r="DH229" s="206"/>
      <c r="DI229" s="207"/>
      <c r="DJ229" s="206"/>
      <c r="DK229" s="207"/>
      <c r="DL229" s="206"/>
      <c r="DM229" s="207"/>
      <c r="DN229" s="206"/>
      <c r="DO229" s="207"/>
      <c r="DP229" s="206"/>
      <c r="DQ229" s="207"/>
      <c r="DR229" s="206"/>
      <c r="DS229" s="206"/>
      <c r="DT229" s="20">
        <f t="shared" si="203"/>
        <v>0</v>
      </c>
      <c r="DU229" s="20">
        <f t="shared" si="204"/>
        <v>0</v>
      </c>
      <c r="DV229" s="8"/>
      <c r="DW229" s="123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>
        <f>SUM(L229+BY229)</f>
        <v>0</v>
      </c>
      <c r="EI229" s="8">
        <f>SUM(M229+BZ229)</f>
        <v>0</v>
      </c>
      <c r="EJ229" s="8">
        <f>SUM(N229+CA229)</f>
        <v>0</v>
      </c>
      <c r="EM229" s="189">
        <f>O229+CB229</f>
        <v>0</v>
      </c>
      <c r="EN229" s="203">
        <f>P229+CC229</f>
        <v>0</v>
      </c>
      <c r="EO229" s="189">
        <f>Q229+CD229</f>
        <v>0</v>
      </c>
      <c r="EP229" s="203">
        <f>R229+CE229</f>
        <v>0</v>
      </c>
      <c r="EQ229" s="189">
        <f>S229+CF229</f>
        <v>0</v>
      </c>
      <c r="ER229" s="203">
        <f>T229+CG229</f>
        <v>0</v>
      </c>
      <c r="ES229" s="189">
        <f>U229+CH229</f>
        <v>0</v>
      </c>
      <c r="ET229" s="203">
        <f>V229+CI229</f>
        <v>0</v>
      </c>
      <c r="EU229" s="189">
        <f>W229+CJ229</f>
        <v>0</v>
      </c>
      <c r="EV229" s="190">
        <f>X229+CK229</f>
        <v>0</v>
      </c>
      <c r="EW229" s="190">
        <f>Y229+CL229</f>
        <v>0</v>
      </c>
      <c r="EX229" s="204">
        <f>Z229+CM229</f>
        <v>0</v>
      </c>
      <c r="EY229" s="189">
        <f>AA229+CN229</f>
        <v>0</v>
      </c>
      <c r="EZ229" s="203">
        <f>AB229+CO229</f>
        <v>0</v>
      </c>
      <c r="FA229" s="189">
        <f>AC229+CP229</f>
        <v>0</v>
      </c>
      <c r="FB229" s="203">
        <f>AD229+CQ229</f>
        <v>0</v>
      </c>
      <c r="FC229" s="189">
        <f>AE229+CR229</f>
        <v>0</v>
      </c>
      <c r="FD229" s="203">
        <f>AF229+CS229</f>
        <v>0</v>
      </c>
      <c r="FE229" s="189">
        <f>AG229+CT229</f>
        <v>0</v>
      </c>
      <c r="FF229" s="204">
        <f>AH229+CU229</f>
        <v>0</v>
      </c>
      <c r="FG229" s="190">
        <f>AI229+CV229</f>
        <v>0</v>
      </c>
      <c r="FH229" s="204">
        <f>AJ229+CW229</f>
        <v>0</v>
      </c>
      <c r="FI229" s="189">
        <f>AK229+CX229</f>
        <v>0</v>
      </c>
      <c r="FJ229" s="204">
        <f>AL229+CY229</f>
        <v>0</v>
      </c>
      <c r="FK229" s="190">
        <f>AM229+CZ229</f>
        <v>0</v>
      </c>
      <c r="FL229" s="204">
        <f>AN229+DA229</f>
        <v>0</v>
      </c>
      <c r="FM229" s="189">
        <f>AO229+DB229</f>
        <v>0</v>
      </c>
      <c r="FN229" s="204">
        <f>AP229+DC229</f>
        <v>0</v>
      </c>
      <c r="FO229" s="190">
        <f>AQ229+DD229</f>
        <v>0</v>
      </c>
      <c r="FP229" s="204">
        <f>AR229+DE229</f>
        <v>0</v>
      </c>
      <c r="FQ229" s="190">
        <f>AS229+DF229</f>
        <v>0</v>
      </c>
      <c r="FR229" s="204">
        <f>AT229+DG229</f>
        <v>0</v>
      </c>
      <c r="FS229" s="190">
        <f>AU229+DH229</f>
        <v>0</v>
      </c>
      <c r="FT229" s="204">
        <f>AV229+DI229</f>
        <v>0</v>
      </c>
      <c r="FU229" s="189">
        <f>AW229+DJ229</f>
        <v>0</v>
      </c>
      <c r="FV229" s="204">
        <f>AX229+DK229</f>
        <v>0</v>
      </c>
      <c r="FW229" s="190">
        <f>AY229+DL229</f>
        <v>0</v>
      </c>
      <c r="FX229" s="204">
        <f>AZ229+DM229</f>
        <v>0</v>
      </c>
      <c r="FY229" s="189">
        <f>BA229+DN229</f>
        <v>0</v>
      </c>
      <c r="FZ229" s="203">
        <f>BB229+DO229</f>
        <v>0</v>
      </c>
      <c r="GA229" s="189">
        <f>BC229+DP229</f>
        <v>0</v>
      </c>
      <c r="GB229" s="203">
        <f>BD229+DQ229</f>
        <v>0</v>
      </c>
      <c r="GC229" s="189">
        <f>BE229+DR229</f>
        <v>0</v>
      </c>
      <c r="GD229" s="204">
        <f>BF229+DS229</f>
        <v>0</v>
      </c>
      <c r="GE229" s="190">
        <f>BG229+DT229</f>
        <v>0</v>
      </c>
      <c r="GF229" s="190">
        <f>BH229+DU229</f>
        <v>0</v>
      </c>
      <c r="GG229" s="8"/>
      <c r="GH229" s="123"/>
      <c r="GL229" s="161"/>
      <c r="GM229" s="19"/>
      <c r="GN229" s="1"/>
      <c r="GO229" s="23"/>
      <c r="GP229" s="70"/>
      <c r="GQ229" s="7"/>
      <c r="GR229" s="83"/>
    </row>
    <row r="230" spans="1:200" ht="24.95" customHeight="1" thickBot="1" x14ac:dyDescent="0.4">
      <c r="A230" s="139">
        <v>15</v>
      </c>
      <c r="B230" s="156" t="s">
        <v>58</v>
      </c>
      <c r="C230" s="151" t="s">
        <v>59</v>
      </c>
      <c r="D230" s="152">
        <v>1</v>
      </c>
      <c r="E230" s="12"/>
      <c r="F230" s="12"/>
      <c r="G230" s="12"/>
      <c r="H230" s="12"/>
      <c r="I230" s="12"/>
      <c r="J230" s="12"/>
      <c r="K230" s="12"/>
      <c r="L230" s="12">
        <f>SUM(L231:L241)</f>
        <v>120</v>
      </c>
      <c r="M230" s="12">
        <f t="shared" ref="M230:BH230" si="208">SUM(M231:M241)</f>
        <v>102</v>
      </c>
      <c r="N230" s="12">
        <f t="shared" si="208"/>
        <v>10</v>
      </c>
      <c r="O230" s="12">
        <f t="shared" si="208"/>
        <v>0</v>
      </c>
      <c r="P230" s="12">
        <f t="shared" si="208"/>
        <v>86</v>
      </c>
      <c r="Q230" s="12">
        <f t="shared" si="208"/>
        <v>190</v>
      </c>
      <c r="R230" s="12">
        <f>SUM(R231:R241)</f>
        <v>6</v>
      </c>
      <c r="S230" s="175">
        <f>SUM(S231:S241)</f>
        <v>8</v>
      </c>
      <c r="T230" s="12">
        <f t="shared" si="208"/>
        <v>0</v>
      </c>
      <c r="U230" s="12">
        <f t="shared" si="208"/>
        <v>0</v>
      </c>
      <c r="V230" s="12">
        <f t="shared" si="208"/>
        <v>0</v>
      </c>
      <c r="W230" s="12">
        <f t="shared" si="208"/>
        <v>0</v>
      </c>
      <c r="X230" s="12">
        <f t="shared" si="208"/>
        <v>0</v>
      </c>
      <c r="Y230" s="12">
        <f t="shared" si="208"/>
        <v>12</v>
      </c>
      <c r="Z230" s="12">
        <f t="shared" si="208"/>
        <v>0</v>
      </c>
      <c r="AA230" s="12">
        <f t="shared" si="208"/>
        <v>0</v>
      </c>
      <c r="AB230" s="12">
        <f t="shared" si="208"/>
        <v>0</v>
      </c>
      <c r="AC230" s="12">
        <f t="shared" si="208"/>
        <v>0</v>
      </c>
      <c r="AD230" s="12">
        <f t="shared" si="208"/>
        <v>0</v>
      </c>
      <c r="AE230" s="12">
        <f t="shared" si="208"/>
        <v>0</v>
      </c>
      <c r="AF230" s="12">
        <f t="shared" si="208"/>
        <v>0</v>
      </c>
      <c r="AG230" s="12">
        <f t="shared" si="208"/>
        <v>0</v>
      </c>
      <c r="AH230" s="12">
        <f t="shared" si="208"/>
        <v>0</v>
      </c>
      <c r="AI230" s="12">
        <f t="shared" si="208"/>
        <v>0</v>
      </c>
      <c r="AJ230" s="12">
        <f t="shared" si="208"/>
        <v>0</v>
      </c>
      <c r="AK230" s="12">
        <f t="shared" si="208"/>
        <v>0</v>
      </c>
      <c r="AL230" s="12">
        <f t="shared" si="208"/>
        <v>1</v>
      </c>
      <c r="AM230" s="12">
        <f t="shared" si="208"/>
        <v>110</v>
      </c>
      <c r="AN230" s="12">
        <f t="shared" si="208"/>
        <v>0</v>
      </c>
      <c r="AO230" s="12">
        <f t="shared" si="208"/>
        <v>0</v>
      </c>
      <c r="AP230" s="12">
        <f t="shared" si="208"/>
        <v>0</v>
      </c>
      <c r="AQ230" s="12">
        <f t="shared" si="208"/>
        <v>0</v>
      </c>
      <c r="AR230" s="12">
        <f t="shared" si="208"/>
        <v>1</v>
      </c>
      <c r="AS230" s="12">
        <f t="shared" si="208"/>
        <v>12</v>
      </c>
      <c r="AT230" s="12">
        <f>SUM(AT231:AT241)</f>
        <v>1</v>
      </c>
      <c r="AU230" s="12">
        <f t="shared" si="208"/>
        <v>26.666666666666668</v>
      </c>
      <c r="AV230" s="12">
        <f t="shared" si="208"/>
        <v>0</v>
      </c>
      <c r="AW230" s="12">
        <f t="shared" si="208"/>
        <v>0</v>
      </c>
      <c r="AX230" s="12">
        <f t="shared" si="208"/>
        <v>0</v>
      </c>
      <c r="AY230" s="12">
        <f t="shared" si="208"/>
        <v>0</v>
      </c>
      <c r="AZ230" s="12">
        <f t="shared" si="208"/>
        <v>0</v>
      </c>
      <c r="BA230" s="12">
        <f t="shared" si="208"/>
        <v>0</v>
      </c>
      <c r="BB230" s="12">
        <f t="shared" si="208"/>
        <v>0</v>
      </c>
      <c r="BC230" s="12">
        <f t="shared" si="208"/>
        <v>0</v>
      </c>
      <c r="BD230" s="12">
        <f t="shared" si="208"/>
        <v>0</v>
      </c>
      <c r="BE230" s="12">
        <f t="shared" si="208"/>
        <v>0</v>
      </c>
      <c r="BF230" s="12">
        <f t="shared" si="208"/>
        <v>358.66666666666663</v>
      </c>
      <c r="BG230" s="209">
        <f>SUM(BG231:BG241)</f>
        <v>358.66666666666663</v>
      </c>
      <c r="BH230" s="12">
        <f t="shared" si="208"/>
        <v>210</v>
      </c>
      <c r="BI230" s="46"/>
      <c r="BJ230" s="12"/>
      <c r="BK230" s="12"/>
      <c r="BN230" s="139">
        <v>15</v>
      </c>
      <c r="BO230" s="156" t="s">
        <v>58</v>
      </c>
      <c r="BP230" s="151" t="s">
        <v>59</v>
      </c>
      <c r="BQ230" s="152">
        <v>1</v>
      </c>
      <c r="BR230" s="12"/>
      <c r="BS230" s="12"/>
      <c r="BT230" s="12"/>
      <c r="BU230" s="12"/>
      <c r="BV230" s="12"/>
      <c r="BW230" s="12"/>
      <c r="BX230" s="12"/>
      <c r="BY230" s="12">
        <f t="shared" ref="BY230:DU230" si="209">SUM(BY231:BY241)</f>
        <v>114</v>
      </c>
      <c r="BZ230" s="12">
        <f t="shared" si="209"/>
        <v>114</v>
      </c>
      <c r="CA230" s="12">
        <f t="shared" si="209"/>
        <v>14</v>
      </c>
      <c r="CB230" s="137">
        <f>SUM(CB231:CB241)</f>
        <v>0</v>
      </c>
      <c r="CC230" s="12">
        <f t="shared" si="209"/>
        <v>64</v>
      </c>
      <c r="CD230" s="12">
        <f t="shared" si="209"/>
        <v>180</v>
      </c>
      <c r="CE230" s="12">
        <f t="shared" si="209"/>
        <v>0</v>
      </c>
      <c r="CF230" s="12">
        <f t="shared" si="209"/>
        <v>0</v>
      </c>
      <c r="CG230" s="12">
        <f t="shared" si="209"/>
        <v>36</v>
      </c>
      <c r="CH230" s="12">
        <f t="shared" si="209"/>
        <v>72</v>
      </c>
      <c r="CI230" s="12">
        <f t="shared" si="209"/>
        <v>0</v>
      </c>
      <c r="CJ230" s="12">
        <f t="shared" si="209"/>
        <v>0</v>
      </c>
      <c r="CK230" s="12">
        <f t="shared" si="209"/>
        <v>6</v>
      </c>
      <c r="CL230" s="12">
        <f t="shared" si="209"/>
        <v>9</v>
      </c>
      <c r="CM230" s="12">
        <f t="shared" si="209"/>
        <v>0</v>
      </c>
      <c r="CN230" s="12">
        <f t="shared" si="209"/>
        <v>0</v>
      </c>
      <c r="CO230" s="12">
        <f t="shared" si="209"/>
        <v>4</v>
      </c>
      <c r="CP230" s="12">
        <f t="shared" si="209"/>
        <v>32</v>
      </c>
      <c r="CQ230" s="12">
        <f t="shared" si="209"/>
        <v>0</v>
      </c>
      <c r="CR230" s="12">
        <f t="shared" si="209"/>
        <v>0</v>
      </c>
      <c r="CS230" s="12">
        <f t="shared" si="209"/>
        <v>0</v>
      </c>
      <c r="CT230" s="12">
        <f t="shared" si="209"/>
        <v>0</v>
      </c>
      <c r="CU230" s="12">
        <f t="shared" si="209"/>
        <v>0</v>
      </c>
      <c r="CV230" s="137">
        <f t="shared" si="209"/>
        <v>0</v>
      </c>
      <c r="CW230" s="12">
        <f t="shared" si="209"/>
        <v>0</v>
      </c>
      <c r="CX230" s="12">
        <f t="shared" si="209"/>
        <v>0</v>
      </c>
      <c r="CY230" s="12">
        <f t="shared" si="209"/>
        <v>0</v>
      </c>
      <c r="CZ230" s="12">
        <f t="shared" si="209"/>
        <v>0</v>
      </c>
      <c r="DA230" s="12">
        <f t="shared" si="209"/>
        <v>0</v>
      </c>
      <c r="DB230" s="12">
        <f t="shared" si="209"/>
        <v>0</v>
      </c>
      <c r="DC230" s="12">
        <f t="shared" si="209"/>
        <v>1</v>
      </c>
      <c r="DD230" s="12">
        <f t="shared" si="209"/>
        <v>5.22</v>
      </c>
      <c r="DE230" s="12">
        <f t="shared" si="209"/>
        <v>0</v>
      </c>
      <c r="DF230" s="12">
        <f t="shared" si="209"/>
        <v>0</v>
      </c>
      <c r="DG230" s="12">
        <f t="shared" si="209"/>
        <v>0</v>
      </c>
      <c r="DH230" s="12">
        <f t="shared" si="209"/>
        <v>0</v>
      </c>
      <c r="DI230" s="12">
        <f t="shared" si="209"/>
        <v>0</v>
      </c>
      <c r="DJ230" s="12">
        <f t="shared" si="209"/>
        <v>0</v>
      </c>
      <c r="DK230" s="12">
        <f t="shared" si="209"/>
        <v>1</v>
      </c>
      <c r="DL230" s="12">
        <f t="shared" si="209"/>
        <v>24</v>
      </c>
      <c r="DM230" s="12">
        <f t="shared" si="209"/>
        <v>0</v>
      </c>
      <c r="DN230" s="12">
        <f t="shared" si="209"/>
        <v>0</v>
      </c>
      <c r="DO230" s="12">
        <f t="shared" si="209"/>
        <v>0</v>
      </c>
      <c r="DP230" s="12">
        <f t="shared" si="209"/>
        <v>0</v>
      </c>
      <c r="DQ230" s="12">
        <f t="shared" si="209"/>
        <v>0</v>
      </c>
      <c r="DR230" s="12">
        <f t="shared" si="209"/>
        <v>0</v>
      </c>
      <c r="DS230" s="12">
        <f t="shared" si="209"/>
        <v>250.22</v>
      </c>
      <c r="DT230" s="12">
        <f t="shared" si="209"/>
        <v>328.22</v>
      </c>
      <c r="DU230" s="12">
        <f t="shared" si="209"/>
        <v>287.22000000000003</v>
      </c>
      <c r="DV230" s="12"/>
      <c r="DW230" s="138"/>
      <c r="DX230" s="156" t="s">
        <v>58</v>
      </c>
      <c r="DY230" s="151" t="s">
        <v>59</v>
      </c>
      <c r="DZ230" s="152">
        <v>1</v>
      </c>
      <c r="EA230" s="12"/>
      <c r="EB230" s="12"/>
      <c r="EC230" s="12"/>
      <c r="ED230" s="12"/>
      <c r="EE230" s="12"/>
      <c r="EF230" s="12"/>
      <c r="EG230" s="12"/>
      <c r="EH230" s="12">
        <f>SUM(EH231:EH241)</f>
        <v>234</v>
      </c>
      <c r="EI230" s="12">
        <f>SUM(EI231:EI241)</f>
        <v>216</v>
      </c>
      <c r="EJ230" s="12">
        <f>SUM(EJ231:EJ241)</f>
        <v>24</v>
      </c>
      <c r="EM230" s="189">
        <f>O230+CB230</f>
        <v>0</v>
      </c>
      <c r="EN230" s="194">
        <f>SUM(EN231:EN241)</f>
        <v>150</v>
      </c>
      <c r="EO230" s="189">
        <f>Q230+CD230</f>
        <v>370</v>
      </c>
      <c r="EP230" s="194">
        <f>SUM(EP231:EP241)</f>
        <v>6</v>
      </c>
      <c r="EQ230" s="189">
        <f>S230+CF230</f>
        <v>8</v>
      </c>
      <c r="ER230" s="194">
        <f>SUM(ER231:ER241)</f>
        <v>36</v>
      </c>
      <c r="ES230" s="189">
        <f>U230+CH230</f>
        <v>72</v>
      </c>
      <c r="ET230" s="194">
        <f>SUM(ET231:ET241)</f>
        <v>0</v>
      </c>
      <c r="EU230" s="189">
        <f>W230+CJ230</f>
        <v>0</v>
      </c>
      <c r="EV230" s="190">
        <f>X230+CK230</f>
        <v>6</v>
      </c>
      <c r="EW230" s="190">
        <f>Y230+CL230</f>
        <v>21</v>
      </c>
      <c r="EX230" s="200">
        <f>SUM(EX231:EX241)</f>
        <v>0</v>
      </c>
      <c r="EY230" s="189">
        <f>AA230+CN230</f>
        <v>0</v>
      </c>
      <c r="EZ230" s="194">
        <f>SUM(EZ231:EZ241)</f>
        <v>4</v>
      </c>
      <c r="FA230" s="189">
        <f>AC230+CP230</f>
        <v>32</v>
      </c>
      <c r="FB230" s="194">
        <f>SUM(FB231:FB241)</f>
        <v>0</v>
      </c>
      <c r="FC230" s="189">
        <f>AE230+CR230</f>
        <v>0</v>
      </c>
      <c r="FD230" s="194">
        <f>SUM(FD231:FD241)</f>
        <v>0</v>
      </c>
      <c r="FE230" s="189">
        <f>AG230+CT230</f>
        <v>0</v>
      </c>
      <c r="FF230" s="200">
        <f>SUM(FF231:FF241)</f>
        <v>0</v>
      </c>
      <c r="FG230" s="190">
        <f>AI230+CV230</f>
        <v>0</v>
      </c>
      <c r="FH230" s="200">
        <f>SUM(FH231:FH241)</f>
        <v>0</v>
      </c>
      <c r="FI230" s="189">
        <f>AK230+CX230</f>
        <v>0</v>
      </c>
      <c r="FJ230" s="200">
        <f>SUM(FJ231:FJ241)</f>
        <v>1</v>
      </c>
      <c r="FK230" s="190">
        <f>AM230+CZ230</f>
        <v>110</v>
      </c>
      <c r="FL230" s="200">
        <f>SUM(FL231:FL241)</f>
        <v>0</v>
      </c>
      <c r="FM230" s="189">
        <f>AO230+DB230</f>
        <v>0</v>
      </c>
      <c r="FN230" s="200">
        <f>SUM(FN231:FN241)</f>
        <v>1</v>
      </c>
      <c r="FO230" s="190">
        <f>AQ230+DD230</f>
        <v>5.22</v>
      </c>
      <c r="FP230" s="200">
        <f>SUM(FP231:FP241)</f>
        <v>1</v>
      </c>
      <c r="FQ230" s="190">
        <f>AS230+DF230</f>
        <v>12</v>
      </c>
      <c r="FR230" s="200"/>
      <c r="FS230" s="190">
        <f>AU230+DH230</f>
        <v>26.666666666666668</v>
      </c>
      <c r="FT230" s="200">
        <f>SUM(FT231:FT241)</f>
        <v>0</v>
      </c>
      <c r="FU230" s="189">
        <f>AW230+DJ230</f>
        <v>0</v>
      </c>
      <c r="FV230" s="200">
        <f>SUM(FV231:FV241)</f>
        <v>1</v>
      </c>
      <c r="FW230" s="190">
        <f>AY230+DL230</f>
        <v>24</v>
      </c>
      <c r="FX230" s="200">
        <f>SUM(FX231:FX241)</f>
        <v>0</v>
      </c>
      <c r="FY230" s="189">
        <f>BA230+DN230</f>
        <v>0</v>
      </c>
      <c r="FZ230" s="194">
        <f>SUM(FZ231:FZ241)</f>
        <v>0</v>
      </c>
      <c r="GA230" s="189">
        <f>BC230+DP230</f>
        <v>0</v>
      </c>
      <c r="GB230" s="194">
        <f>SUM(GB231:GB241)</f>
        <v>0</v>
      </c>
      <c r="GC230" s="189">
        <f>BE230+DR230</f>
        <v>0</v>
      </c>
      <c r="GD230" s="200">
        <f>SUM(GD231:GD241)</f>
        <v>608.88666666666666</v>
      </c>
      <c r="GE230" s="190">
        <f>BG230+DT230</f>
        <v>686.88666666666666</v>
      </c>
      <c r="GF230" s="190">
        <f>BH230+DU230</f>
        <v>497.22</v>
      </c>
      <c r="GG230" s="12"/>
      <c r="GH230" s="138"/>
      <c r="GK230" s="3">
        <v>650</v>
      </c>
      <c r="GL230" s="161">
        <f>GE230-GK230</f>
        <v>36.886666666666656</v>
      </c>
      <c r="GM230" s="19"/>
      <c r="GN230" s="18"/>
      <c r="GO230" s="18"/>
      <c r="GP230" s="71"/>
      <c r="GQ230" s="7"/>
      <c r="GR230" s="83"/>
    </row>
    <row r="231" spans="1:200" ht="24.95" customHeight="1" outlineLevel="1" thickBot="1" x14ac:dyDescent="0.4">
      <c r="A231" s="156" t="s">
        <v>58</v>
      </c>
      <c r="B231" s="1" t="s">
        <v>88</v>
      </c>
      <c r="C231" s="42" t="s">
        <v>68</v>
      </c>
      <c r="D231" s="23" t="s">
        <v>69</v>
      </c>
      <c r="E231" s="23" t="s">
        <v>103</v>
      </c>
      <c r="F231" s="87" t="s">
        <v>162</v>
      </c>
      <c r="G231" s="23">
        <v>1</v>
      </c>
      <c r="H231" s="23">
        <v>80</v>
      </c>
      <c r="I231" s="23">
        <v>1</v>
      </c>
      <c r="J231" s="23">
        <v>3</v>
      </c>
      <c r="K231" s="23">
        <f>SUM(J231)*2</f>
        <v>6</v>
      </c>
      <c r="L231" s="1">
        <v>40</v>
      </c>
      <c r="M231" s="162">
        <f>SUM(N231+P231+R231+T231+V231)</f>
        <v>40</v>
      </c>
      <c r="N231" s="30">
        <v>2</v>
      </c>
      <c r="O231" s="25"/>
      <c r="P231" s="30">
        <v>38</v>
      </c>
      <c r="Q231" s="25">
        <f>J231*P231</f>
        <v>114</v>
      </c>
      <c r="R231" s="30"/>
      <c r="S231" s="25">
        <f>SUM(R231)*J231</f>
        <v>0</v>
      </c>
      <c r="T231" s="30"/>
      <c r="U231" s="25">
        <f>SUM(T231)*K231</f>
        <v>0</v>
      </c>
      <c r="V231" s="30"/>
      <c r="W231" s="25">
        <f>SUM(V231)*J231*5</f>
        <v>0</v>
      </c>
      <c r="X231" s="163">
        <f>SUM(J231*AX231*2+K231*AZ231*2)</f>
        <v>0</v>
      </c>
      <c r="Y231" s="164">
        <f>SUM(L231*5/100*J231)</f>
        <v>6</v>
      </c>
      <c r="Z231" s="30"/>
      <c r="AA231" s="25"/>
      <c r="AB231" s="30"/>
      <c r="AC231" s="163">
        <f>SUM(AB231)*3*H231/5</f>
        <v>0</v>
      </c>
      <c r="AD231" s="30"/>
      <c r="AE231" s="165">
        <f>SUM(AD231*H231*(30+4))</f>
        <v>0</v>
      </c>
      <c r="AF231" s="30"/>
      <c r="AG231" s="25">
        <f>SUM(AF231*H231*3)</f>
        <v>0</v>
      </c>
      <c r="AH231" s="30"/>
      <c r="AI231" s="163">
        <f>SUM(AH231*H231/3)</f>
        <v>0</v>
      </c>
      <c r="AJ231" s="30"/>
      <c r="AK231" s="163">
        <f>SUM(AJ231*H231*2/3)</f>
        <v>0</v>
      </c>
      <c r="AL231" s="30"/>
      <c r="AM231" s="25">
        <f>SUM(AL231*H231)*2</f>
        <v>0</v>
      </c>
      <c r="AN231" s="30"/>
      <c r="AO231" s="25">
        <f>SUM(AN231*J231)</f>
        <v>0</v>
      </c>
      <c r="AP231" s="30"/>
      <c r="AQ231" s="163">
        <f>SUM(AP231*H231*2)</f>
        <v>0</v>
      </c>
      <c r="AR231" s="30"/>
      <c r="AS231" s="163">
        <f>AR231*J231*6</f>
        <v>0</v>
      </c>
      <c r="AT231" s="30">
        <v>1</v>
      </c>
      <c r="AU231" s="163">
        <f>AT231*H231/3</f>
        <v>26.666666666666668</v>
      </c>
      <c r="AV231" s="30"/>
      <c r="AW231" s="25">
        <f>SUM(AV231*H231/3)</f>
        <v>0</v>
      </c>
      <c r="AX231" s="30"/>
      <c r="AY231" s="163">
        <f>SUM(J231*AX231*8)</f>
        <v>0</v>
      </c>
      <c r="AZ231" s="30"/>
      <c r="BA231" s="163">
        <f>SUM(AZ231*K231*5*6)</f>
        <v>0</v>
      </c>
      <c r="BB231" s="30"/>
      <c r="BC231" s="163">
        <f>SUM(BB231*K231*4*6)</f>
        <v>0</v>
      </c>
      <c r="BD231" s="30"/>
      <c r="BE231" s="20">
        <f>SUM(BD231*50)</f>
        <v>0</v>
      </c>
      <c r="BF231" s="163">
        <f>O231+Q231+S231+U231+W231+X231+Y231+AA231+AC231+AE231+AG231+AI231+AK231+AM231+AO231+AQ231+AS231+AU231+AW231+AY231+BA231+BC231+BE231</f>
        <v>146.66666666666666</v>
      </c>
      <c r="BG231" s="20">
        <f t="shared" ref="BG231:BG241" si="210">O231+Q231+S231+U231+W231+X231+Y231+AA231+AC231+AE231+AG231+AI231+AK231+AM231+AO231+AQ231+AS231+AU231+AW231+AY231+BA231+BC231+BE231</f>
        <v>146.66666666666666</v>
      </c>
      <c r="BH231" s="20">
        <f t="shared" ref="BH231:BH241" si="211">O231+Q231+S231+U231+W231+X231+AQ231+AS231+AW231+AY231+BA231+BC231</f>
        <v>114</v>
      </c>
      <c r="BI231" s="46">
        <f t="shared" si="196"/>
        <v>146.66666666666666</v>
      </c>
      <c r="BJ231" s="1"/>
      <c r="BK231" s="1"/>
      <c r="BN231" s="156" t="s">
        <v>58</v>
      </c>
      <c r="BO231" s="34" t="s">
        <v>88</v>
      </c>
      <c r="BP231" s="86" t="s">
        <v>68</v>
      </c>
      <c r="BQ231" s="86" t="s">
        <v>69</v>
      </c>
      <c r="BR231" s="86" t="s">
        <v>103</v>
      </c>
      <c r="BS231" s="86" t="s">
        <v>138</v>
      </c>
      <c r="BT231" s="87">
        <v>2</v>
      </c>
      <c r="BU231" s="87">
        <v>80</v>
      </c>
      <c r="BV231" s="110">
        <v>1</v>
      </c>
      <c r="BW231" s="111">
        <v>3</v>
      </c>
      <c r="BX231" s="110">
        <f>SUM(BW231)*2</f>
        <v>6</v>
      </c>
      <c r="BY231" s="88">
        <v>60</v>
      </c>
      <c r="BZ231" s="93">
        <f>SUM(CA231+CC231+CE231+CG231+CI231)</f>
        <v>60</v>
      </c>
      <c r="CA231" s="30">
        <v>2</v>
      </c>
      <c r="CB231" s="20"/>
      <c r="CC231" s="30">
        <v>58</v>
      </c>
      <c r="CD231" s="20">
        <f>BW231*CC231</f>
        <v>174</v>
      </c>
      <c r="CE231" s="30"/>
      <c r="CF231" s="20">
        <f>SUM(CE231)*BW231</f>
        <v>0</v>
      </c>
      <c r="CG231" s="30"/>
      <c r="CH231" s="20">
        <f>SUM(CG231)*BX231</f>
        <v>0</v>
      </c>
      <c r="CI231" s="94"/>
      <c r="CJ231" s="20">
        <f>SUM(CI231)*BW231*5</f>
        <v>0</v>
      </c>
      <c r="CK231" s="20">
        <f>SUM(BW231*DK231*2+BX231*DM231*2)</f>
        <v>6</v>
      </c>
      <c r="CL231" s="20">
        <f>SUM(BY231*5/100*BW231)</f>
        <v>9</v>
      </c>
      <c r="CM231" s="94"/>
      <c r="CN231" s="20"/>
      <c r="CO231" s="94"/>
      <c r="CP231" s="20">
        <f>SUM(CO231)*3*BU231/5</f>
        <v>0</v>
      </c>
      <c r="CQ231" s="94"/>
      <c r="CR231" s="24">
        <f>SUM(CQ231*BU231*(30+4))</f>
        <v>0</v>
      </c>
      <c r="CS231" s="94"/>
      <c r="CT231" s="20">
        <f>SUM(CS231*BU231*3)</f>
        <v>0</v>
      </c>
      <c r="CU231" s="94"/>
      <c r="CV231" s="20">
        <f>SUM(CU231*BU231/3)</f>
        <v>0</v>
      </c>
      <c r="CW231" s="94"/>
      <c r="CX231" s="20">
        <f>SUM(CW231*BU231*2/3)</f>
        <v>0</v>
      </c>
      <c r="CY231" s="94"/>
      <c r="CZ231" s="20">
        <f>SUM(CY231*BU231)*2</f>
        <v>0</v>
      </c>
      <c r="DA231" s="94"/>
      <c r="DB231" s="20">
        <f>SUM(DA231*BW231)</f>
        <v>0</v>
      </c>
      <c r="DC231" s="94"/>
      <c r="DD231" s="20">
        <f>SUM(DC231*BU231*2)</f>
        <v>0</v>
      </c>
      <c r="DE231" s="94"/>
      <c r="DF231" s="20">
        <f>DE231*BW231*6</f>
        <v>0</v>
      </c>
      <c r="DG231" s="94"/>
      <c r="DH231" s="20">
        <f>DG231*BU231/3</f>
        <v>0</v>
      </c>
      <c r="DI231" s="94"/>
      <c r="DJ231" s="20">
        <f>SUM(DI231*BU231/3)</f>
        <v>0</v>
      </c>
      <c r="DK231" s="94">
        <v>1</v>
      </c>
      <c r="DL231" s="20">
        <f>SUM(BW231*DK231*8)</f>
        <v>24</v>
      </c>
      <c r="DM231" s="94"/>
      <c r="DN231" s="20">
        <f>SUM(DM231*BX231*5*6)</f>
        <v>0</v>
      </c>
      <c r="DO231" s="94"/>
      <c r="DP231" s="20">
        <f>SUM(DO231*BX231*4*6)</f>
        <v>0</v>
      </c>
      <c r="DQ231" s="94"/>
      <c r="DR231" s="20">
        <f>SUM(DQ231*50)</f>
        <v>0</v>
      </c>
      <c r="DS231" s="20">
        <f>CB231+CD231+CF231+CH231+CJ231+CK231+CL231+CN231+CP231+CR231+CT231+CV231+CX231+CZ231+DB231+DD231+DF231+DH231+DJ231+DL231+DN231+DP231+DR231</f>
        <v>213</v>
      </c>
      <c r="DT231" s="20">
        <f t="shared" ref="DT231:DT241" si="212">CB231+CD231+CF231+CH231+CJ231+CK231+CL231+CN231+CP231+CR231+CT231+CV231+CX231+CZ231+DB231+DD231+DF231+DH231+DJ231+DL231+DN231+DP231+DR231</f>
        <v>213</v>
      </c>
      <c r="DU231" s="20">
        <f t="shared" ref="DU231:DU241" si="213">CB231+CD231+CF231+CH231+CJ231+CK231+DD231+DF231+DJ231+DL231+DN231+DP231</f>
        <v>204</v>
      </c>
      <c r="DV231" s="7"/>
      <c r="DW231" s="54"/>
      <c r="DX231" s="34"/>
      <c r="DY231" s="86"/>
      <c r="DZ231" s="86"/>
      <c r="EA231" s="7"/>
      <c r="EB231" s="7"/>
      <c r="EC231" s="7"/>
      <c r="ED231" s="7"/>
      <c r="EE231" s="7"/>
      <c r="EF231" s="7"/>
      <c r="EG231" s="7"/>
      <c r="EH231" s="7">
        <f>SUM(L231+BY231)</f>
        <v>100</v>
      </c>
      <c r="EI231" s="7">
        <f>SUM(M231+BZ231)</f>
        <v>100</v>
      </c>
      <c r="EJ231" s="7">
        <f>SUM(N231+CA231)</f>
        <v>4</v>
      </c>
      <c r="EM231" s="189">
        <f>O231+CB231</f>
        <v>0</v>
      </c>
      <c r="EN231" s="203">
        <f>P231+CC231</f>
        <v>96</v>
      </c>
      <c r="EO231" s="189">
        <f>Q231+CD231</f>
        <v>288</v>
      </c>
      <c r="EP231" s="203">
        <f>R231+CE231</f>
        <v>0</v>
      </c>
      <c r="EQ231" s="189">
        <f>S231+CF231</f>
        <v>0</v>
      </c>
      <c r="ER231" s="203">
        <f>T231+CG231</f>
        <v>0</v>
      </c>
      <c r="ES231" s="189">
        <f>U231+CH231</f>
        <v>0</v>
      </c>
      <c r="ET231" s="203">
        <f>V231+CI231</f>
        <v>0</v>
      </c>
      <c r="EU231" s="189">
        <f>W231+CJ231</f>
        <v>0</v>
      </c>
      <c r="EV231" s="190">
        <f>X231+CK231</f>
        <v>6</v>
      </c>
      <c r="EW231" s="190">
        <f>Y231+CL231</f>
        <v>15</v>
      </c>
      <c r="EX231" s="204">
        <f>Z231+CM231</f>
        <v>0</v>
      </c>
      <c r="EY231" s="189">
        <f>AA231+CN231</f>
        <v>0</v>
      </c>
      <c r="EZ231" s="203">
        <f>AB231+CO231</f>
        <v>0</v>
      </c>
      <c r="FA231" s="189">
        <f>AC231+CP231</f>
        <v>0</v>
      </c>
      <c r="FB231" s="203">
        <f>AD231+CQ231</f>
        <v>0</v>
      </c>
      <c r="FC231" s="189">
        <f>AE231+CR231</f>
        <v>0</v>
      </c>
      <c r="FD231" s="203">
        <f>AF231+CS231</f>
        <v>0</v>
      </c>
      <c r="FE231" s="189">
        <f>AG231+CT231</f>
        <v>0</v>
      </c>
      <c r="FF231" s="204">
        <f>AH231+CU231</f>
        <v>0</v>
      </c>
      <c r="FG231" s="190">
        <f>AI231+CV231</f>
        <v>0</v>
      </c>
      <c r="FH231" s="204">
        <f>AJ231+CW231</f>
        <v>0</v>
      </c>
      <c r="FI231" s="189">
        <f>AK231+CX231</f>
        <v>0</v>
      </c>
      <c r="FJ231" s="204">
        <f>AL231+CY231</f>
        <v>0</v>
      </c>
      <c r="FK231" s="190">
        <f>AM231+CZ231</f>
        <v>0</v>
      </c>
      <c r="FL231" s="204">
        <f>AN231+DA231</f>
        <v>0</v>
      </c>
      <c r="FM231" s="189">
        <f>AO231+DB231</f>
        <v>0</v>
      </c>
      <c r="FN231" s="204">
        <f>AP231+DC231</f>
        <v>0</v>
      </c>
      <c r="FO231" s="190">
        <f>AQ231+DD231</f>
        <v>0</v>
      </c>
      <c r="FP231" s="204">
        <f>AR231+DE231</f>
        <v>0</v>
      </c>
      <c r="FQ231" s="190">
        <f>AS231+DF231</f>
        <v>0</v>
      </c>
      <c r="FR231" s="204">
        <f>AT231+DG231</f>
        <v>1</v>
      </c>
      <c r="FS231" s="190">
        <f>AU231+DH231</f>
        <v>26.666666666666668</v>
      </c>
      <c r="FT231" s="204">
        <f>AV231+DI231</f>
        <v>0</v>
      </c>
      <c r="FU231" s="189">
        <f>AW231+DJ231</f>
        <v>0</v>
      </c>
      <c r="FV231" s="204">
        <f>AX231+DK231</f>
        <v>1</v>
      </c>
      <c r="FW231" s="190">
        <f>AY231+DL231</f>
        <v>24</v>
      </c>
      <c r="FX231" s="204">
        <f>AZ231+DM231</f>
        <v>0</v>
      </c>
      <c r="FY231" s="189">
        <f>BA231+DN231</f>
        <v>0</v>
      </c>
      <c r="FZ231" s="203">
        <f>BB231+DO231</f>
        <v>0</v>
      </c>
      <c r="GA231" s="189">
        <f>BC231+DP231</f>
        <v>0</v>
      </c>
      <c r="GB231" s="203">
        <f>BD231+DQ231</f>
        <v>0</v>
      </c>
      <c r="GC231" s="189">
        <f>BE231+DR231</f>
        <v>0</v>
      </c>
      <c r="GD231" s="204">
        <f>BF231+DS231</f>
        <v>359.66666666666663</v>
      </c>
      <c r="GE231" s="190">
        <f>BG231+DT231</f>
        <v>359.66666666666663</v>
      </c>
      <c r="GF231" s="190">
        <f>BH231+DU231</f>
        <v>318</v>
      </c>
      <c r="GG231" s="7"/>
      <c r="GH231" s="54"/>
      <c r="GL231" s="161"/>
      <c r="GM231" s="19"/>
      <c r="GN231" s="1"/>
      <c r="GO231" s="23"/>
      <c r="GP231" s="70"/>
      <c r="GQ231" s="7"/>
      <c r="GR231" s="7"/>
    </row>
    <row r="232" spans="1:200" ht="24.95" customHeight="1" outlineLevel="1" thickBot="1" x14ac:dyDescent="0.4">
      <c r="A232" s="156" t="s">
        <v>58</v>
      </c>
      <c r="B232" s="1" t="s">
        <v>74</v>
      </c>
      <c r="C232" s="176" t="s">
        <v>98</v>
      </c>
      <c r="D232" s="176" t="s">
        <v>69</v>
      </c>
      <c r="E232" s="176" t="s">
        <v>99</v>
      </c>
      <c r="F232" s="176" t="s">
        <v>100</v>
      </c>
      <c r="G232" s="176">
        <v>1</v>
      </c>
      <c r="H232" s="176">
        <v>25</v>
      </c>
      <c r="I232" s="176">
        <v>1</v>
      </c>
      <c r="J232" s="176">
        <v>1</v>
      </c>
      <c r="K232" s="23">
        <f>SUM(J232)*2</f>
        <v>2</v>
      </c>
      <c r="L232" s="22">
        <v>20</v>
      </c>
      <c r="M232" s="177">
        <f>SUM(N232+P232+R232+T232+V232)</f>
        <v>12</v>
      </c>
      <c r="N232" s="22"/>
      <c r="P232" s="22">
        <v>10</v>
      </c>
      <c r="Q232" s="97">
        <f>J232*P232</f>
        <v>10</v>
      </c>
      <c r="R232" s="22">
        <v>2</v>
      </c>
      <c r="S232" s="97">
        <f>SUM(R232)*J232</f>
        <v>2</v>
      </c>
      <c r="T232" s="178"/>
      <c r="U232" s="49">
        <f>SUM(T232)*K232</f>
        <v>0</v>
      </c>
      <c r="V232" s="178"/>
      <c r="W232" s="49">
        <f>SUM(V232)*J232*3</f>
        <v>0</v>
      </c>
      <c r="X232" s="163">
        <f>2/8*J232*AX232</f>
        <v>0</v>
      </c>
      <c r="Y232" s="163">
        <f>SUM(L232*5/100*J232)</f>
        <v>1</v>
      </c>
      <c r="Z232" s="178"/>
      <c r="AA232" s="49"/>
      <c r="AB232" s="178"/>
      <c r="AC232" s="179">
        <f>SUM(AB232)*3*H232/5</f>
        <v>0</v>
      </c>
      <c r="AD232" s="178"/>
      <c r="AE232" s="49">
        <f>SUM(AD232*H232*(30+4))</f>
        <v>0</v>
      </c>
      <c r="AF232" s="178"/>
      <c r="AG232" s="49">
        <f>SUM(AF232*H232*3)</f>
        <v>0</v>
      </c>
      <c r="AH232" s="178"/>
      <c r="AI232" s="163">
        <f>SUM(AH232*H232/3)</f>
        <v>0</v>
      </c>
      <c r="AJ232" s="178"/>
      <c r="AK232" s="163">
        <f>SUM(AJ232*H232*2/3)</f>
        <v>0</v>
      </c>
      <c r="AL232" s="178"/>
      <c r="AM232" s="49">
        <f>SUM(AL232*H232)</f>
        <v>0</v>
      </c>
      <c r="AN232" s="178"/>
      <c r="AO232" s="49">
        <f>SUM(AN232*J232)</f>
        <v>0</v>
      </c>
      <c r="AP232" s="178"/>
      <c r="AQ232" s="179">
        <f>SUM(AP232*H232*2)</f>
        <v>0</v>
      </c>
      <c r="AR232" s="178"/>
      <c r="AS232" s="163">
        <f>SUM(J232*AR232*6)</f>
        <v>0</v>
      </c>
      <c r="AT232" s="30"/>
      <c r="AU232" s="163">
        <f>AT232*H232/3</f>
        <v>0</v>
      </c>
      <c r="AV232" s="178"/>
      <c r="AW232" s="25">
        <f>SUM(AV232*H232/3)</f>
        <v>0</v>
      </c>
      <c r="AX232" s="30"/>
      <c r="AY232" s="163">
        <f>AX232*J232*8/2</f>
        <v>0</v>
      </c>
      <c r="AZ232" s="178"/>
      <c r="BA232" s="163">
        <f>SUM(AZ232*K232*5*6)</f>
        <v>0</v>
      </c>
      <c r="BB232" s="178"/>
      <c r="BC232" s="179">
        <f>SUM(BB232*K232*4*6)</f>
        <v>0</v>
      </c>
      <c r="BD232" s="178"/>
      <c r="BE232" s="20">
        <f>SUM(BD232*50)</f>
        <v>0</v>
      </c>
      <c r="BF232" s="163">
        <f>O232+Q232+S232+U232+W232+X232+Y232+AA232+AC232+AE232+AG232+AI232+AK232+AM232+AO232+AQ232+AS232+AU232+AW232+AY232+BA232+BC232+BE232</f>
        <v>13</v>
      </c>
      <c r="BG232" s="20">
        <f>BC232+BA232+AY232+AW232+AS232+AQ232+X232+W232+U232+S232+Q232+O232+Y232</f>
        <v>13</v>
      </c>
      <c r="BH232" s="20">
        <f t="shared" si="211"/>
        <v>12</v>
      </c>
      <c r="BI232" s="46">
        <f t="shared" si="196"/>
        <v>13</v>
      </c>
      <c r="BJ232" s="1"/>
      <c r="BK232" s="1"/>
      <c r="BN232" s="156" t="s">
        <v>58</v>
      </c>
      <c r="BO232" s="20" t="s">
        <v>158</v>
      </c>
      <c r="BP232" s="91" t="s">
        <v>68</v>
      </c>
      <c r="BQ232" s="91" t="s">
        <v>111</v>
      </c>
      <c r="BR232" s="91" t="s">
        <v>112</v>
      </c>
      <c r="BS232" s="91" t="s">
        <v>115</v>
      </c>
      <c r="BT232" s="92">
        <v>6</v>
      </c>
      <c r="BU232" s="92">
        <v>12</v>
      </c>
      <c r="BV232" s="92"/>
      <c r="BW232" s="92">
        <v>1</v>
      </c>
      <c r="BX232" s="92">
        <v>1</v>
      </c>
      <c r="BY232" s="25"/>
      <c r="BZ232" s="93">
        <f>SUM(CA232+CC232+CE232+CG232+CI232)</f>
        <v>0</v>
      </c>
      <c r="CA232" s="30"/>
      <c r="CB232" s="20">
        <f>SUM(CA232)*BV232</f>
        <v>0</v>
      </c>
      <c r="CC232" s="30"/>
      <c r="CD232" s="20">
        <f>CC232*BW232</f>
        <v>0</v>
      </c>
      <c r="CE232" s="30"/>
      <c r="CF232" s="20">
        <f>SUM(CE232)*BW232</f>
        <v>0</v>
      </c>
      <c r="CG232" s="30"/>
      <c r="CH232" s="20">
        <f>SUM(CG232)*BX232</f>
        <v>0</v>
      </c>
      <c r="CI232" s="94"/>
      <c r="CJ232" s="20">
        <f>SUM(CI232)*BW232*5</f>
        <v>0</v>
      </c>
      <c r="CK232" s="20">
        <f>SUM(BY232)*BW232*5/100+DK232*BW232*2+DM232*BX232*2</f>
        <v>0</v>
      </c>
      <c r="CL232" s="20">
        <f>SUM(BY232*5/100*BW232)</f>
        <v>0</v>
      </c>
      <c r="CM232" s="94"/>
      <c r="CN232" s="20"/>
      <c r="CO232" s="94">
        <v>4</v>
      </c>
      <c r="CP232" s="20">
        <f>CO232*8*BX232</f>
        <v>32</v>
      </c>
      <c r="CQ232" s="94"/>
      <c r="CR232" s="24">
        <f>SUM(CQ232*BU232*(30+4))</f>
        <v>0</v>
      </c>
      <c r="CS232" s="94"/>
      <c r="CT232" s="20">
        <f>SUM(CS232*BU232*3)</f>
        <v>0</v>
      </c>
      <c r="CU232" s="94"/>
      <c r="CV232" s="20">
        <f>SUM(CU232*BU232/3)</f>
        <v>0</v>
      </c>
      <c r="CW232" s="94"/>
      <c r="CX232" s="20">
        <f>SUM(CW232*BU232*2/3)</f>
        <v>0</v>
      </c>
      <c r="CY232" s="94"/>
      <c r="CZ232" s="20">
        <f>SUM(CY232*BU232)</f>
        <v>0</v>
      </c>
      <c r="DA232" s="94"/>
      <c r="DB232" s="20">
        <f>SUM(DA232*BW232)</f>
        <v>0</v>
      </c>
      <c r="DC232" s="94">
        <v>1</v>
      </c>
      <c r="DD232" s="20">
        <v>5.22</v>
      </c>
      <c r="DE232" s="94"/>
      <c r="DF232" s="20">
        <f>BU232*DE232/3</f>
        <v>0</v>
      </c>
      <c r="DG232" s="94"/>
      <c r="DH232" s="20">
        <f>DG232*BU232/3</f>
        <v>0</v>
      </c>
      <c r="DI232" s="94"/>
      <c r="DJ232" s="20">
        <f>SUM(DI232*BU232/3)</f>
        <v>0</v>
      </c>
      <c r="DK232" s="94"/>
      <c r="DL232" s="20">
        <f>SUM(DK232*BU232/3)</f>
        <v>0</v>
      </c>
      <c r="DM232" s="94"/>
      <c r="DN232" s="20">
        <f>SUM(DM232*BX232*5*6)</f>
        <v>0</v>
      </c>
      <c r="DO232" s="94"/>
      <c r="DP232" s="20">
        <f>SUM(DO232*BX232*4*6)</f>
        <v>0</v>
      </c>
      <c r="DQ232" s="94"/>
      <c r="DR232" s="20">
        <f>SUM(DQ232*50)</f>
        <v>0</v>
      </c>
      <c r="DS232" s="20">
        <f>CB232+CD232+CF232+CH232+CJ232+CK232+CL232+CN232+CP232+CR232+CT232+CV232+CX232+CZ232+DB232+DD232+DF232+DH232+DJ232+DL232+DN232+DP232+DR232</f>
        <v>37.22</v>
      </c>
      <c r="DT232" s="20">
        <f t="shared" si="212"/>
        <v>37.22</v>
      </c>
      <c r="DU232" s="20">
        <f t="shared" si="213"/>
        <v>5.22</v>
      </c>
      <c r="DV232" s="7"/>
      <c r="DW232" s="54"/>
      <c r="DX232" s="20"/>
      <c r="DY232" s="91"/>
      <c r="DZ232" s="91"/>
      <c r="EA232" s="7"/>
      <c r="EB232" s="7"/>
      <c r="EC232" s="7"/>
      <c r="ED232" s="7"/>
      <c r="EE232" s="7"/>
      <c r="EF232" s="7"/>
      <c r="EG232" s="7"/>
      <c r="EH232" s="7">
        <f>SUM(L232+BY232)</f>
        <v>20</v>
      </c>
      <c r="EI232" s="7">
        <f>SUM(M232+BZ232)</f>
        <v>12</v>
      </c>
      <c r="EJ232" s="7">
        <f>SUM(N232+CA232)</f>
        <v>0</v>
      </c>
      <c r="EM232" s="189">
        <f>O232+CB232</f>
        <v>0</v>
      </c>
      <c r="EN232" s="203">
        <f>P232+CC232</f>
        <v>10</v>
      </c>
      <c r="EO232" s="189">
        <f>Q232+CD232</f>
        <v>10</v>
      </c>
      <c r="EP232" s="203">
        <f>R232+CE232</f>
        <v>2</v>
      </c>
      <c r="EQ232" s="189">
        <f>S232+CF232</f>
        <v>2</v>
      </c>
      <c r="ER232" s="203">
        <f>T232+CG232</f>
        <v>0</v>
      </c>
      <c r="ES232" s="189">
        <f>U232+CH232</f>
        <v>0</v>
      </c>
      <c r="ET232" s="203">
        <f>V232+CI232</f>
        <v>0</v>
      </c>
      <c r="EU232" s="189">
        <f>W232+CJ232</f>
        <v>0</v>
      </c>
      <c r="EV232" s="190">
        <f>X232+CK232</f>
        <v>0</v>
      </c>
      <c r="EW232" s="190">
        <f>Y232+CL232</f>
        <v>1</v>
      </c>
      <c r="EX232" s="204">
        <f>Z232+CM232</f>
        <v>0</v>
      </c>
      <c r="EY232" s="189">
        <f>AA232+CN232</f>
        <v>0</v>
      </c>
      <c r="EZ232" s="203">
        <f>AB232+CO232</f>
        <v>4</v>
      </c>
      <c r="FA232" s="189">
        <f>AC232+CP232</f>
        <v>32</v>
      </c>
      <c r="FB232" s="203">
        <f>AD232+CQ232</f>
        <v>0</v>
      </c>
      <c r="FC232" s="189">
        <f>AE232+CR232</f>
        <v>0</v>
      </c>
      <c r="FD232" s="203">
        <f>AF232+CS232</f>
        <v>0</v>
      </c>
      <c r="FE232" s="189">
        <f>AG232+CT232</f>
        <v>0</v>
      </c>
      <c r="FF232" s="204">
        <f>AH232+CU232</f>
        <v>0</v>
      </c>
      <c r="FG232" s="190">
        <f>AI232+CV232</f>
        <v>0</v>
      </c>
      <c r="FH232" s="204">
        <f>AJ232+CW232</f>
        <v>0</v>
      </c>
      <c r="FI232" s="189">
        <f>AK232+CX232</f>
        <v>0</v>
      </c>
      <c r="FJ232" s="204">
        <f>AL232+CY232</f>
        <v>0</v>
      </c>
      <c r="FK232" s="190">
        <f>AM232+CZ232</f>
        <v>0</v>
      </c>
      <c r="FL232" s="204">
        <f>AN232+DA232</f>
        <v>0</v>
      </c>
      <c r="FM232" s="189">
        <f>AO232+DB232</f>
        <v>0</v>
      </c>
      <c r="FN232" s="204">
        <f>AP232+DC232</f>
        <v>1</v>
      </c>
      <c r="FO232" s="190">
        <f>AQ232+DD232</f>
        <v>5.22</v>
      </c>
      <c r="FP232" s="204">
        <f>AR232+DE232</f>
        <v>0</v>
      </c>
      <c r="FQ232" s="190">
        <f>AS232+DF232</f>
        <v>0</v>
      </c>
      <c r="FR232" s="204">
        <f>AT232+DG232</f>
        <v>0</v>
      </c>
      <c r="FS232" s="190">
        <f>AU232+DH232</f>
        <v>0</v>
      </c>
      <c r="FT232" s="204">
        <f>AV232+DI232</f>
        <v>0</v>
      </c>
      <c r="FU232" s="189">
        <f>AW232+DJ232</f>
        <v>0</v>
      </c>
      <c r="FV232" s="204">
        <f>AX232+DK232</f>
        <v>0</v>
      </c>
      <c r="FW232" s="190">
        <f>AY232+DL232</f>
        <v>0</v>
      </c>
      <c r="FX232" s="204">
        <f>AZ232+DM232</f>
        <v>0</v>
      </c>
      <c r="FY232" s="189">
        <f>BA232+DN232</f>
        <v>0</v>
      </c>
      <c r="FZ232" s="203">
        <f>BB232+DO232</f>
        <v>0</v>
      </c>
      <c r="GA232" s="189">
        <f>BC232+DP232</f>
        <v>0</v>
      </c>
      <c r="GB232" s="203">
        <f>BD232+DQ232</f>
        <v>0</v>
      </c>
      <c r="GC232" s="189">
        <f>BE232+DR232</f>
        <v>0</v>
      </c>
      <c r="GD232" s="204">
        <f>BF232+DS232</f>
        <v>50.22</v>
      </c>
      <c r="GE232" s="190">
        <f>BG232+DT232</f>
        <v>50.22</v>
      </c>
      <c r="GF232" s="190">
        <f>BH232+DU232</f>
        <v>17.22</v>
      </c>
      <c r="GG232" s="7"/>
      <c r="GH232" s="54"/>
      <c r="GL232" s="161"/>
      <c r="GM232" s="19"/>
      <c r="GN232" s="1"/>
      <c r="GO232" s="23"/>
      <c r="GP232" s="70"/>
      <c r="GQ232" s="7"/>
      <c r="GR232" s="7"/>
    </row>
    <row r="233" spans="1:200" ht="24.95" customHeight="1" outlineLevel="1" thickBot="1" x14ac:dyDescent="0.4">
      <c r="A233" s="156" t="s">
        <v>58</v>
      </c>
      <c r="B233" s="1" t="s">
        <v>74</v>
      </c>
      <c r="C233" s="176" t="s">
        <v>101</v>
      </c>
      <c r="D233" s="176" t="s">
        <v>69</v>
      </c>
      <c r="E233" s="176" t="s">
        <v>99</v>
      </c>
      <c r="F233" s="176" t="s">
        <v>102</v>
      </c>
      <c r="G233" s="176">
        <v>1</v>
      </c>
      <c r="H233" s="176">
        <v>25</v>
      </c>
      <c r="I233" s="176"/>
      <c r="J233" s="176">
        <v>1</v>
      </c>
      <c r="K233" s="23">
        <f>SUM(J233)*2</f>
        <v>2</v>
      </c>
      <c r="L233" s="22">
        <v>20</v>
      </c>
      <c r="M233" s="177">
        <f>SUM(N233+P233+R233+T233+V233)</f>
        <v>20</v>
      </c>
      <c r="N233" s="22">
        <v>8</v>
      </c>
      <c r="O233" s="22">
        <f>SUM(N233)*I233</f>
        <v>0</v>
      </c>
      <c r="P233" s="22">
        <v>10</v>
      </c>
      <c r="Q233" s="97">
        <f>J233*P233</f>
        <v>10</v>
      </c>
      <c r="R233" s="22">
        <v>2</v>
      </c>
      <c r="S233" s="97">
        <f>SUM(R233)*J233</f>
        <v>2</v>
      </c>
      <c r="T233" s="178"/>
      <c r="U233" s="49">
        <f>SUM(T233)*K233</f>
        <v>0</v>
      </c>
      <c r="V233" s="178"/>
      <c r="W233" s="49">
        <f>SUM(V233)*J233*3</f>
        <v>0</v>
      </c>
      <c r="X233" s="163">
        <f>2/8*J233*AX233</f>
        <v>0</v>
      </c>
      <c r="Y233" s="163">
        <f>SUM(L233*5/100*J233)</f>
        <v>1</v>
      </c>
      <c r="Z233" s="178"/>
      <c r="AA233" s="49"/>
      <c r="AB233" s="178"/>
      <c r="AC233" s="179">
        <f>SUM(AB233)*3*H233/5</f>
        <v>0</v>
      </c>
      <c r="AD233" s="178"/>
      <c r="AE233" s="49">
        <f>SUM(AD233*H233*(30+4))</f>
        <v>0</v>
      </c>
      <c r="AF233" s="178"/>
      <c r="AG233" s="49">
        <f>SUM(AF233*H233*3)</f>
        <v>0</v>
      </c>
      <c r="AH233" s="178"/>
      <c r="AI233" s="163">
        <f>SUM(AH233*H233/3)</f>
        <v>0</v>
      </c>
      <c r="AJ233" s="178"/>
      <c r="AK233" s="163">
        <f>SUM(AJ233*H233*2/3)</f>
        <v>0</v>
      </c>
      <c r="AL233" s="178"/>
      <c r="AM233" s="49">
        <f>SUM(AL233*H233)</f>
        <v>0</v>
      </c>
      <c r="AN233" s="178"/>
      <c r="AO233" s="49">
        <f>SUM(AN233*J233)</f>
        <v>0</v>
      </c>
      <c r="AP233" s="178"/>
      <c r="AQ233" s="179">
        <f>SUM(AP233*H233*2)</f>
        <v>0</v>
      </c>
      <c r="AR233" s="178"/>
      <c r="AS233" s="163">
        <f>SUM(J233*AR233*6)</f>
        <v>0</v>
      </c>
      <c r="AT233" s="30"/>
      <c r="AU233" s="163">
        <f>AT233*H233/3</f>
        <v>0</v>
      </c>
      <c r="AV233" s="178"/>
      <c r="AW233" s="25">
        <f>SUM(AV233*H233/3)</f>
        <v>0</v>
      </c>
      <c r="AX233" s="30"/>
      <c r="AY233" s="163">
        <f>AX233*J233*8/2</f>
        <v>0</v>
      </c>
      <c r="AZ233" s="178"/>
      <c r="BA233" s="163">
        <f>SUM(AZ233*K233*5*6)</f>
        <v>0</v>
      </c>
      <c r="BB233" s="178"/>
      <c r="BC233" s="179">
        <f>SUM(BB233*K233*4*6)</f>
        <v>0</v>
      </c>
      <c r="BD233" s="178"/>
      <c r="BE233" s="20">
        <f>SUM(BD233*50)</f>
        <v>0</v>
      </c>
      <c r="BF233" s="163">
        <f>O233+Q233+S233+U233+W233+X233+Y233+AA233+AC233+AE233+AG233+AI233+AK233+AM233+AO233+AQ233+AS233+AU233+AW233+AY233+BA233+BC233+BE233</f>
        <v>13</v>
      </c>
      <c r="BG233" s="20">
        <f>BC233+BA233+AY233+AW233+AS233+AQ233+X233+W233+U233+S233+Q233+O233+Y233</f>
        <v>13</v>
      </c>
      <c r="BH233" s="20">
        <f t="shared" si="211"/>
        <v>12</v>
      </c>
      <c r="BI233" s="46">
        <f t="shared" si="196"/>
        <v>13</v>
      </c>
      <c r="BJ233" s="1"/>
      <c r="BK233" s="1"/>
      <c r="BN233" s="156" t="s">
        <v>58</v>
      </c>
      <c r="BO233" s="20" t="s">
        <v>110</v>
      </c>
      <c r="BP233" s="98" t="s">
        <v>68</v>
      </c>
      <c r="BQ233" s="98" t="s">
        <v>111</v>
      </c>
      <c r="BR233" s="91" t="s">
        <v>112</v>
      </c>
      <c r="BS233" s="91" t="s">
        <v>113</v>
      </c>
      <c r="BT233" s="99">
        <v>8</v>
      </c>
      <c r="BU233" s="99">
        <v>24</v>
      </c>
      <c r="BV233" s="99">
        <v>1</v>
      </c>
      <c r="BW233" s="99">
        <v>1</v>
      </c>
      <c r="BX233" s="99">
        <f>SUM(BW233)*2</f>
        <v>2</v>
      </c>
      <c r="BY233" s="97">
        <v>54</v>
      </c>
      <c r="BZ233" s="93">
        <f>SUM(CA233+CC233+CE233+CG233+CI233)</f>
        <v>54</v>
      </c>
      <c r="CA233" s="30">
        <v>12</v>
      </c>
      <c r="CB233" s="20"/>
      <c r="CC233" s="30">
        <v>6</v>
      </c>
      <c r="CD233" s="20">
        <f>CC233*BW233</f>
        <v>6</v>
      </c>
      <c r="CE233" s="30"/>
      <c r="CF233" s="20">
        <f>SUM(CE233)*BW233</f>
        <v>0</v>
      </c>
      <c r="CG233" s="30">
        <v>36</v>
      </c>
      <c r="CH233" s="20">
        <f>SUM(CG233)*BX233</f>
        <v>72</v>
      </c>
      <c r="CI233" s="94"/>
      <c r="CJ233" s="20"/>
      <c r="CK233" s="20"/>
      <c r="CL233" s="20"/>
      <c r="CM233" s="94"/>
      <c r="CN233" s="20"/>
      <c r="CO233" s="94"/>
      <c r="CP233" s="20"/>
      <c r="CQ233" s="94"/>
      <c r="CR233" s="24"/>
      <c r="CS233" s="94"/>
      <c r="CT233" s="20"/>
      <c r="CU233" s="94"/>
      <c r="CV233" s="20"/>
      <c r="CW233" s="94"/>
      <c r="CX233" s="20"/>
      <c r="CY233" s="94"/>
      <c r="CZ233" s="20"/>
      <c r="DA233" s="94"/>
      <c r="DB233" s="20"/>
      <c r="DC233" s="94"/>
      <c r="DD233" s="20"/>
      <c r="DE233" s="94"/>
      <c r="DF233" s="20"/>
      <c r="DG233" s="94"/>
      <c r="DH233" s="20"/>
      <c r="DI233" s="94"/>
      <c r="DJ233" s="20"/>
      <c r="DK233" s="94"/>
      <c r="DL233" s="20"/>
      <c r="DM233" s="94"/>
      <c r="DN233" s="20"/>
      <c r="DO233" s="94"/>
      <c r="DP233" s="20"/>
      <c r="DQ233" s="94"/>
      <c r="DR233" s="20"/>
      <c r="DS233" s="20"/>
      <c r="DT233" s="20">
        <f t="shared" si="212"/>
        <v>78</v>
      </c>
      <c r="DU233" s="20">
        <f t="shared" si="213"/>
        <v>78</v>
      </c>
      <c r="DV233" s="7"/>
      <c r="DW233" s="54"/>
      <c r="DX233" s="20"/>
      <c r="DY233" s="98"/>
      <c r="DZ233" s="98"/>
      <c r="EA233" s="7"/>
      <c r="EB233" s="7"/>
      <c r="EC233" s="7"/>
      <c r="ED233" s="7"/>
      <c r="EE233" s="7"/>
      <c r="EF233" s="7"/>
      <c r="EG233" s="7"/>
      <c r="EH233" s="7">
        <f>SUM(L233+BY233)</f>
        <v>74</v>
      </c>
      <c r="EI233" s="7">
        <f>SUM(M233+BZ233)</f>
        <v>74</v>
      </c>
      <c r="EJ233" s="7">
        <f>SUM(N233+CA233)</f>
        <v>20</v>
      </c>
      <c r="EM233" s="189">
        <f>O233+CB233</f>
        <v>0</v>
      </c>
      <c r="EN233" s="203">
        <f>P233+CC233</f>
        <v>16</v>
      </c>
      <c r="EO233" s="189">
        <f>Q233+CD233</f>
        <v>16</v>
      </c>
      <c r="EP233" s="203">
        <f>R233+CE233</f>
        <v>2</v>
      </c>
      <c r="EQ233" s="189">
        <f>S233+CF233</f>
        <v>2</v>
      </c>
      <c r="ER233" s="203">
        <f>T233+CG233</f>
        <v>36</v>
      </c>
      <c r="ES233" s="189">
        <f>U233+CH233</f>
        <v>72</v>
      </c>
      <c r="ET233" s="203">
        <f>V233+CI233</f>
        <v>0</v>
      </c>
      <c r="EU233" s="189">
        <f>W233+CJ233</f>
        <v>0</v>
      </c>
      <c r="EV233" s="190">
        <f>X233+CK233</f>
        <v>0</v>
      </c>
      <c r="EW233" s="190">
        <f>Y233+CL233</f>
        <v>1</v>
      </c>
      <c r="EX233" s="204">
        <f>Z233+CM233</f>
        <v>0</v>
      </c>
      <c r="EY233" s="189">
        <f>AA233+CN233</f>
        <v>0</v>
      </c>
      <c r="EZ233" s="203">
        <f>AB233+CO233</f>
        <v>0</v>
      </c>
      <c r="FA233" s="189">
        <f>AC233+CP233</f>
        <v>0</v>
      </c>
      <c r="FB233" s="203">
        <f>AD233+CQ233</f>
        <v>0</v>
      </c>
      <c r="FC233" s="189">
        <f>AE233+CR233</f>
        <v>0</v>
      </c>
      <c r="FD233" s="203">
        <f>AF233+CS233</f>
        <v>0</v>
      </c>
      <c r="FE233" s="189">
        <f>AG233+CT233</f>
        <v>0</v>
      </c>
      <c r="FF233" s="204">
        <f>AH233+CU233</f>
        <v>0</v>
      </c>
      <c r="FG233" s="190">
        <f>AI233+CV233</f>
        <v>0</v>
      </c>
      <c r="FH233" s="204">
        <f>AJ233+CW233</f>
        <v>0</v>
      </c>
      <c r="FI233" s="189">
        <f>AK233+CX233</f>
        <v>0</v>
      </c>
      <c r="FJ233" s="204">
        <f>AL233+CY233</f>
        <v>0</v>
      </c>
      <c r="FK233" s="190">
        <f>AM233+CZ233</f>
        <v>0</v>
      </c>
      <c r="FL233" s="204">
        <f>AN233+DA233</f>
        <v>0</v>
      </c>
      <c r="FM233" s="189">
        <f>AO233+DB233</f>
        <v>0</v>
      </c>
      <c r="FN233" s="204">
        <f>AP233+DC233</f>
        <v>0</v>
      </c>
      <c r="FO233" s="190">
        <f>AQ233+DD233</f>
        <v>0</v>
      </c>
      <c r="FP233" s="204">
        <f>AR233+DE233</f>
        <v>0</v>
      </c>
      <c r="FQ233" s="190">
        <f>AS233+DF233</f>
        <v>0</v>
      </c>
      <c r="FR233" s="204">
        <f>AT233+DG233</f>
        <v>0</v>
      </c>
      <c r="FS233" s="190">
        <f>AU233+DH233</f>
        <v>0</v>
      </c>
      <c r="FT233" s="204">
        <f>AV233+DI233</f>
        <v>0</v>
      </c>
      <c r="FU233" s="189">
        <f>AW233+DJ233</f>
        <v>0</v>
      </c>
      <c r="FV233" s="204">
        <f>AX233+DK233</f>
        <v>0</v>
      </c>
      <c r="FW233" s="190">
        <f>AY233+DL233</f>
        <v>0</v>
      </c>
      <c r="FX233" s="204">
        <f>AZ233+DM233</f>
        <v>0</v>
      </c>
      <c r="FY233" s="189">
        <f>BA233+DN233</f>
        <v>0</v>
      </c>
      <c r="FZ233" s="203">
        <f>BB233+DO233</f>
        <v>0</v>
      </c>
      <c r="GA233" s="189">
        <f>BC233+DP233</f>
        <v>0</v>
      </c>
      <c r="GB233" s="203">
        <f>BD233+DQ233</f>
        <v>0</v>
      </c>
      <c r="GC233" s="189">
        <f>BE233+DR233</f>
        <v>0</v>
      </c>
      <c r="GD233" s="204">
        <f>BF233+DS233</f>
        <v>13</v>
      </c>
      <c r="GE233" s="190">
        <f>BG233+DT233</f>
        <v>91</v>
      </c>
      <c r="GF233" s="190">
        <f>BH233+DU233</f>
        <v>90</v>
      </c>
      <c r="GG233" s="7"/>
      <c r="GH233" s="54"/>
      <c r="GL233" s="161"/>
      <c r="GM233" s="19"/>
      <c r="GN233" s="1"/>
      <c r="GO233" s="23"/>
      <c r="GP233" s="70"/>
      <c r="GQ233" s="7"/>
      <c r="GR233" s="7"/>
    </row>
    <row r="234" spans="1:200" ht="24.95" customHeight="1" outlineLevel="1" thickBot="1" x14ac:dyDescent="0.4">
      <c r="A234" s="156" t="s">
        <v>58</v>
      </c>
      <c r="B234" s="1" t="s">
        <v>72</v>
      </c>
      <c r="C234" s="42" t="s">
        <v>68</v>
      </c>
      <c r="D234" s="23" t="s">
        <v>69</v>
      </c>
      <c r="E234" s="23" t="s">
        <v>103</v>
      </c>
      <c r="F234" s="166" t="s">
        <v>106</v>
      </c>
      <c r="G234" s="42">
        <v>3</v>
      </c>
      <c r="H234" s="166">
        <v>55</v>
      </c>
      <c r="I234" s="23">
        <v>1</v>
      </c>
      <c r="J234" s="23">
        <v>2</v>
      </c>
      <c r="K234" s="23">
        <f>SUM(J234)*2</f>
        <v>4</v>
      </c>
      <c r="L234" s="1">
        <v>40</v>
      </c>
      <c r="M234" s="162">
        <f>SUM(N234+P234+R234+T234+V234)</f>
        <v>30</v>
      </c>
      <c r="N234" s="30"/>
      <c r="O234" s="25">
        <f>SUM(N234)*I234</f>
        <v>0</v>
      </c>
      <c r="P234" s="30">
        <v>28</v>
      </c>
      <c r="Q234" s="25">
        <f>J234*P234</f>
        <v>56</v>
      </c>
      <c r="R234" s="30">
        <v>2</v>
      </c>
      <c r="S234" s="25">
        <f>SUM(R234)*J234</f>
        <v>4</v>
      </c>
      <c r="T234" s="30"/>
      <c r="U234" s="25">
        <f>SUM(T234)*K234</f>
        <v>0</v>
      </c>
      <c r="V234" s="30"/>
      <c r="W234" s="25">
        <f>SUM(V234)*J234*5</f>
        <v>0</v>
      </c>
      <c r="X234" s="163">
        <f>SUM(J234*AX234*2+K234*AZ234*2)</f>
        <v>0</v>
      </c>
      <c r="Y234" s="164">
        <f>SUM(L234*5/100*J234)</f>
        <v>4</v>
      </c>
      <c r="Z234" s="30"/>
      <c r="AA234" s="25"/>
      <c r="AB234" s="30"/>
      <c r="AC234" s="163">
        <f>SUM(AB234)*3*H234/5</f>
        <v>0</v>
      </c>
      <c r="AD234" s="30"/>
      <c r="AE234" s="165">
        <f>SUM(AD234*H234*(30+4))</f>
        <v>0</v>
      </c>
      <c r="AF234" s="30"/>
      <c r="AG234" s="25">
        <f>SUM(AF234*H234*3)</f>
        <v>0</v>
      </c>
      <c r="AH234" s="30"/>
      <c r="AI234" s="163">
        <f>SUM(AH234*H234/3)</f>
        <v>0</v>
      </c>
      <c r="AJ234" s="30"/>
      <c r="AK234" s="163">
        <f>SUM(AJ234*H234*2/3)</f>
        <v>0</v>
      </c>
      <c r="AL234" s="30">
        <v>1</v>
      </c>
      <c r="AM234" s="25">
        <f>SUM(AL234*H234)*2</f>
        <v>110</v>
      </c>
      <c r="AN234" s="30"/>
      <c r="AO234" s="25">
        <f>SUM(AN234*J234)</f>
        <v>0</v>
      </c>
      <c r="AP234" s="30"/>
      <c r="AQ234" s="163">
        <f>SUM(AP234*H234*2)</f>
        <v>0</v>
      </c>
      <c r="AR234" s="30">
        <v>1</v>
      </c>
      <c r="AS234" s="163">
        <f>AR234*J234*6</f>
        <v>12</v>
      </c>
      <c r="AT234" s="30"/>
      <c r="AU234" s="163">
        <f>AT234*H234/3</f>
        <v>0</v>
      </c>
      <c r="AV234" s="30"/>
      <c r="AW234" s="25">
        <f>SUM(AV234*6*J234)</f>
        <v>0</v>
      </c>
      <c r="AX234" s="30"/>
      <c r="AY234" s="163">
        <f>SUM(J234*AX234*8)</f>
        <v>0</v>
      </c>
      <c r="AZ234" s="30"/>
      <c r="BA234" s="163">
        <f>SUM(AZ234*K234*5*6)</f>
        <v>0</v>
      </c>
      <c r="BB234" s="30"/>
      <c r="BC234" s="163">
        <f>SUM(BB234*K234*4*6)</f>
        <v>0</v>
      </c>
      <c r="BD234" s="30"/>
      <c r="BE234" s="20">
        <f>SUM(BD234*50)</f>
        <v>0</v>
      </c>
      <c r="BF234" s="163">
        <f>O234+Q234+S234+U234+W234+X234+Y234+AA234+AC234+AE234+AG234+AI234+AK234+AM234+AO234+AQ234+AS234+AU234+AW234+AY234+BA234+BC234+BE234</f>
        <v>186</v>
      </c>
      <c r="BG234" s="20">
        <f t="shared" si="210"/>
        <v>186</v>
      </c>
      <c r="BH234" s="20">
        <f t="shared" si="211"/>
        <v>72</v>
      </c>
      <c r="BI234" s="46">
        <f t="shared" si="196"/>
        <v>186</v>
      </c>
      <c r="BJ234" s="7"/>
      <c r="BK234" s="7"/>
      <c r="BN234" s="156" t="s">
        <v>58</v>
      </c>
      <c r="BO234" s="33"/>
      <c r="BP234" s="98"/>
      <c r="BQ234" s="98"/>
      <c r="BR234" s="91"/>
      <c r="BS234" s="91"/>
      <c r="BT234" s="99"/>
      <c r="BU234" s="99"/>
      <c r="BV234" s="99"/>
      <c r="BW234" s="99"/>
      <c r="BX234" s="99"/>
      <c r="BY234" s="92"/>
      <c r="BZ234" s="93">
        <f t="shared" ref="BZ234:BZ241" si="214">SUM(CA234+CC234+CG234+CI234+DE234*2)</f>
        <v>0</v>
      </c>
      <c r="CA234" s="30"/>
      <c r="CB234" s="20"/>
      <c r="CC234" s="30"/>
      <c r="CD234" s="20"/>
      <c r="CE234" s="30"/>
      <c r="CF234" s="20"/>
      <c r="CG234" s="30"/>
      <c r="CH234" s="20"/>
      <c r="CI234" s="94"/>
      <c r="CJ234" s="20"/>
      <c r="CK234" s="20"/>
      <c r="CL234" s="20"/>
      <c r="CM234" s="94"/>
      <c r="CN234" s="20"/>
      <c r="CO234" s="94"/>
      <c r="CP234" s="20"/>
      <c r="CQ234" s="94"/>
      <c r="CR234" s="24"/>
      <c r="CS234" s="94"/>
      <c r="CT234" s="20"/>
      <c r="CU234" s="94"/>
      <c r="CV234" s="20"/>
      <c r="CW234" s="94"/>
      <c r="CX234" s="20"/>
      <c r="CY234" s="94"/>
      <c r="CZ234" s="20"/>
      <c r="DA234" s="94"/>
      <c r="DB234" s="20"/>
      <c r="DC234" s="94"/>
      <c r="DD234" s="20"/>
      <c r="DE234" s="94"/>
      <c r="DF234" s="20"/>
      <c r="DG234" s="94"/>
      <c r="DH234" s="20"/>
      <c r="DI234" s="94"/>
      <c r="DJ234" s="20"/>
      <c r="DK234" s="94"/>
      <c r="DL234" s="20"/>
      <c r="DM234" s="94"/>
      <c r="DN234" s="20"/>
      <c r="DO234" s="94"/>
      <c r="DP234" s="20"/>
      <c r="DQ234" s="94"/>
      <c r="DR234" s="20"/>
      <c r="DS234" s="20"/>
      <c r="DT234" s="20">
        <f t="shared" si="212"/>
        <v>0</v>
      </c>
      <c r="DU234" s="20">
        <f t="shared" si="213"/>
        <v>0</v>
      </c>
      <c r="DV234" s="7"/>
      <c r="DW234" s="54"/>
      <c r="DX234" s="33"/>
      <c r="DY234" s="98"/>
      <c r="DZ234" s="98"/>
      <c r="EA234" s="7"/>
      <c r="EB234" s="7"/>
      <c r="EC234" s="7"/>
      <c r="ED234" s="7"/>
      <c r="EE234" s="7"/>
      <c r="EF234" s="7"/>
      <c r="EG234" s="7"/>
      <c r="EH234" s="7">
        <f>SUM(L234+BY234)</f>
        <v>40</v>
      </c>
      <c r="EI234" s="7">
        <f>SUM(M234+BZ234)</f>
        <v>30</v>
      </c>
      <c r="EJ234" s="7">
        <f>SUM(N234+CA234)</f>
        <v>0</v>
      </c>
      <c r="EM234" s="189">
        <f>O234+CB234</f>
        <v>0</v>
      </c>
      <c r="EN234" s="203">
        <f>P234+CC234</f>
        <v>28</v>
      </c>
      <c r="EO234" s="189">
        <f>Q234+CD234</f>
        <v>56</v>
      </c>
      <c r="EP234" s="203">
        <f>R234+CE234</f>
        <v>2</v>
      </c>
      <c r="EQ234" s="189">
        <f>S234+CF234</f>
        <v>4</v>
      </c>
      <c r="ER234" s="203">
        <f>T234+CG234</f>
        <v>0</v>
      </c>
      <c r="ES234" s="189">
        <f>U234+CH234</f>
        <v>0</v>
      </c>
      <c r="ET234" s="203">
        <f>V234+CI234</f>
        <v>0</v>
      </c>
      <c r="EU234" s="189">
        <f>W234+CJ234</f>
        <v>0</v>
      </c>
      <c r="EV234" s="190">
        <f>X234+CK234</f>
        <v>0</v>
      </c>
      <c r="EW234" s="190">
        <f>Y234+CL234</f>
        <v>4</v>
      </c>
      <c r="EX234" s="204">
        <f>Z234+CM234</f>
        <v>0</v>
      </c>
      <c r="EY234" s="189">
        <f>AA234+CN234</f>
        <v>0</v>
      </c>
      <c r="EZ234" s="203">
        <f>AB234+CO234</f>
        <v>0</v>
      </c>
      <c r="FA234" s="189">
        <f>AC234+CP234</f>
        <v>0</v>
      </c>
      <c r="FB234" s="203">
        <f>AD234+CQ234</f>
        <v>0</v>
      </c>
      <c r="FC234" s="189">
        <f>AE234+CR234</f>
        <v>0</v>
      </c>
      <c r="FD234" s="203">
        <f>AF234+CS234</f>
        <v>0</v>
      </c>
      <c r="FE234" s="189">
        <f>AG234+CT234</f>
        <v>0</v>
      </c>
      <c r="FF234" s="204">
        <f>AH234+CU234</f>
        <v>0</v>
      </c>
      <c r="FG234" s="190">
        <f>AI234+CV234</f>
        <v>0</v>
      </c>
      <c r="FH234" s="204">
        <f>AJ234+CW234</f>
        <v>0</v>
      </c>
      <c r="FI234" s="189">
        <f>AK234+CX234</f>
        <v>0</v>
      </c>
      <c r="FJ234" s="204">
        <f>AL234+CY234</f>
        <v>1</v>
      </c>
      <c r="FK234" s="190">
        <f>AM234+CZ234</f>
        <v>110</v>
      </c>
      <c r="FL234" s="204">
        <f>AN234+DA234</f>
        <v>0</v>
      </c>
      <c r="FM234" s="189">
        <f>AO234+DB234</f>
        <v>0</v>
      </c>
      <c r="FN234" s="204">
        <f>AP234+DC234</f>
        <v>0</v>
      </c>
      <c r="FO234" s="190">
        <f>AQ234+DD234</f>
        <v>0</v>
      </c>
      <c r="FP234" s="204">
        <f>AR234+DE234</f>
        <v>1</v>
      </c>
      <c r="FQ234" s="190">
        <f>AS234+DF234</f>
        <v>12</v>
      </c>
      <c r="FR234" s="204">
        <f>AT234+DG234</f>
        <v>0</v>
      </c>
      <c r="FS234" s="190">
        <f>AU234+DH234</f>
        <v>0</v>
      </c>
      <c r="FT234" s="204">
        <f>AV234+DI234</f>
        <v>0</v>
      </c>
      <c r="FU234" s="189">
        <f>AW234+DJ234</f>
        <v>0</v>
      </c>
      <c r="FV234" s="204">
        <f>AX234+DK234</f>
        <v>0</v>
      </c>
      <c r="FW234" s="190">
        <f>AY234+DL234</f>
        <v>0</v>
      </c>
      <c r="FX234" s="204">
        <f>AZ234+DM234</f>
        <v>0</v>
      </c>
      <c r="FY234" s="189">
        <f>BA234+DN234</f>
        <v>0</v>
      </c>
      <c r="FZ234" s="203">
        <f>BB234+DO234</f>
        <v>0</v>
      </c>
      <c r="GA234" s="189">
        <f>BC234+DP234</f>
        <v>0</v>
      </c>
      <c r="GB234" s="203">
        <f>BD234+DQ234</f>
        <v>0</v>
      </c>
      <c r="GC234" s="189">
        <f>BE234+DR234</f>
        <v>0</v>
      </c>
      <c r="GD234" s="204">
        <f>BF234+DS234</f>
        <v>186</v>
      </c>
      <c r="GE234" s="190">
        <f>BG234+DT234</f>
        <v>186</v>
      </c>
      <c r="GF234" s="190">
        <f>BH234+DU234</f>
        <v>72</v>
      </c>
      <c r="GG234" s="7"/>
      <c r="GH234" s="54"/>
      <c r="GL234" s="161"/>
      <c r="GM234" s="19"/>
      <c r="GN234" s="1"/>
      <c r="GO234" s="23"/>
      <c r="GP234" s="70"/>
      <c r="GQ234" s="7"/>
      <c r="GR234" s="7"/>
    </row>
    <row r="235" spans="1:200" ht="24.95" customHeight="1" outlineLevel="1" thickBot="1" x14ac:dyDescent="0.4">
      <c r="A235" s="156" t="s">
        <v>58</v>
      </c>
      <c r="B235" s="20"/>
      <c r="C235" s="91"/>
      <c r="D235" s="91"/>
      <c r="E235" s="91"/>
      <c r="F235" s="91"/>
      <c r="G235" s="92"/>
      <c r="H235" s="99"/>
      <c r="I235" s="99"/>
      <c r="J235" s="99"/>
      <c r="K235" s="99"/>
      <c r="L235" s="97"/>
      <c r="M235" s="93">
        <f t="shared" ref="M235:M241" si="215">SUM(N235+P235+T235+V235+AR235*2)</f>
        <v>0</v>
      </c>
      <c r="N235" s="30"/>
      <c r="O235" s="20"/>
      <c r="P235" s="30"/>
      <c r="Q235" s="20"/>
      <c r="R235" s="30"/>
      <c r="S235" s="20"/>
      <c r="T235" s="30"/>
      <c r="U235" s="20"/>
      <c r="V235" s="94"/>
      <c r="W235" s="20"/>
      <c r="X235" s="20"/>
      <c r="Y235" s="20"/>
      <c r="Z235" s="94"/>
      <c r="AA235" s="20"/>
      <c r="AB235" s="94"/>
      <c r="AC235" s="20"/>
      <c r="AD235" s="94"/>
      <c r="AE235" s="24"/>
      <c r="AF235" s="94"/>
      <c r="AG235" s="20"/>
      <c r="AH235" s="94"/>
      <c r="AI235" s="20"/>
      <c r="AJ235" s="94"/>
      <c r="AK235" s="20"/>
      <c r="AL235" s="94"/>
      <c r="AM235" s="20"/>
      <c r="AN235" s="94"/>
      <c r="AO235" s="20"/>
      <c r="AP235" s="94"/>
      <c r="AQ235" s="20"/>
      <c r="AR235" s="94"/>
      <c r="AS235" s="20"/>
      <c r="AT235" s="94"/>
      <c r="AU235" s="20"/>
      <c r="AV235" s="94"/>
      <c r="AW235" s="20"/>
      <c r="AX235" s="94"/>
      <c r="AY235" s="20"/>
      <c r="AZ235" s="94"/>
      <c r="BA235" s="20"/>
      <c r="BB235" s="94"/>
      <c r="BC235" s="20"/>
      <c r="BD235" s="94"/>
      <c r="BE235" s="20"/>
      <c r="BF235" s="20"/>
      <c r="BG235" s="20">
        <f t="shared" si="210"/>
        <v>0</v>
      </c>
      <c r="BH235" s="20">
        <f t="shared" si="211"/>
        <v>0</v>
      </c>
      <c r="BI235" s="46">
        <f t="shared" si="196"/>
        <v>0</v>
      </c>
      <c r="BJ235" s="7"/>
      <c r="BK235" s="7"/>
      <c r="BN235" s="156" t="s">
        <v>58</v>
      </c>
      <c r="BO235" s="20"/>
      <c r="BP235" s="91"/>
      <c r="BQ235" s="91"/>
      <c r="BR235" s="91"/>
      <c r="BS235" s="91"/>
      <c r="BT235" s="92"/>
      <c r="BU235" s="99"/>
      <c r="BV235" s="99"/>
      <c r="BW235" s="99"/>
      <c r="BX235" s="99"/>
      <c r="BY235" s="97"/>
      <c r="BZ235" s="93">
        <f t="shared" si="214"/>
        <v>0</v>
      </c>
      <c r="CA235" s="30"/>
      <c r="CB235" s="20"/>
      <c r="CC235" s="30"/>
      <c r="CD235" s="20"/>
      <c r="CE235" s="30"/>
      <c r="CF235" s="20"/>
      <c r="CG235" s="30"/>
      <c r="CH235" s="20"/>
      <c r="CI235" s="94"/>
      <c r="CJ235" s="20"/>
      <c r="CK235" s="20"/>
      <c r="CL235" s="20"/>
      <c r="CM235" s="94"/>
      <c r="CN235" s="20"/>
      <c r="CO235" s="94"/>
      <c r="CP235" s="20"/>
      <c r="CQ235" s="94"/>
      <c r="CR235" s="24"/>
      <c r="CS235" s="94"/>
      <c r="CT235" s="20"/>
      <c r="CU235" s="94"/>
      <c r="CV235" s="20"/>
      <c r="CW235" s="94"/>
      <c r="CX235" s="20"/>
      <c r="CY235" s="94"/>
      <c r="CZ235" s="20"/>
      <c r="DA235" s="94"/>
      <c r="DB235" s="20"/>
      <c r="DC235" s="94"/>
      <c r="DD235" s="20"/>
      <c r="DE235" s="94"/>
      <c r="DF235" s="20"/>
      <c r="DG235" s="94"/>
      <c r="DH235" s="20"/>
      <c r="DI235" s="94"/>
      <c r="DJ235" s="20"/>
      <c r="DK235" s="94"/>
      <c r="DL235" s="20"/>
      <c r="DM235" s="94"/>
      <c r="DN235" s="20"/>
      <c r="DO235" s="94"/>
      <c r="DP235" s="20"/>
      <c r="DQ235" s="94"/>
      <c r="DR235" s="20"/>
      <c r="DS235" s="20"/>
      <c r="DT235" s="20">
        <f t="shared" si="212"/>
        <v>0</v>
      </c>
      <c r="DU235" s="20">
        <f t="shared" si="213"/>
        <v>0</v>
      </c>
      <c r="DV235" s="7"/>
      <c r="DW235" s="54"/>
      <c r="DX235" s="20"/>
      <c r="DY235" s="91"/>
      <c r="DZ235" s="91"/>
      <c r="EA235" s="7"/>
      <c r="EB235" s="7"/>
      <c r="EC235" s="7"/>
      <c r="ED235" s="7"/>
      <c r="EE235" s="7"/>
      <c r="EF235" s="7"/>
      <c r="EG235" s="7"/>
      <c r="EH235" s="7">
        <f>SUM(L235+BY235)</f>
        <v>0</v>
      </c>
      <c r="EI235" s="7">
        <f>SUM(M235+BZ235)</f>
        <v>0</v>
      </c>
      <c r="EJ235" s="7">
        <f>SUM(N235+CA235)</f>
        <v>0</v>
      </c>
      <c r="EM235" s="189">
        <f>O235+CB235</f>
        <v>0</v>
      </c>
      <c r="EN235" s="203">
        <f>P235+CC235</f>
        <v>0</v>
      </c>
      <c r="EO235" s="189">
        <f>Q235+CD235</f>
        <v>0</v>
      </c>
      <c r="EP235" s="203">
        <f>R235+CE235</f>
        <v>0</v>
      </c>
      <c r="EQ235" s="189">
        <f>S235+CF235</f>
        <v>0</v>
      </c>
      <c r="ER235" s="203">
        <f>T235+CG235</f>
        <v>0</v>
      </c>
      <c r="ES235" s="189">
        <f>U235+CH235</f>
        <v>0</v>
      </c>
      <c r="ET235" s="203">
        <f>V235+CI235</f>
        <v>0</v>
      </c>
      <c r="EU235" s="189">
        <f>W235+CJ235</f>
        <v>0</v>
      </c>
      <c r="EV235" s="190">
        <f>X235+CK235</f>
        <v>0</v>
      </c>
      <c r="EW235" s="190">
        <f>Y235+CL235</f>
        <v>0</v>
      </c>
      <c r="EX235" s="204">
        <f>Z235+CM235</f>
        <v>0</v>
      </c>
      <c r="EY235" s="189">
        <f>AA235+CN235</f>
        <v>0</v>
      </c>
      <c r="EZ235" s="203">
        <f>AB235+CO235</f>
        <v>0</v>
      </c>
      <c r="FA235" s="189">
        <f>AC235+CP235</f>
        <v>0</v>
      </c>
      <c r="FB235" s="203">
        <f>AD235+CQ235</f>
        <v>0</v>
      </c>
      <c r="FC235" s="189">
        <f>AE235+CR235</f>
        <v>0</v>
      </c>
      <c r="FD235" s="203">
        <f>AF235+CS235</f>
        <v>0</v>
      </c>
      <c r="FE235" s="189">
        <f>AG235+CT235</f>
        <v>0</v>
      </c>
      <c r="FF235" s="204">
        <f>AH235+CU235</f>
        <v>0</v>
      </c>
      <c r="FG235" s="190">
        <f>AI235+CV235</f>
        <v>0</v>
      </c>
      <c r="FH235" s="204">
        <f>AJ235+CW235</f>
        <v>0</v>
      </c>
      <c r="FI235" s="189">
        <f>AK235+CX235</f>
        <v>0</v>
      </c>
      <c r="FJ235" s="204">
        <f>AL235+CY235</f>
        <v>0</v>
      </c>
      <c r="FK235" s="190">
        <f>AM235+CZ235</f>
        <v>0</v>
      </c>
      <c r="FL235" s="204">
        <f>AN235+DA235</f>
        <v>0</v>
      </c>
      <c r="FM235" s="189">
        <f>AO235+DB235</f>
        <v>0</v>
      </c>
      <c r="FN235" s="204">
        <f>AP235+DC235</f>
        <v>0</v>
      </c>
      <c r="FO235" s="190">
        <f>AQ235+DD235</f>
        <v>0</v>
      </c>
      <c r="FP235" s="204">
        <f>AR235+DE235</f>
        <v>0</v>
      </c>
      <c r="FQ235" s="190">
        <f>AS235+DF235</f>
        <v>0</v>
      </c>
      <c r="FR235" s="204">
        <f>AT235+DG235</f>
        <v>0</v>
      </c>
      <c r="FS235" s="190">
        <f>AU235+DH235</f>
        <v>0</v>
      </c>
      <c r="FT235" s="204">
        <f>AV235+DI235</f>
        <v>0</v>
      </c>
      <c r="FU235" s="189">
        <f>AW235+DJ235</f>
        <v>0</v>
      </c>
      <c r="FV235" s="204">
        <f>AX235+DK235</f>
        <v>0</v>
      </c>
      <c r="FW235" s="190">
        <f>AY235+DL235</f>
        <v>0</v>
      </c>
      <c r="FX235" s="204">
        <f>AZ235+DM235</f>
        <v>0</v>
      </c>
      <c r="FY235" s="189">
        <f>BA235+DN235</f>
        <v>0</v>
      </c>
      <c r="FZ235" s="203">
        <f>BB235+DO235</f>
        <v>0</v>
      </c>
      <c r="GA235" s="189">
        <f>BC235+DP235</f>
        <v>0</v>
      </c>
      <c r="GB235" s="203">
        <f>BD235+DQ235</f>
        <v>0</v>
      </c>
      <c r="GC235" s="189">
        <f>BE235+DR235</f>
        <v>0</v>
      </c>
      <c r="GD235" s="204">
        <f>BF235+DS235</f>
        <v>0</v>
      </c>
      <c r="GE235" s="190">
        <f>BG235+DT235</f>
        <v>0</v>
      </c>
      <c r="GF235" s="190">
        <f>BH235+DU235</f>
        <v>0</v>
      </c>
      <c r="GG235" s="7"/>
      <c r="GH235" s="54"/>
      <c r="GL235" s="161"/>
      <c r="GM235" s="19"/>
      <c r="GN235" s="1"/>
      <c r="GO235" s="23"/>
      <c r="GP235" s="70"/>
      <c r="GQ235" s="7"/>
      <c r="GR235" s="7"/>
    </row>
    <row r="236" spans="1:200" ht="24.95" customHeight="1" outlineLevel="1" thickBot="1" x14ac:dyDescent="0.4">
      <c r="A236" s="156" t="s">
        <v>58</v>
      </c>
      <c r="B236" s="18"/>
      <c r="C236" s="23"/>
      <c r="D236" s="23"/>
      <c r="E236" s="23"/>
      <c r="F236" s="23"/>
      <c r="G236" s="23"/>
      <c r="H236" s="23"/>
      <c r="I236" s="23"/>
      <c r="J236" s="23"/>
      <c r="K236" s="23"/>
      <c r="L236" s="1"/>
      <c r="M236" s="93">
        <f t="shared" si="215"/>
        <v>0</v>
      </c>
      <c r="N236" s="30"/>
      <c r="O236" s="20"/>
      <c r="P236" s="30"/>
      <c r="Q236" s="20"/>
      <c r="R236" s="30"/>
      <c r="S236" s="20"/>
      <c r="T236" s="30"/>
      <c r="U236" s="20"/>
      <c r="V236" s="94"/>
      <c r="W236" s="20"/>
      <c r="X236" s="20"/>
      <c r="Y236" s="20"/>
      <c r="Z236" s="94"/>
      <c r="AA236" s="20"/>
      <c r="AB236" s="94"/>
      <c r="AC236" s="20"/>
      <c r="AD236" s="94"/>
      <c r="AE236" s="24"/>
      <c r="AF236" s="94"/>
      <c r="AG236" s="20"/>
      <c r="AH236" s="94"/>
      <c r="AI236" s="20"/>
      <c r="AJ236" s="94"/>
      <c r="AK236" s="20"/>
      <c r="AL236" s="94"/>
      <c r="AM236" s="20"/>
      <c r="AN236" s="94"/>
      <c r="AO236" s="20"/>
      <c r="AP236" s="94"/>
      <c r="AQ236" s="20"/>
      <c r="AR236" s="94"/>
      <c r="AS236" s="20"/>
      <c r="AT236" s="94"/>
      <c r="AU236" s="20"/>
      <c r="AV236" s="94"/>
      <c r="AW236" s="20"/>
      <c r="AX236" s="94"/>
      <c r="AY236" s="20"/>
      <c r="AZ236" s="94"/>
      <c r="BA236" s="20"/>
      <c r="BB236" s="94"/>
      <c r="BC236" s="20"/>
      <c r="BD236" s="94"/>
      <c r="BE236" s="20"/>
      <c r="BF236" s="20"/>
      <c r="BG236" s="20">
        <f t="shared" si="210"/>
        <v>0</v>
      </c>
      <c r="BH236" s="20">
        <f t="shared" si="211"/>
        <v>0</v>
      </c>
      <c r="BI236" s="46">
        <f t="shared" si="196"/>
        <v>0</v>
      </c>
      <c r="BJ236" s="7"/>
      <c r="BK236" s="7"/>
      <c r="BN236" s="156" t="s">
        <v>58</v>
      </c>
      <c r="BO236" s="18"/>
      <c r="BP236" s="23"/>
      <c r="BQ236" s="23"/>
      <c r="BR236" s="23"/>
      <c r="BS236" s="23"/>
      <c r="BT236" s="23"/>
      <c r="BU236" s="23"/>
      <c r="BV236" s="23"/>
      <c r="BW236" s="23"/>
      <c r="BX236" s="23"/>
      <c r="BY236" s="1"/>
      <c r="BZ236" s="93">
        <f t="shared" si="214"/>
        <v>0</v>
      </c>
      <c r="CA236" s="30"/>
      <c r="CB236" s="20"/>
      <c r="CC236" s="30"/>
      <c r="CD236" s="20"/>
      <c r="CE236" s="30"/>
      <c r="CF236" s="20"/>
      <c r="CG236" s="30"/>
      <c r="CH236" s="20"/>
      <c r="CI236" s="94"/>
      <c r="CJ236" s="20"/>
      <c r="CK236" s="20"/>
      <c r="CL236" s="20"/>
      <c r="CM236" s="94"/>
      <c r="CN236" s="20"/>
      <c r="CO236" s="94"/>
      <c r="CP236" s="20"/>
      <c r="CQ236" s="94"/>
      <c r="CR236" s="24"/>
      <c r="CS236" s="94"/>
      <c r="CT236" s="20"/>
      <c r="CU236" s="94"/>
      <c r="CV236" s="20"/>
      <c r="CW236" s="94"/>
      <c r="CX236" s="20"/>
      <c r="CY236" s="94"/>
      <c r="CZ236" s="20"/>
      <c r="DA236" s="94"/>
      <c r="DB236" s="20"/>
      <c r="DC236" s="94"/>
      <c r="DD236" s="20"/>
      <c r="DE236" s="94"/>
      <c r="DF236" s="20"/>
      <c r="DG236" s="94"/>
      <c r="DH236" s="20"/>
      <c r="DI236" s="94"/>
      <c r="DJ236" s="20"/>
      <c r="DK236" s="94"/>
      <c r="DL236" s="20"/>
      <c r="DM236" s="94"/>
      <c r="DN236" s="20"/>
      <c r="DO236" s="94"/>
      <c r="DP236" s="20"/>
      <c r="DQ236" s="94"/>
      <c r="DR236" s="20"/>
      <c r="DS236" s="20"/>
      <c r="DT236" s="20">
        <f t="shared" si="212"/>
        <v>0</v>
      </c>
      <c r="DU236" s="20">
        <f t="shared" si="213"/>
        <v>0</v>
      </c>
      <c r="DV236" s="7"/>
      <c r="DW236" s="54"/>
      <c r="DX236" s="18"/>
      <c r="DY236" s="23"/>
      <c r="DZ236" s="23"/>
      <c r="EA236" s="7"/>
      <c r="EB236" s="7"/>
      <c r="EC236" s="7"/>
      <c r="ED236" s="7"/>
      <c r="EE236" s="7"/>
      <c r="EF236" s="7"/>
      <c r="EG236" s="7"/>
      <c r="EH236" s="7">
        <f>SUM(L236+BY236)</f>
        <v>0</v>
      </c>
      <c r="EI236" s="7">
        <f>SUM(M236+BZ236)</f>
        <v>0</v>
      </c>
      <c r="EJ236" s="7">
        <f>SUM(N236+CA236)</f>
        <v>0</v>
      </c>
      <c r="EM236" s="189">
        <f>O236+CB236</f>
        <v>0</v>
      </c>
      <c r="EN236" s="203">
        <f>P236+CC236</f>
        <v>0</v>
      </c>
      <c r="EO236" s="189">
        <f>Q236+CD236</f>
        <v>0</v>
      </c>
      <c r="EP236" s="203">
        <f>R236+CE236</f>
        <v>0</v>
      </c>
      <c r="EQ236" s="189">
        <f>S236+CF236</f>
        <v>0</v>
      </c>
      <c r="ER236" s="203">
        <f>T236+CG236</f>
        <v>0</v>
      </c>
      <c r="ES236" s="189">
        <f>U236+CH236</f>
        <v>0</v>
      </c>
      <c r="ET236" s="203">
        <f>V236+CI236</f>
        <v>0</v>
      </c>
      <c r="EU236" s="189">
        <f>W236+CJ236</f>
        <v>0</v>
      </c>
      <c r="EV236" s="190">
        <f>X236+CK236</f>
        <v>0</v>
      </c>
      <c r="EW236" s="190">
        <f>Y236+CL236</f>
        <v>0</v>
      </c>
      <c r="EX236" s="204">
        <f>Z236+CM236</f>
        <v>0</v>
      </c>
      <c r="EY236" s="189">
        <f>AA236+CN236</f>
        <v>0</v>
      </c>
      <c r="EZ236" s="203">
        <f>AB236+CO236</f>
        <v>0</v>
      </c>
      <c r="FA236" s="189">
        <f>AC236+CP236</f>
        <v>0</v>
      </c>
      <c r="FB236" s="203">
        <f>AD236+CQ236</f>
        <v>0</v>
      </c>
      <c r="FC236" s="189">
        <f>AE236+CR236</f>
        <v>0</v>
      </c>
      <c r="FD236" s="203">
        <f>AF236+CS236</f>
        <v>0</v>
      </c>
      <c r="FE236" s="189">
        <f>AG236+CT236</f>
        <v>0</v>
      </c>
      <c r="FF236" s="204">
        <f>AH236+CU236</f>
        <v>0</v>
      </c>
      <c r="FG236" s="190">
        <f>AI236+CV236</f>
        <v>0</v>
      </c>
      <c r="FH236" s="204">
        <f>AJ236+CW236</f>
        <v>0</v>
      </c>
      <c r="FI236" s="189">
        <f>AK236+CX236</f>
        <v>0</v>
      </c>
      <c r="FJ236" s="204">
        <f>AL236+CY236</f>
        <v>0</v>
      </c>
      <c r="FK236" s="190">
        <f>AM236+CZ236</f>
        <v>0</v>
      </c>
      <c r="FL236" s="204">
        <f>AN236+DA236</f>
        <v>0</v>
      </c>
      <c r="FM236" s="189">
        <f>AO236+DB236</f>
        <v>0</v>
      </c>
      <c r="FN236" s="204">
        <f>AP236+DC236</f>
        <v>0</v>
      </c>
      <c r="FO236" s="190">
        <f>AQ236+DD236</f>
        <v>0</v>
      </c>
      <c r="FP236" s="204">
        <f>AR236+DE236</f>
        <v>0</v>
      </c>
      <c r="FQ236" s="190">
        <f>AS236+DF236</f>
        <v>0</v>
      </c>
      <c r="FR236" s="204">
        <f>AT236+DG236</f>
        <v>0</v>
      </c>
      <c r="FS236" s="190">
        <f>AU236+DH236</f>
        <v>0</v>
      </c>
      <c r="FT236" s="204">
        <f>AV236+DI236</f>
        <v>0</v>
      </c>
      <c r="FU236" s="189">
        <f>AW236+DJ236</f>
        <v>0</v>
      </c>
      <c r="FV236" s="204">
        <f>AX236+DK236</f>
        <v>0</v>
      </c>
      <c r="FW236" s="190">
        <f>AY236+DL236</f>
        <v>0</v>
      </c>
      <c r="FX236" s="204">
        <f>AZ236+DM236</f>
        <v>0</v>
      </c>
      <c r="FY236" s="189">
        <f>BA236+DN236</f>
        <v>0</v>
      </c>
      <c r="FZ236" s="203">
        <f>BB236+DO236</f>
        <v>0</v>
      </c>
      <c r="GA236" s="189">
        <f>BC236+DP236</f>
        <v>0</v>
      </c>
      <c r="GB236" s="203">
        <f>BD236+DQ236</f>
        <v>0</v>
      </c>
      <c r="GC236" s="189">
        <f>BE236+DR236</f>
        <v>0</v>
      </c>
      <c r="GD236" s="204">
        <f>BF236+DS236</f>
        <v>0</v>
      </c>
      <c r="GE236" s="190">
        <f>BG236+DT236</f>
        <v>0</v>
      </c>
      <c r="GF236" s="190">
        <f>BH236+DU236</f>
        <v>0</v>
      </c>
      <c r="GG236" s="7"/>
      <c r="GH236" s="54"/>
      <c r="GL236" s="161"/>
      <c r="GM236" s="19"/>
      <c r="GN236" s="1"/>
      <c r="GO236" s="23"/>
      <c r="GP236" s="70"/>
      <c r="GQ236" s="7"/>
      <c r="GR236" s="7"/>
    </row>
    <row r="237" spans="1:200" ht="24.95" customHeight="1" outlineLevel="1" thickBot="1" x14ac:dyDescent="0.4">
      <c r="A237" s="156" t="s">
        <v>58</v>
      </c>
      <c r="B237" s="18"/>
      <c r="C237" s="23"/>
      <c r="D237" s="23"/>
      <c r="E237" s="23"/>
      <c r="F237" s="23"/>
      <c r="G237" s="23"/>
      <c r="H237" s="23"/>
      <c r="I237" s="23"/>
      <c r="J237" s="23"/>
      <c r="K237" s="23"/>
      <c r="L237" s="22"/>
      <c r="M237" s="93">
        <f t="shared" si="215"/>
        <v>0</v>
      </c>
      <c r="N237" s="30"/>
      <c r="O237" s="20"/>
      <c r="P237" s="30"/>
      <c r="Q237" s="20"/>
      <c r="R237" s="30"/>
      <c r="S237" s="20"/>
      <c r="T237" s="30"/>
      <c r="U237" s="20"/>
      <c r="V237" s="94"/>
      <c r="W237" s="20"/>
      <c r="X237" s="20"/>
      <c r="Y237" s="20"/>
      <c r="Z237" s="94"/>
      <c r="AA237" s="20"/>
      <c r="AB237" s="94"/>
      <c r="AC237" s="20"/>
      <c r="AD237" s="94"/>
      <c r="AE237" s="24"/>
      <c r="AF237" s="94"/>
      <c r="AG237" s="20"/>
      <c r="AH237" s="94"/>
      <c r="AI237" s="20"/>
      <c r="AJ237" s="94"/>
      <c r="AK237" s="20"/>
      <c r="AL237" s="94"/>
      <c r="AM237" s="20"/>
      <c r="AN237" s="94"/>
      <c r="AO237" s="20"/>
      <c r="AP237" s="94"/>
      <c r="AQ237" s="20"/>
      <c r="AR237" s="94"/>
      <c r="AS237" s="20"/>
      <c r="AT237" s="94"/>
      <c r="AU237" s="20"/>
      <c r="AV237" s="94"/>
      <c r="AW237" s="20"/>
      <c r="AX237" s="94"/>
      <c r="AY237" s="20"/>
      <c r="AZ237" s="94"/>
      <c r="BA237" s="20"/>
      <c r="BB237" s="94"/>
      <c r="BC237" s="20"/>
      <c r="BD237" s="94"/>
      <c r="BE237" s="20"/>
      <c r="BF237" s="20"/>
      <c r="BG237" s="20">
        <f t="shared" si="210"/>
        <v>0</v>
      </c>
      <c r="BH237" s="20">
        <f t="shared" si="211"/>
        <v>0</v>
      </c>
      <c r="BI237" s="46">
        <f t="shared" si="196"/>
        <v>0</v>
      </c>
      <c r="BJ237" s="7"/>
      <c r="BK237" s="7"/>
      <c r="BN237" s="156" t="s">
        <v>58</v>
      </c>
      <c r="BO237" s="18"/>
      <c r="BP237" s="23"/>
      <c r="BQ237" s="23"/>
      <c r="BR237" s="23"/>
      <c r="BS237" s="23"/>
      <c r="BT237" s="23"/>
      <c r="BU237" s="23"/>
      <c r="BV237" s="23"/>
      <c r="BW237" s="23"/>
      <c r="BX237" s="23"/>
      <c r="BY237" s="22"/>
      <c r="BZ237" s="93">
        <f t="shared" si="214"/>
        <v>0</v>
      </c>
      <c r="CA237" s="30"/>
      <c r="CB237" s="20"/>
      <c r="CC237" s="30"/>
      <c r="CD237" s="20"/>
      <c r="CE237" s="30"/>
      <c r="CF237" s="20"/>
      <c r="CG237" s="30"/>
      <c r="CH237" s="20"/>
      <c r="CI237" s="94"/>
      <c r="CJ237" s="20"/>
      <c r="CK237" s="20"/>
      <c r="CL237" s="20"/>
      <c r="CM237" s="94"/>
      <c r="CN237" s="20"/>
      <c r="CO237" s="94"/>
      <c r="CP237" s="20"/>
      <c r="CQ237" s="94"/>
      <c r="CR237" s="24"/>
      <c r="CS237" s="94"/>
      <c r="CT237" s="20"/>
      <c r="CU237" s="94"/>
      <c r="CV237" s="20"/>
      <c r="CW237" s="94"/>
      <c r="CX237" s="20"/>
      <c r="CY237" s="94"/>
      <c r="CZ237" s="20"/>
      <c r="DA237" s="94"/>
      <c r="DB237" s="20"/>
      <c r="DC237" s="94"/>
      <c r="DD237" s="20"/>
      <c r="DE237" s="94"/>
      <c r="DF237" s="20"/>
      <c r="DG237" s="94"/>
      <c r="DH237" s="20"/>
      <c r="DI237" s="94"/>
      <c r="DJ237" s="20"/>
      <c r="DK237" s="94"/>
      <c r="DL237" s="20"/>
      <c r="DM237" s="94"/>
      <c r="DN237" s="20"/>
      <c r="DO237" s="94"/>
      <c r="DP237" s="20"/>
      <c r="DQ237" s="94"/>
      <c r="DR237" s="20"/>
      <c r="DS237" s="20"/>
      <c r="DT237" s="20">
        <f t="shared" si="212"/>
        <v>0</v>
      </c>
      <c r="DU237" s="20">
        <f t="shared" si="213"/>
        <v>0</v>
      </c>
      <c r="DV237" s="7"/>
      <c r="DW237" s="54"/>
      <c r="DX237" s="18"/>
      <c r="DY237" s="23"/>
      <c r="DZ237" s="23"/>
      <c r="EA237" s="7"/>
      <c r="EB237" s="7"/>
      <c r="EC237" s="7"/>
      <c r="ED237" s="7"/>
      <c r="EE237" s="7"/>
      <c r="EF237" s="7"/>
      <c r="EG237" s="7"/>
      <c r="EH237" s="7">
        <f>SUM(L237+BY237)</f>
        <v>0</v>
      </c>
      <c r="EI237" s="7">
        <f>SUM(M237+BZ237)</f>
        <v>0</v>
      </c>
      <c r="EJ237" s="7">
        <f>SUM(N237+CA237)</f>
        <v>0</v>
      </c>
      <c r="EM237" s="189">
        <f>O237+CB237</f>
        <v>0</v>
      </c>
      <c r="EN237" s="203">
        <f>P237+CC237</f>
        <v>0</v>
      </c>
      <c r="EO237" s="189">
        <f>Q237+CD237</f>
        <v>0</v>
      </c>
      <c r="EP237" s="203">
        <f>R237+CE237</f>
        <v>0</v>
      </c>
      <c r="EQ237" s="189">
        <f>S237+CF237</f>
        <v>0</v>
      </c>
      <c r="ER237" s="203">
        <f>T237+CG237</f>
        <v>0</v>
      </c>
      <c r="ES237" s="189">
        <f>U237+CH237</f>
        <v>0</v>
      </c>
      <c r="ET237" s="203">
        <f>V237+CI237</f>
        <v>0</v>
      </c>
      <c r="EU237" s="189">
        <f>W237+CJ237</f>
        <v>0</v>
      </c>
      <c r="EV237" s="190">
        <f>X237+CK237</f>
        <v>0</v>
      </c>
      <c r="EW237" s="190">
        <f>Y237+CL237</f>
        <v>0</v>
      </c>
      <c r="EX237" s="204">
        <f>Z237+CM237</f>
        <v>0</v>
      </c>
      <c r="EY237" s="189">
        <f>AA237+CN237</f>
        <v>0</v>
      </c>
      <c r="EZ237" s="203">
        <f>AB237+CO237</f>
        <v>0</v>
      </c>
      <c r="FA237" s="189">
        <f>AC237+CP237</f>
        <v>0</v>
      </c>
      <c r="FB237" s="203">
        <f>AD237+CQ237</f>
        <v>0</v>
      </c>
      <c r="FC237" s="189">
        <f>AE237+CR237</f>
        <v>0</v>
      </c>
      <c r="FD237" s="203">
        <f>AF237+CS237</f>
        <v>0</v>
      </c>
      <c r="FE237" s="189">
        <f>AG237+CT237</f>
        <v>0</v>
      </c>
      <c r="FF237" s="204">
        <f>AH237+CU237</f>
        <v>0</v>
      </c>
      <c r="FG237" s="190">
        <f>AI237+CV237</f>
        <v>0</v>
      </c>
      <c r="FH237" s="204">
        <f>AJ237+CW237</f>
        <v>0</v>
      </c>
      <c r="FI237" s="189">
        <f>AK237+CX237</f>
        <v>0</v>
      </c>
      <c r="FJ237" s="204">
        <f>AL237+CY237</f>
        <v>0</v>
      </c>
      <c r="FK237" s="190">
        <f>AM237+CZ237</f>
        <v>0</v>
      </c>
      <c r="FL237" s="204">
        <f>AN237+DA237</f>
        <v>0</v>
      </c>
      <c r="FM237" s="189">
        <f>AO237+DB237</f>
        <v>0</v>
      </c>
      <c r="FN237" s="204">
        <f>AP237+DC237</f>
        <v>0</v>
      </c>
      <c r="FO237" s="190">
        <f>AQ237+DD237</f>
        <v>0</v>
      </c>
      <c r="FP237" s="204">
        <f>AR237+DE237</f>
        <v>0</v>
      </c>
      <c r="FQ237" s="190">
        <f>AS237+DF237</f>
        <v>0</v>
      </c>
      <c r="FR237" s="204">
        <f>AT237+DG237</f>
        <v>0</v>
      </c>
      <c r="FS237" s="190">
        <f>AU237+DH237</f>
        <v>0</v>
      </c>
      <c r="FT237" s="204">
        <f>AV237+DI237</f>
        <v>0</v>
      </c>
      <c r="FU237" s="189">
        <f>AW237+DJ237</f>
        <v>0</v>
      </c>
      <c r="FV237" s="204">
        <f>AX237+DK237</f>
        <v>0</v>
      </c>
      <c r="FW237" s="190">
        <f>AY237+DL237</f>
        <v>0</v>
      </c>
      <c r="FX237" s="204">
        <f>AZ237+DM237</f>
        <v>0</v>
      </c>
      <c r="FY237" s="189">
        <f>BA237+DN237</f>
        <v>0</v>
      </c>
      <c r="FZ237" s="203">
        <f>BB237+DO237</f>
        <v>0</v>
      </c>
      <c r="GA237" s="189">
        <f>BC237+DP237</f>
        <v>0</v>
      </c>
      <c r="GB237" s="203">
        <f>BD237+DQ237</f>
        <v>0</v>
      </c>
      <c r="GC237" s="189">
        <f>BE237+DR237</f>
        <v>0</v>
      </c>
      <c r="GD237" s="204">
        <f>BF237+DS237</f>
        <v>0</v>
      </c>
      <c r="GE237" s="190">
        <f>BG237+DT237</f>
        <v>0</v>
      </c>
      <c r="GF237" s="190">
        <f>BH237+DU237</f>
        <v>0</v>
      </c>
      <c r="GG237" s="7"/>
      <c r="GH237" s="54"/>
      <c r="GL237" s="161"/>
      <c r="GM237" s="19"/>
      <c r="GN237" s="1"/>
      <c r="GO237" s="23"/>
      <c r="GP237" s="70"/>
      <c r="GQ237" s="7"/>
      <c r="GR237" s="7"/>
    </row>
    <row r="238" spans="1:200" ht="24.95" customHeight="1" outlineLevel="1" thickBot="1" x14ac:dyDescent="0.4">
      <c r="A238" s="156" t="s">
        <v>58</v>
      </c>
      <c r="B238" s="18"/>
      <c r="C238" s="23"/>
      <c r="D238" s="23"/>
      <c r="E238" s="23"/>
      <c r="F238" s="23"/>
      <c r="G238" s="23"/>
      <c r="H238" s="23"/>
      <c r="I238" s="23"/>
      <c r="J238" s="23"/>
      <c r="K238" s="23"/>
      <c r="L238" s="1"/>
      <c r="M238" s="93">
        <f t="shared" si="215"/>
        <v>0</v>
      </c>
      <c r="N238" s="30"/>
      <c r="O238" s="20"/>
      <c r="P238" s="30"/>
      <c r="Q238" s="20"/>
      <c r="R238" s="30"/>
      <c r="S238" s="20"/>
      <c r="T238" s="30"/>
      <c r="U238" s="20"/>
      <c r="V238" s="94"/>
      <c r="W238" s="20"/>
      <c r="X238" s="20"/>
      <c r="Y238" s="20"/>
      <c r="Z238" s="94"/>
      <c r="AA238" s="20"/>
      <c r="AB238" s="94"/>
      <c r="AC238" s="20"/>
      <c r="AD238" s="94"/>
      <c r="AE238" s="24"/>
      <c r="AF238" s="94"/>
      <c r="AG238" s="20"/>
      <c r="AH238" s="94"/>
      <c r="AI238" s="20"/>
      <c r="AJ238" s="94"/>
      <c r="AK238" s="20"/>
      <c r="AL238" s="94"/>
      <c r="AM238" s="20"/>
      <c r="AN238" s="94"/>
      <c r="AO238" s="20"/>
      <c r="AP238" s="94"/>
      <c r="AQ238" s="20"/>
      <c r="AR238" s="94"/>
      <c r="AS238" s="20"/>
      <c r="AT238" s="94"/>
      <c r="AU238" s="20"/>
      <c r="AV238" s="94"/>
      <c r="AW238" s="20"/>
      <c r="AX238" s="94"/>
      <c r="AY238" s="20"/>
      <c r="AZ238" s="94"/>
      <c r="BA238" s="20"/>
      <c r="BB238" s="94"/>
      <c r="BC238" s="20"/>
      <c r="BD238" s="94"/>
      <c r="BE238" s="20"/>
      <c r="BF238" s="20"/>
      <c r="BG238" s="20">
        <f t="shared" si="210"/>
        <v>0</v>
      </c>
      <c r="BH238" s="20">
        <f t="shared" si="211"/>
        <v>0</v>
      </c>
      <c r="BI238" s="46">
        <f t="shared" si="196"/>
        <v>0</v>
      </c>
      <c r="BJ238" s="7"/>
      <c r="BK238" s="7"/>
      <c r="BN238" s="156" t="s">
        <v>58</v>
      </c>
      <c r="BO238" s="18"/>
      <c r="BP238" s="23"/>
      <c r="BQ238" s="23"/>
      <c r="BR238" s="23"/>
      <c r="BS238" s="23"/>
      <c r="BT238" s="23"/>
      <c r="BU238" s="23"/>
      <c r="BV238" s="23"/>
      <c r="BW238" s="23"/>
      <c r="BX238" s="23"/>
      <c r="BY238" s="1"/>
      <c r="BZ238" s="93">
        <f t="shared" si="214"/>
        <v>0</v>
      </c>
      <c r="CA238" s="30"/>
      <c r="CB238" s="20"/>
      <c r="CC238" s="30"/>
      <c r="CD238" s="20"/>
      <c r="CE238" s="30"/>
      <c r="CF238" s="20"/>
      <c r="CG238" s="30"/>
      <c r="CH238" s="20"/>
      <c r="CI238" s="94"/>
      <c r="CJ238" s="20"/>
      <c r="CK238" s="20"/>
      <c r="CL238" s="20"/>
      <c r="CM238" s="94"/>
      <c r="CN238" s="20"/>
      <c r="CO238" s="94"/>
      <c r="CP238" s="20"/>
      <c r="CQ238" s="94"/>
      <c r="CR238" s="24"/>
      <c r="CS238" s="94"/>
      <c r="CT238" s="20"/>
      <c r="CU238" s="94"/>
      <c r="CV238" s="20"/>
      <c r="CW238" s="94"/>
      <c r="CX238" s="20"/>
      <c r="CY238" s="94"/>
      <c r="CZ238" s="20"/>
      <c r="DA238" s="94"/>
      <c r="DB238" s="20"/>
      <c r="DC238" s="94"/>
      <c r="DD238" s="20"/>
      <c r="DE238" s="94"/>
      <c r="DF238" s="20"/>
      <c r="DG238" s="94"/>
      <c r="DH238" s="20"/>
      <c r="DI238" s="94"/>
      <c r="DJ238" s="20"/>
      <c r="DK238" s="94"/>
      <c r="DL238" s="20"/>
      <c r="DM238" s="94"/>
      <c r="DN238" s="20"/>
      <c r="DO238" s="94"/>
      <c r="DP238" s="20"/>
      <c r="DQ238" s="94"/>
      <c r="DR238" s="20"/>
      <c r="DS238" s="20"/>
      <c r="DT238" s="20">
        <f t="shared" si="212"/>
        <v>0</v>
      </c>
      <c r="DU238" s="20">
        <f t="shared" si="213"/>
        <v>0</v>
      </c>
      <c r="DV238" s="7"/>
      <c r="DW238" s="54"/>
      <c r="DX238" s="18"/>
      <c r="DY238" s="23"/>
      <c r="DZ238" s="23"/>
      <c r="EA238" s="7"/>
      <c r="EB238" s="7"/>
      <c r="EC238" s="7"/>
      <c r="ED238" s="7"/>
      <c r="EE238" s="7"/>
      <c r="EF238" s="7"/>
      <c r="EG238" s="7"/>
      <c r="EH238" s="7">
        <f>SUM(L238+BY238)</f>
        <v>0</v>
      </c>
      <c r="EI238" s="7">
        <f>SUM(M238+BZ238)</f>
        <v>0</v>
      </c>
      <c r="EJ238" s="7">
        <f>SUM(N238+CA238)</f>
        <v>0</v>
      </c>
      <c r="EM238" s="189">
        <f>O238+CB238</f>
        <v>0</v>
      </c>
      <c r="EN238" s="203">
        <f>P238+CC238</f>
        <v>0</v>
      </c>
      <c r="EO238" s="189">
        <f>Q238+CD238</f>
        <v>0</v>
      </c>
      <c r="EP238" s="203">
        <f>R238+CE238</f>
        <v>0</v>
      </c>
      <c r="EQ238" s="189">
        <f>S238+CF238</f>
        <v>0</v>
      </c>
      <c r="ER238" s="203">
        <f>T238+CG238</f>
        <v>0</v>
      </c>
      <c r="ES238" s="189">
        <f>U238+CH238</f>
        <v>0</v>
      </c>
      <c r="ET238" s="203">
        <f>V238+CI238</f>
        <v>0</v>
      </c>
      <c r="EU238" s="189">
        <f>W238+CJ238</f>
        <v>0</v>
      </c>
      <c r="EV238" s="190">
        <f>X238+CK238</f>
        <v>0</v>
      </c>
      <c r="EW238" s="190">
        <f>Y238+CL238</f>
        <v>0</v>
      </c>
      <c r="EX238" s="204">
        <f>Z238+CM238</f>
        <v>0</v>
      </c>
      <c r="EY238" s="189">
        <f>AA238+CN238</f>
        <v>0</v>
      </c>
      <c r="EZ238" s="203">
        <f>AB238+CO238</f>
        <v>0</v>
      </c>
      <c r="FA238" s="189">
        <f>AC238+CP238</f>
        <v>0</v>
      </c>
      <c r="FB238" s="203">
        <f>AD238+CQ238</f>
        <v>0</v>
      </c>
      <c r="FC238" s="189">
        <f>AE238+CR238</f>
        <v>0</v>
      </c>
      <c r="FD238" s="203">
        <f>AF238+CS238</f>
        <v>0</v>
      </c>
      <c r="FE238" s="189">
        <f>AG238+CT238</f>
        <v>0</v>
      </c>
      <c r="FF238" s="204">
        <f>AH238+CU238</f>
        <v>0</v>
      </c>
      <c r="FG238" s="190">
        <f>AI238+CV238</f>
        <v>0</v>
      </c>
      <c r="FH238" s="204">
        <f>AJ238+CW238</f>
        <v>0</v>
      </c>
      <c r="FI238" s="189">
        <f>AK238+CX238</f>
        <v>0</v>
      </c>
      <c r="FJ238" s="204">
        <f>AL238+CY238</f>
        <v>0</v>
      </c>
      <c r="FK238" s="190">
        <f>AM238+CZ238</f>
        <v>0</v>
      </c>
      <c r="FL238" s="204">
        <f>AN238+DA238</f>
        <v>0</v>
      </c>
      <c r="FM238" s="189">
        <f>AO238+DB238</f>
        <v>0</v>
      </c>
      <c r="FN238" s="204">
        <f>AP238+DC238</f>
        <v>0</v>
      </c>
      <c r="FO238" s="190">
        <f>AQ238+DD238</f>
        <v>0</v>
      </c>
      <c r="FP238" s="204">
        <f>AR238+DE238</f>
        <v>0</v>
      </c>
      <c r="FQ238" s="190">
        <f>AS238+DF238</f>
        <v>0</v>
      </c>
      <c r="FR238" s="204">
        <f>AT238+DG238</f>
        <v>0</v>
      </c>
      <c r="FS238" s="190">
        <f>AU238+DH238</f>
        <v>0</v>
      </c>
      <c r="FT238" s="204">
        <f>AV238+DI238</f>
        <v>0</v>
      </c>
      <c r="FU238" s="189">
        <f>AW238+DJ238</f>
        <v>0</v>
      </c>
      <c r="FV238" s="204">
        <f>AX238+DK238</f>
        <v>0</v>
      </c>
      <c r="FW238" s="190">
        <f>AY238+DL238</f>
        <v>0</v>
      </c>
      <c r="FX238" s="204">
        <f>AZ238+DM238</f>
        <v>0</v>
      </c>
      <c r="FY238" s="189">
        <f>BA238+DN238</f>
        <v>0</v>
      </c>
      <c r="FZ238" s="203">
        <f>BB238+DO238</f>
        <v>0</v>
      </c>
      <c r="GA238" s="189">
        <f>BC238+DP238</f>
        <v>0</v>
      </c>
      <c r="GB238" s="203">
        <f>BD238+DQ238</f>
        <v>0</v>
      </c>
      <c r="GC238" s="189">
        <f>BE238+DR238</f>
        <v>0</v>
      </c>
      <c r="GD238" s="204">
        <f>BF238+DS238</f>
        <v>0</v>
      </c>
      <c r="GE238" s="190">
        <f>BG238+DT238</f>
        <v>0</v>
      </c>
      <c r="GF238" s="190">
        <f>BH238+DU238</f>
        <v>0</v>
      </c>
      <c r="GG238" s="7"/>
      <c r="GH238" s="54"/>
      <c r="GL238" s="161"/>
      <c r="GM238" s="19"/>
      <c r="GN238" s="1"/>
      <c r="GO238" s="23"/>
      <c r="GP238" s="70"/>
      <c r="GQ238" s="7"/>
      <c r="GR238" s="7"/>
    </row>
    <row r="239" spans="1:200" ht="24.95" customHeight="1" outlineLevel="1" thickBot="1" x14ac:dyDescent="0.4">
      <c r="A239" s="156" t="s">
        <v>58</v>
      </c>
      <c r="B239" s="18"/>
      <c r="C239" s="23"/>
      <c r="D239" s="23"/>
      <c r="E239" s="23"/>
      <c r="F239" s="23"/>
      <c r="G239" s="23"/>
      <c r="H239" s="23"/>
      <c r="I239" s="23"/>
      <c r="J239" s="23"/>
      <c r="K239" s="23"/>
      <c r="L239" s="22"/>
      <c r="M239" s="93">
        <f t="shared" si="215"/>
        <v>0</v>
      </c>
      <c r="N239" s="30"/>
      <c r="O239" s="20"/>
      <c r="P239" s="30"/>
      <c r="Q239" s="20"/>
      <c r="R239" s="30"/>
      <c r="S239" s="20"/>
      <c r="T239" s="30"/>
      <c r="U239" s="20"/>
      <c r="V239" s="94"/>
      <c r="W239" s="20"/>
      <c r="X239" s="20"/>
      <c r="Y239" s="20"/>
      <c r="Z239" s="94"/>
      <c r="AA239" s="20"/>
      <c r="AB239" s="94"/>
      <c r="AC239" s="20"/>
      <c r="AD239" s="94"/>
      <c r="AE239" s="24"/>
      <c r="AF239" s="94"/>
      <c r="AG239" s="20"/>
      <c r="AH239" s="94"/>
      <c r="AI239" s="20"/>
      <c r="AJ239" s="94"/>
      <c r="AK239" s="20"/>
      <c r="AL239" s="94"/>
      <c r="AM239" s="20"/>
      <c r="AN239" s="94"/>
      <c r="AO239" s="20"/>
      <c r="AP239" s="94"/>
      <c r="AQ239" s="20"/>
      <c r="AR239" s="94"/>
      <c r="AS239" s="20"/>
      <c r="AT239" s="94"/>
      <c r="AU239" s="20"/>
      <c r="AV239" s="94"/>
      <c r="AW239" s="20"/>
      <c r="AX239" s="94"/>
      <c r="AY239" s="20"/>
      <c r="AZ239" s="94"/>
      <c r="BA239" s="20"/>
      <c r="BB239" s="94"/>
      <c r="BC239" s="20"/>
      <c r="BD239" s="94"/>
      <c r="BE239" s="20"/>
      <c r="BF239" s="20"/>
      <c r="BG239" s="20">
        <f t="shared" si="210"/>
        <v>0</v>
      </c>
      <c r="BH239" s="20">
        <f t="shared" si="211"/>
        <v>0</v>
      </c>
      <c r="BI239" s="46">
        <f t="shared" si="196"/>
        <v>0</v>
      </c>
      <c r="BJ239" s="7"/>
      <c r="BK239" s="7"/>
      <c r="BN239" s="156" t="s">
        <v>58</v>
      </c>
      <c r="BO239" s="18"/>
      <c r="BP239" s="23"/>
      <c r="BQ239" s="23"/>
      <c r="BR239" s="23"/>
      <c r="BS239" s="23"/>
      <c r="BT239" s="23"/>
      <c r="BU239" s="23"/>
      <c r="BV239" s="23"/>
      <c r="BW239" s="23"/>
      <c r="BX239" s="23"/>
      <c r="BY239" s="22"/>
      <c r="BZ239" s="93">
        <f t="shared" si="214"/>
        <v>0</v>
      </c>
      <c r="CA239" s="30"/>
      <c r="CB239" s="20"/>
      <c r="CC239" s="30"/>
      <c r="CD239" s="20"/>
      <c r="CE239" s="30"/>
      <c r="CF239" s="20"/>
      <c r="CG239" s="30"/>
      <c r="CH239" s="20"/>
      <c r="CI239" s="94"/>
      <c r="CJ239" s="20"/>
      <c r="CK239" s="20"/>
      <c r="CL239" s="20"/>
      <c r="CM239" s="94"/>
      <c r="CN239" s="20"/>
      <c r="CO239" s="94"/>
      <c r="CP239" s="20"/>
      <c r="CQ239" s="94"/>
      <c r="CR239" s="24"/>
      <c r="CS239" s="94"/>
      <c r="CT239" s="20"/>
      <c r="CU239" s="94"/>
      <c r="CV239" s="20"/>
      <c r="CW239" s="94"/>
      <c r="CX239" s="20"/>
      <c r="CY239" s="94"/>
      <c r="CZ239" s="20"/>
      <c r="DA239" s="94"/>
      <c r="DB239" s="20"/>
      <c r="DC239" s="94"/>
      <c r="DD239" s="20"/>
      <c r="DE239" s="94"/>
      <c r="DF239" s="20"/>
      <c r="DG239" s="94"/>
      <c r="DH239" s="20"/>
      <c r="DI239" s="94"/>
      <c r="DJ239" s="20"/>
      <c r="DK239" s="94"/>
      <c r="DL239" s="20"/>
      <c r="DM239" s="94"/>
      <c r="DN239" s="20"/>
      <c r="DO239" s="94"/>
      <c r="DP239" s="20"/>
      <c r="DQ239" s="94"/>
      <c r="DR239" s="20"/>
      <c r="DS239" s="20"/>
      <c r="DT239" s="20">
        <f t="shared" si="212"/>
        <v>0</v>
      </c>
      <c r="DU239" s="20">
        <f t="shared" si="213"/>
        <v>0</v>
      </c>
      <c r="DV239" s="7"/>
      <c r="DW239" s="54"/>
      <c r="DX239" s="18"/>
      <c r="DY239" s="23"/>
      <c r="DZ239" s="23"/>
      <c r="EA239" s="7"/>
      <c r="EB239" s="7"/>
      <c r="EC239" s="7"/>
      <c r="ED239" s="7"/>
      <c r="EE239" s="7"/>
      <c r="EF239" s="7"/>
      <c r="EG239" s="7"/>
      <c r="EH239" s="7">
        <f>SUM(L239+BY239)</f>
        <v>0</v>
      </c>
      <c r="EI239" s="7">
        <f>SUM(M239+BZ239)</f>
        <v>0</v>
      </c>
      <c r="EJ239" s="7">
        <f>SUM(N239+CA239)</f>
        <v>0</v>
      </c>
      <c r="EM239" s="189">
        <f>O239+CB239</f>
        <v>0</v>
      </c>
      <c r="EN239" s="203">
        <f>P239+CC239</f>
        <v>0</v>
      </c>
      <c r="EO239" s="189">
        <f>Q239+CD239</f>
        <v>0</v>
      </c>
      <c r="EP239" s="203">
        <f>R239+CE239</f>
        <v>0</v>
      </c>
      <c r="EQ239" s="189">
        <f>S239+CF239</f>
        <v>0</v>
      </c>
      <c r="ER239" s="203">
        <f>T239+CG239</f>
        <v>0</v>
      </c>
      <c r="ES239" s="189">
        <f>U239+CH239</f>
        <v>0</v>
      </c>
      <c r="ET239" s="203">
        <f>V239+CI239</f>
        <v>0</v>
      </c>
      <c r="EU239" s="189">
        <f>W239+CJ239</f>
        <v>0</v>
      </c>
      <c r="EV239" s="190">
        <f>X239+CK239</f>
        <v>0</v>
      </c>
      <c r="EW239" s="190">
        <f>Y239+CL239</f>
        <v>0</v>
      </c>
      <c r="EX239" s="204">
        <f>Z239+CM239</f>
        <v>0</v>
      </c>
      <c r="EY239" s="189">
        <f>AA239+CN239</f>
        <v>0</v>
      </c>
      <c r="EZ239" s="203">
        <f>AB239+CO239</f>
        <v>0</v>
      </c>
      <c r="FA239" s="189">
        <f>AC239+CP239</f>
        <v>0</v>
      </c>
      <c r="FB239" s="203">
        <f>AD239+CQ239</f>
        <v>0</v>
      </c>
      <c r="FC239" s="189">
        <f>AE239+CR239</f>
        <v>0</v>
      </c>
      <c r="FD239" s="203">
        <f>AF239+CS239</f>
        <v>0</v>
      </c>
      <c r="FE239" s="189">
        <f>AG239+CT239</f>
        <v>0</v>
      </c>
      <c r="FF239" s="204">
        <f>AH239+CU239</f>
        <v>0</v>
      </c>
      <c r="FG239" s="190">
        <f>AI239+CV239</f>
        <v>0</v>
      </c>
      <c r="FH239" s="204">
        <f>AJ239+CW239</f>
        <v>0</v>
      </c>
      <c r="FI239" s="189">
        <f>AK239+CX239</f>
        <v>0</v>
      </c>
      <c r="FJ239" s="204">
        <f>AL239+CY239</f>
        <v>0</v>
      </c>
      <c r="FK239" s="190">
        <f>AM239+CZ239</f>
        <v>0</v>
      </c>
      <c r="FL239" s="204">
        <f>AN239+DA239</f>
        <v>0</v>
      </c>
      <c r="FM239" s="189">
        <f>AO239+DB239</f>
        <v>0</v>
      </c>
      <c r="FN239" s="204">
        <f>AP239+DC239</f>
        <v>0</v>
      </c>
      <c r="FO239" s="190">
        <f>AQ239+DD239</f>
        <v>0</v>
      </c>
      <c r="FP239" s="204">
        <f>AR239+DE239</f>
        <v>0</v>
      </c>
      <c r="FQ239" s="190">
        <f>AS239+DF239</f>
        <v>0</v>
      </c>
      <c r="FR239" s="204">
        <f>AT239+DG239</f>
        <v>0</v>
      </c>
      <c r="FS239" s="190">
        <f>AU239+DH239</f>
        <v>0</v>
      </c>
      <c r="FT239" s="204">
        <f>AV239+DI239</f>
        <v>0</v>
      </c>
      <c r="FU239" s="189">
        <f>AW239+DJ239</f>
        <v>0</v>
      </c>
      <c r="FV239" s="204">
        <f>AX239+DK239</f>
        <v>0</v>
      </c>
      <c r="FW239" s="190">
        <f>AY239+DL239</f>
        <v>0</v>
      </c>
      <c r="FX239" s="204">
        <f>AZ239+DM239</f>
        <v>0</v>
      </c>
      <c r="FY239" s="189">
        <f>BA239+DN239</f>
        <v>0</v>
      </c>
      <c r="FZ239" s="203">
        <f>BB239+DO239</f>
        <v>0</v>
      </c>
      <c r="GA239" s="189">
        <f>BC239+DP239</f>
        <v>0</v>
      </c>
      <c r="GB239" s="203">
        <f>BD239+DQ239</f>
        <v>0</v>
      </c>
      <c r="GC239" s="189">
        <f>BE239+DR239</f>
        <v>0</v>
      </c>
      <c r="GD239" s="204">
        <f>BF239+DS239</f>
        <v>0</v>
      </c>
      <c r="GE239" s="190">
        <f>BG239+DT239</f>
        <v>0</v>
      </c>
      <c r="GF239" s="190">
        <f>BH239+DU239</f>
        <v>0</v>
      </c>
      <c r="GG239" s="7"/>
      <c r="GH239" s="54"/>
      <c r="GL239" s="161"/>
      <c r="GM239" s="19"/>
      <c r="GN239" s="1"/>
      <c r="GO239" s="23"/>
      <c r="GP239" s="70"/>
      <c r="GQ239" s="7"/>
      <c r="GR239" s="7"/>
    </row>
    <row r="240" spans="1:200" ht="24.95" customHeight="1" outlineLevel="1" thickBot="1" x14ac:dyDescent="0.4">
      <c r="A240" s="156" t="s">
        <v>58</v>
      </c>
      <c r="B240" s="18"/>
      <c r="C240" s="23"/>
      <c r="D240" s="23"/>
      <c r="E240" s="23"/>
      <c r="F240" s="23"/>
      <c r="G240" s="23"/>
      <c r="H240" s="23"/>
      <c r="I240" s="23"/>
      <c r="J240" s="23"/>
      <c r="K240" s="23"/>
      <c r="L240" s="1"/>
      <c r="M240" s="93">
        <f t="shared" si="215"/>
        <v>0</v>
      </c>
      <c r="N240" s="30"/>
      <c r="O240" s="20"/>
      <c r="P240" s="30"/>
      <c r="Q240" s="20"/>
      <c r="R240" s="30"/>
      <c r="S240" s="20"/>
      <c r="T240" s="30"/>
      <c r="U240" s="20"/>
      <c r="V240" s="94"/>
      <c r="W240" s="20"/>
      <c r="X240" s="20"/>
      <c r="Y240" s="20"/>
      <c r="Z240" s="94"/>
      <c r="AA240" s="20"/>
      <c r="AB240" s="94"/>
      <c r="AC240" s="20"/>
      <c r="AD240" s="94"/>
      <c r="AE240" s="24"/>
      <c r="AF240" s="94"/>
      <c r="AG240" s="20"/>
      <c r="AH240" s="94"/>
      <c r="AI240" s="20"/>
      <c r="AJ240" s="94"/>
      <c r="AK240" s="20"/>
      <c r="AL240" s="94"/>
      <c r="AM240" s="20"/>
      <c r="AN240" s="94"/>
      <c r="AO240" s="20"/>
      <c r="AP240" s="94"/>
      <c r="AQ240" s="20"/>
      <c r="AR240" s="94"/>
      <c r="AS240" s="20"/>
      <c r="AT240" s="94"/>
      <c r="AU240" s="20"/>
      <c r="AV240" s="94"/>
      <c r="AW240" s="20"/>
      <c r="AX240" s="94"/>
      <c r="AY240" s="20"/>
      <c r="AZ240" s="94"/>
      <c r="BA240" s="20"/>
      <c r="BB240" s="94"/>
      <c r="BC240" s="20"/>
      <c r="BD240" s="94"/>
      <c r="BE240" s="20"/>
      <c r="BF240" s="20"/>
      <c r="BG240" s="20">
        <f t="shared" si="210"/>
        <v>0</v>
      </c>
      <c r="BH240" s="20">
        <f t="shared" si="211"/>
        <v>0</v>
      </c>
      <c r="BI240" s="46">
        <f t="shared" si="196"/>
        <v>0</v>
      </c>
      <c r="BJ240" s="7"/>
      <c r="BK240" s="7"/>
      <c r="BN240" s="156" t="s">
        <v>58</v>
      </c>
      <c r="BO240" s="18"/>
      <c r="BP240" s="23"/>
      <c r="BQ240" s="23"/>
      <c r="BR240" s="23"/>
      <c r="BS240" s="23"/>
      <c r="BT240" s="23"/>
      <c r="BU240" s="23"/>
      <c r="BV240" s="23"/>
      <c r="BW240" s="23"/>
      <c r="BX240" s="23"/>
      <c r="BY240" s="1"/>
      <c r="BZ240" s="93">
        <f t="shared" si="214"/>
        <v>0</v>
      </c>
      <c r="CA240" s="30"/>
      <c r="CB240" s="20"/>
      <c r="CC240" s="30"/>
      <c r="CD240" s="20"/>
      <c r="CE240" s="30"/>
      <c r="CF240" s="20"/>
      <c r="CG240" s="30"/>
      <c r="CH240" s="20"/>
      <c r="CI240" s="94"/>
      <c r="CJ240" s="20"/>
      <c r="CK240" s="20"/>
      <c r="CL240" s="20"/>
      <c r="CM240" s="94"/>
      <c r="CN240" s="20"/>
      <c r="CO240" s="94"/>
      <c r="CP240" s="20"/>
      <c r="CQ240" s="94"/>
      <c r="CR240" s="24"/>
      <c r="CS240" s="94"/>
      <c r="CT240" s="20"/>
      <c r="CU240" s="94"/>
      <c r="CV240" s="20"/>
      <c r="CW240" s="94"/>
      <c r="CX240" s="20"/>
      <c r="CY240" s="94"/>
      <c r="CZ240" s="20"/>
      <c r="DA240" s="94"/>
      <c r="DB240" s="20"/>
      <c r="DC240" s="94"/>
      <c r="DD240" s="20"/>
      <c r="DE240" s="94"/>
      <c r="DF240" s="20"/>
      <c r="DG240" s="94"/>
      <c r="DH240" s="20"/>
      <c r="DI240" s="94"/>
      <c r="DJ240" s="20"/>
      <c r="DK240" s="94"/>
      <c r="DL240" s="20"/>
      <c r="DM240" s="94"/>
      <c r="DN240" s="20"/>
      <c r="DO240" s="94"/>
      <c r="DP240" s="20"/>
      <c r="DQ240" s="94"/>
      <c r="DR240" s="20"/>
      <c r="DS240" s="20"/>
      <c r="DT240" s="20">
        <f t="shared" si="212"/>
        <v>0</v>
      </c>
      <c r="DU240" s="20">
        <f t="shared" si="213"/>
        <v>0</v>
      </c>
      <c r="DV240" s="7"/>
      <c r="DW240" s="54"/>
      <c r="DX240" s="18"/>
      <c r="DY240" s="23"/>
      <c r="DZ240" s="23"/>
      <c r="EA240" s="8"/>
      <c r="EB240" s="8"/>
      <c r="EC240" s="8"/>
      <c r="ED240" s="8"/>
      <c r="EE240" s="8"/>
      <c r="EF240" s="8"/>
      <c r="EG240" s="8"/>
      <c r="EH240" s="7">
        <f t="shared" ref="EH240:EJ241" si="216">SUM(L240+L235)</f>
        <v>0</v>
      </c>
      <c r="EI240" s="7">
        <f t="shared" si="216"/>
        <v>0</v>
      </c>
      <c r="EJ240" s="7">
        <f t="shared" si="216"/>
        <v>0</v>
      </c>
      <c r="EM240" s="189">
        <f>O240+CB240</f>
        <v>0</v>
      </c>
      <c r="EN240" s="203">
        <f>P240+CC240</f>
        <v>0</v>
      </c>
      <c r="EO240" s="189">
        <f>Q240+CD240</f>
        <v>0</v>
      </c>
      <c r="EP240" s="203">
        <f>R240+CE240</f>
        <v>0</v>
      </c>
      <c r="EQ240" s="189">
        <f>S240+CF240</f>
        <v>0</v>
      </c>
      <c r="ER240" s="203">
        <f>T240+CG240</f>
        <v>0</v>
      </c>
      <c r="ES240" s="189">
        <f>U240+CH240</f>
        <v>0</v>
      </c>
      <c r="ET240" s="203">
        <f>V240+CI240</f>
        <v>0</v>
      </c>
      <c r="EU240" s="189">
        <f>W240+CJ240</f>
        <v>0</v>
      </c>
      <c r="EV240" s="190">
        <f>X240+CK240</f>
        <v>0</v>
      </c>
      <c r="EW240" s="190">
        <f>Y240+CL240</f>
        <v>0</v>
      </c>
      <c r="EX240" s="204">
        <f>Z240+CM240</f>
        <v>0</v>
      </c>
      <c r="EY240" s="189">
        <f>AA240+CN240</f>
        <v>0</v>
      </c>
      <c r="EZ240" s="203">
        <f>AB240+CO240</f>
        <v>0</v>
      </c>
      <c r="FA240" s="189">
        <f>AC240+CP240</f>
        <v>0</v>
      </c>
      <c r="FB240" s="203">
        <f>AD240+CQ240</f>
        <v>0</v>
      </c>
      <c r="FC240" s="189">
        <f>AE240+CR240</f>
        <v>0</v>
      </c>
      <c r="FD240" s="203">
        <f>AF240+CS240</f>
        <v>0</v>
      </c>
      <c r="FE240" s="189">
        <f>AG240+CT240</f>
        <v>0</v>
      </c>
      <c r="FF240" s="204">
        <f>AH240+CU240</f>
        <v>0</v>
      </c>
      <c r="FG240" s="190">
        <f>AI240+CV240</f>
        <v>0</v>
      </c>
      <c r="FH240" s="204">
        <f>AJ240+CW240</f>
        <v>0</v>
      </c>
      <c r="FI240" s="189">
        <f>AK240+CX240</f>
        <v>0</v>
      </c>
      <c r="FJ240" s="204">
        <f>AL240+CY240</f>
        <v>0</v>
      </c>
      <c r="FK240" s="190">
        <f>AM240+CZ240</f>
        <v>0</v>
      </c>
      <c r="FL240" s="204">
        <f>AN240+DA240</f>
        <v>0</v>
      </c>
      <c r="FM240" s="189">
        <f>AO240+DB240</f>
        <v>0</v>
      </c>
      <c r="FN240" s="204">
        <f>AP240+DC240</f>
        <v>0</v>
      </c>
      <c r="FO240" s="190">
        <f>AQ240+DD240</f>
        <v>0</v>
      </c>
      <c r="FP240" s="204">
        <f>AR240+DE240</f>
        <v>0</v>
      </c>
      <c r="FQ240" s="190">
        <f>AS240+DF240</f>
        <v>0</v>
      </c>
      <c r="FR240" s="204">
        <f>AT240+DG240</f>
        <v>0</v>
      </c>
      <c r="FS240" s="190">
        <f>AU240+DH240</f>
        <v>0</v>
      </c>
      <c r="FT240" s="204">
        <f>AV240+DI240</f>
        <v>0</v>
      </c>
      <c r="FU240" s="189">
        <f>AW240+DJ240</f>
        <v>0</v>
      </c>
      <c r="FV240" s="204">
        <f>AX240+DK240</f>
        <v>0</v>
      </c>
      <c r="FW240" s="190">
        <f>AY240+DL240</f>
        <v>0</v>
      </c>
      <c r="FX240" s="204">
        <f>AZ240+DM240</f>
        <v>0</v>
      </c>
      <c r="FY240" s="189">
        <f>BA240+DN240</f>
        <v>0</v>
      </c>
      <c r="FZ240" s="203">
        <f>BB240+DO240</f>
        <v>0</v>
      </c>
      <c r="GA240" s="189">
        <f>BC240+DP240</f>
        <v>0</v>
      </c>
      <c r="GB240" s="203">
        <f>BD240+DQ240</f>
        <v>0</v>
      </c>
      <c r="GC240" s="189">
        <f>BE240+DR240</f>
        <v>0</v>
      </c>
      <c r="GD240" s="204">
        <f>BF240+DS240</f>
        <v>0</v>
      </c>
      <c r="GE240" s="190">
        <f>BG240+DT240</f>
        <v>0</v>
      </c>
      <c r="GF240" s="190">
        <f>BH240+DU240</f>
        <v>0</v>
      </c>
      <c r="GG240" s="8"/>
      <c r="GH240" s="123"/>
      <c r="GL240" s="161"/>
      <c r="GM240" s="19"/>
      <c r="GN240" s="1"/>
      <c r="GO240" s="23"/>
      <c r="GP240" s="70"/>
      <c r="GQ240" s="7"/>
      <c r="GR240" s="7"/>
    </row>
    <row r="241" spans="1:200" ht="24.95" customHeight="1" outlineLevel="1" thickBot="1" x14ac:dyDescent="0.4">
      <c r="A241" s="156" t="s">
        <v>58</v>
      </c>
      <c r="B241" s="107"/>
      <c r="C241" s="109"/>
      <c r="D241" s="23"/>
      <c r="E241" s="23"/>
      <c r="F241" s="23"/>
      <c r="G241" s="23"/>
      <c r="H241" s="23"/>
      <c r="I241" s="23"/>
      <c r="J241" s="23"/>
      <c r="K241" s="23"/>
      <c r="L241" s="1"/>
      <c r="M241" s="93">
        <f t="shared" si="215"/>
        <v>0</v>
      </c>
      <c r="N241" s="30"/>
      <c r="O241" s="20"/>
      <c r="P241" s="30"/>
      <c r="Q241" s="20"/>
      <c r="R241" s="30"/>
      <c r="S241" s="20"/>
      <c r="T241" s="30"/>
      <c r="U241" s="20"/>
      <c r="V241" s="94"/>
      <c r="W241" s="20"/>
      <c r="X241" s="20"/>
      <c r="Y241" s="20"/>
      <c r="Z241" s="94"/>
      <c r="AA241" s="20"/>
      <c r="AB241" s="94"/>
      <c r="AC241" s="20"/>
      <c r="AD241" s="94"/>
      <c r="AE241" s="24"/>
      <c r="AF241" s="94"/>
      <c r="AG241" s="20"/>
      <c r="AH241" s="94"/>
      <c r="AI241" s="20"/>
      <c r="AJ241" s="94"/>
      <c r="AK241" s="20"/>
      <c r="AL241" s="94"/>
      <c r="AM241" s="20"/>
      <c r="AN241" s="94"/>
      <c r="AO241" s="20"/>
      <c r="AP241" s="94"/>
      <c r="AQ241" s="20"/>
      <c r="AR241" s="94"/>
      <c r="AS241" s="20"/>
      <c r="AT241" s="94"/>
      <c r="AU241" s="20"/>
      <c r="AV241" s="94"/>
      <c r="AW241" s="20"/>
      <c r="AX241" s="94"/>
      <c r="AY241" s="20"/>
      <c r="AZ241" s="94"/>
      <c r="BA241" s="20"/>
      <c r="BB241" s="94"/>
      <c r="BC241" s="20"/>
      <c r="BD241" s="94"/>
      <c r="BE241" s="20"/>
      <c r="BF241" s="20"/>
      <c r="BG241" s="20">
        <f t="shared" si="210"/>
        <v>0</v>
      </c>
      <c r="BH241" s="20">
        <f t="shared" si="211"/>
        <v>0</v>
      </c>
      <c r="BI241" s="46">
        <f t="shared" si="196"/>
        <v>0</v>
      </c>
      <c r="BJ241" s="7"/>
      <c r="BK241" s="7"/>
      <c r="BN241" s="156" t="s">
        <v>58</v>
      </c>
      <c r="BO241" s="107"/>
      <c r="BP241" s="109"/>
      <c r="BQ241" s="23"/>
      <c r="BR241" s="23"/>
      <c r="BS241" s="23"/>
      <c r="BT241" s="23"/>
      <c r="BU241" s="23"/>
      <c r="BV241" s="23"/>
      <c r="BW241" s="23"/>
      <c r="BX241" s="23"/>
      <c r="BY241" s="1"/>
      <c r="BZ241" s="93">
        <f t="shared" si="214"/>
        <v>0</v>
      </c>
      <c r="CA241" s="30"/>
      <c r="CB241" s="20"/>
      <c r="CC241" s="30"/>
      <c r="CD241" s="20"/>
      <c r="CE241" s="30"/>
      <c r="CF241" s="20"/>
      <c r="CG241" s="30"/>
      <c r="CH241" s="20"/>
      <c r="CI241" s="94"/>
      <c r="CJ241" s="20"/>
      <c r="CK241" s="20"/>
      <c r="CL241" s="20"/>
      <c r="CM241" s="94"/>
      <c r="CN241" s="20"/>
      <c r="CO241" s="94"/>
      <c r="CP241" s="20"/>
      <c r="CQ241" s="94"/>
      <c r="CR241" s="24"/>
      <c r="CS241" s="94"/>
      <c r="CT241" s="20"/>
      <c r="CU241" s="94"/>
      <c r="CV241" s="20"/>
      <c r="CW241" s="94"/>
      <c r="CX241" s="20"/>
      <c r="CY241" s="94"/>
      <c r="CZ241" s="20"/>
      <c r="DA241" s="94"/>
      <c r="DB241" s="20"/>
      <c r="DC241" s="94"/>
      <c r="DD241" s="20"/>
      <c r="DE241" s="94"/>
      <c r="DF241" s="20"/>
      <c r="DG241" s="94"/>
      <c r="DH241" s="20"/>
      <c r="DI241" s="94"/>
      <c r="DJ241" s="20"/>
      <c r="DK241" s="94"/>
      <c r="DL241" s="20"/>
      <c r="DM241" s="94"/>
      <c r="DN241" s="20"/>
      <c r="DO241" s="94"/>
      <c r="DP241" s="20"/>
      <c r="DQ241" s="94"/>
      <c r="DR241" s="20"/>
      <c r="DS241" s="20"/>
      <c r="DT241" s="20">
        <f t="shared" si="212"/>
        <v>0</v>
      </c>
      <c r="DU241" s="20">
        <f t="shared" si="213"/>
        <v>0</v>
      </c>
      <c r="DV241" s="7"/>
      <c r="DW241" s="54"/>
      <c r="DX241" s="107"/>
      <c r="DY241" s="109"/>
      <c r="DZ241" s="23"/>
      <c r="EA241" s="8"/>
      <c r="EB241" s="8"/>
      <c r="EC241" s="8"/>
      <c r="ED241" s="8"/>
      <c r="EE241" s="8"/>
      <c r="EF241" s="8"/>
      <c r="EG241" s="8"/>
      <c r="EH241" s="7">
        <f t="shared" si="216"/>
        <v>0</v>
      </c>
      <c r="EI241" s="7">
        <f t="shared" si="216"/>
        <v>0</v>
      </c>
      <c r="EJ241" s="7">
        <f t="shared" si="216"/>
        <v>0</v>
      </c>
      <c r="EM241" s="189">
        <f>O241+CB241</f>
        <v>0</v>
      </c>
      <c r="EN241" s="203">
        <f>P241+CC241</f>
        <v>0</v>
      </c>
      <c r="EO241" s="189">
        <f>Q241+CD241</f>
        <v>0</v>
      </c>
      <c r="EP241" s="203">
        <f>R241+CE241</f>
        <v>0</v>
      </c>
      <c r="EQ241" s="189">
        <f>S241+CF241</f>
        <v>0</v>
      </c>
      <c r="ER241" s="203">
        <f>T241+CG241</f>
        <v>0</v>
      </c>
      <c r="ES241" s="189">
        <f>U241+CH241</f>
        <v>0</v>
      </c>
      <c r="ET241" s="203">
        <f>V241+CI241</f>
        <v>0</v>
      </c>
      <c r="EU241" s="189">
        <f>W241+CJ241</f>
        <v>0</v>
      </c>
      <c r="EV241" s="190">
        <f>X241+CK241</f>
        <v>0</v>
      </c>
      <c r="EW241" s="190">
        <f>Y241+CL241</f>
        <v>0</v>
      </c>
      <c r="EX241" s="204">
        <f>Z241+CM241</f>
        <v>0</v>
      </c>
      <c r="EY241" s="189">
        <f>AA241+CN241</f>
        <v>0</v>
      </c>
      <c r="EZ241" s="203">
        <f>AB241+CO241</f>
        <v>0</v>
      </c>
      <c r="FA241" s="189">
        <f>AC241+CP241</f>
        <v>0</v>
      </c>
      <c r="FB241" s="203">
        <f>AD241+CQ241</f>
        <v>0</v>
      </c>
      <c r="FC241" s="189">
        <f>AE241+CR241</f>
        <v>0</v>
      </c>
      <c r="FD241" s="203">
        <f>AF241+CS241</f>
        <v>0</v>
      </c>
      <c r="FE241" s="189">
        <f>AG241+CT241</f>
        <v>0</v>
      </c>
      <c r="FF241" s="204">
        <f>AH241+CU241</f>
        <v>0</v>
      </c>
      <c r="FG241" s="190">
        <f>AI241+CV241</f>
        <v>0</v>
      </c>
      <c r="FH241" s="204">
        <f>AJ241+CW241</f>
        <v>0</v>
      </c>
      <c r="FI241" s="189">
        <f>AK241+CX241</f>
        <v>0</v>
      </c>
      <c r="FJ241" s="204">
        <f>AL241+CY241</f>
        <v>0</v>
      </c>
      <c r="FK241" s="190">
        <f>AM241+CZ241</f>
        <v>0</v>
      </c>
      <c r="FL241" s="204">
        <f>AN241+DA241</f>
        <v>0</v>
      </c>
      <c r="FM241" s="189">
        <f>AO241+DB241</f>
        <v>0</v>
      </c>
      <c r="FN241" s="204">
        <f>AP241+DC241</f>
        <v>0</v>
      </c>
      <c r="FO241" s="190">
        <f>AQ241+DD241</f>
        <v>0</v>
      </c>
      <c r="FP241" s="204">
        <f>AR241+DE241</f>
        <v>0</v>
      </c>
      <c r="FQ241" s="190">
        <f>AS241+DF241</f>
        <v>0</v>
      </c>
      <c r="FR241" s="204">
        <f>AT241+DG241</f>
        <v>0</v>
      </c>
      <c r="FS241" s="190">
        <f>AU241+DH241</f>
        <v>0</v>
      </c>
      <c r="FT241" s="204">
        <f>AV241+DI241</f>
        <v>0</v>
      </c>
      <c r="FU241" s="189">
        <f>AW241+DJ241</f>
        <v>0</v>
      </c>
      <c r="FV241" s="204">
        <f>AX241+DK241</f>
        <v>0</v>
      </c>
      <c r="FW241" s="190">
        <f>AY241+DL241</f>
        <v>0</v>
      </c>
      <c r="FX241" s="204">
        <f>AZ241+DM241</f>
        <v>0</v>
      </c>
      <c r="FY241" s="189">
        <f>BA241+DN241</f>
        <v>0</v>
      </c>
      <c r="FZ241" s="203">
        <f>BB241+DO241</f>
        <v>0</v>
      </c>
      <c r="GA241" s="189">
        <f>BC241+DP241</f>
        <v>0</v>
      </c>
      <c r="GB241" s="203">
        <f>BD241+DQ241</f>
        <v>0</v>
      </c>
      <c r="GC241" s="189">
        <f>BE241+DR241</f>
        <v>0</v>
      </c>
      <c r="GD241" s="204">
        <f>BF241+DS241</f>
        <v>0</v>
      </c>
      <c r="GE241" s="190">
        <f>BG241+DT241</f>
        <v>0</v>
      </c>
      <c r="GF241" s="190">
        <f>BH241+DU241</f>
        <v>0</v>
      </c>
      <c r="GG241" s="8"/>
      <c r="GH241" s="123"/>
      <c r="GL241" s="161"/>
      <c r="GM241" s="19"/>
      <c r="GN241" s="1"/>
      <c r="GO241" s="23"/>
      <c r="GP241" s="70"/>
      <c r="GQ241" s="7"/>
      <c r="GR241" s="7"/>
    </row>
    <row r="242" spans="1:200" ht="24.95" customHeight="1" thickBot="1" x14ac:dyDescent="0.4">
      <c r="A242" s="58">
        <v>16</v>
      </c>
      <c r="B242" s="156" t="s">
        <v>60</v>
      </c>
      <c r="C242" s="151" t="s">
        <v>57</v>
      </c>
      <c r="D242" s="152">
        <v>1</v>
      </c>
      <c r="E242" s="43"/>
      <c r="F242" s="43"/>
      <c r="G242" s="43"/>
      <c r="H242" s="43"/>
      <c r="I242" s="43"/>
      <c r="J242" s="43"/>
      <c r="K242" s="43"/>
      <c r="L242" s="43">
        <f t="shared" ref="L242:BH242" si="217">SUM(L243:L254)</f>
        <v>60</v>
      </c>
      <c r="M242" s="43">
        <f t="shared" si="217"/>
        <v>60</v>
      </c>
      <c r="N242" s="43">
        <f t="shared" si="217"/>
        <v>12</v>
      </c>
      <c r="O242" s="47">
        <f>SUM(O243:O254)</f>
        <v>0</v>
      </c>
      <c r="P242" s="43">
        <f t="shared" si="217"/>
        <v>46</v>
      </c>
      <c r="Q242" s="47">
        <f>SUM(Q243:Q254)</f>
        <v>64</v>
      </c>
      <c r="R242" s="43">
        <f>SUM(R243:R254)</f>
        <v>2</v>
      </c>
      <c r="S242" s="47">
        <f>SUM(S243:S254)</f>
        <v>2</v>
      </c>
      <c r="T242" s="43">
        <f t="shared" si="217"/>
        <v>0</v>
      </c>
      <c r="U242" s="43">
        <f t="shared" si="217"/>
        <v>0</v>
      </c>
      <c r="V242" s="43">
        <f t="shared" si="217"/>
        <v>0</v>
      </c>
      <c r="W242" s="43">
        <f t="shared" si="217"/>
        <v>0</v>
      </c>
      <c r="X242" s="43">
        <f t="shared" si="217"/>
        <v>0</v>
      </c>
      <c r="Y242" s="43">
        <f t="shared" si="217"/>
        <v>10</v>
      </c>
      <c r="Z242" s="43">
        <f t="shared" si="217"/>
        <v>0</v>
      </c>
      <c r="AA242" s="43">
        <f t="shared" si="217"/>
        <v>0</v>
      </c>
      <c r="AB242" s="43">
        <f t="shared" si="217"/>
        <v>0</v>
      </c>
      <c r="AC242" s="43">
        <f t="shared" si="217"/>
        <v>0</v>
      </c>
      <c r="AD242" s="43">
        <f t="shared" si="217"/>
        <v>0</v>
      </c>
      <c r="AE242" s="43">
        <f t="shared" si="217"/>
        <v>0</v>
      </c>
      <c r="AF242" s="43">
        <f t="shared" si="217"/>
        <v>0</v>
      </c>
      <c r="AG242" s="43">
        <f t="shared" si="217"/>
        <v>0</v>
      </c>
      <c r="AH242" s="43">
        <f t="shared" si="217"/>
        <v>0</v>
      </c>
      <c r="AI242" s="47">
        <f t="shared" si="217"/>
        <v>0</v>
      </c>
      <c r="AJ242" s="43">
        <f t="shared" si="217"/>
        <v>0</v>
      </c>
      <c r="AK242" s="43">
        <f t="shared" si="217"/>
        <v>0</v>
      </c>
      <c r="AL242" s="43">
        <f t="shared" si="217"/>
        <v>1</v>
      </c>
      <c r="AM242" s="43">
        <f t="shared" si="217"/>
        <v>56</v>
      </c>
      <c r="AN242" s="43">
        <f>SUM(AN243:AN254)</f>
        <v>0</v>
      </c>
      <c r="AO242" s="43">
        <f t="shared" si="217"/>
        <v>0</v>
      </c>
      <c r="AP242" s="43">
        <f t="shared" si="217"/>
        <v>0</v>
      </c>
      <c r="AQ242" s="43">
        <f t="shared" si="217"/>
        <v>0</v>
      </c>
      <c r="AR242" s="43">
        <f t="shared" si="217"/>
        <v>1</v>
      </c>
      <c r="AS242" s="43">
        <f t="shared" si="217"/>
        <v>6</v>
      </c>
      <c r="AT242" s="43">
        <f>SUM(AT243:AT254)</f>
        <v>1</v>
      </c>
      <c r="AU242" s="43">
        <f>SUM(AU243:AU254)</f>
        <v>20</v>
      </c>
      <c r="AV242" s="43">
        <f t="shared" si="217"/>
        <v>0</v>
      </c>
      <c r="AW242" s="43">
        <f t="shared" si="217"/>
        <v>0</v>
      </c>
      <c r="AX242" s="43">
        <f t="shared" si="217"/>
        <v>0</v>
      </c>
      <c r="AY242" s="43">
        <f t="shared" si="217"/>
        <v>0</v>
      </c>
      <c r="AZ242" s="43">
        <f t="shared" si="217"/>
        <v>0</v>
      </c>
      <c r="BA242" s="43">
        <f t="shared" si="217"/>
        <v>0</v>
      </c>
      <c r="BB242" s="43">
        <f t="shared" si="217"/>
        <v>0</v>
      </c>
      <c r="BC242" s="43">
        <f t="shared" si="217"/>
        <v>0</v>
      </c>
      <c r="BD242" s="43">
        <f t="shared" si="217"/>
        <v>0</v>
      </c>
      <c r="BE242" s="43">
        <f t="shared" si="217"/>
        <v>0</v>
      </c>
      <c r="BF242" s="43">
        <f t="shared" si="217"/>
        <v>158</v>
      </c>
      <c r="BG242" s="47">
        <f>SUM(BG243:BG254)</f>
        <v>158</v>
      </c>
      <c r="BH242" s="47">
        <f t="shared" si="217"/>
        <v>72</v>
      </c>
      <c r="BI242" s="46"/>
      <c r="BJ242" s="43"/>
      <c r="BK242" s="43"/>
      <c r="BN242" s="58">
        <v>16</v>
      </c>
      <c r="BO242" s="156" t="s">
        <v>60</v>
      </c>
      <c r="BP242" s="151" t="s">
        <v>57</v>
      </c>
      <c r="BQ242" s="152">
        <v>1</v>
      </c>
      <c r="BR242" s="43"/>
      <c r="BS242" s="43"/>
      <c r="BT242" s="43"/>
      <c r="BU242" s="43"/>
      <c r="BV242" s="43"/>
      <c r="BW242" s="43"/>
      <c r="BX242" s="43"/>
      <c r="BY242" s="43">
        <f t="shared" ref="BY242:CD242" si="218">SUM(BY243:BY254)</f>
        <v>170</v>
      </c>
      <c r="BZ242" s="43">
        <f t="shared" si="218"/>
        <v>134</v>
      </c>
      <c r="CA242" s="43">
        <f t="shared" si="218"/>
        <v>30</v>
      </c>
      <c r="CB242" s="47">
        <f>SUM(CB243:CB254)</f>
        <v>34</v>
      </c>
      <c r="CC242" s="43">
        <f t="shared" si="218"/>
        <v>104</v>
      </c>
      <c r="CD242" s="43">
        <f t="shared" si="218"/>
        <v>308</v>
      </c>
      <c r="CE242" s="43">
        <f>SUM(CE243:CE254)</f>
        <v>0</v>
      </c>
      <c r="CF242" s="43">
        <f>SUM(CF243:CF254)</f>
        <v>0</v>
      </c>
      <c r="CG242" s="43">
        <f t="shared" ref="CG242:CZ242" si="219">SUM(CG243:CG254)</f>
        <v>0</v>
      </c>
      <c r="CH242" s="43">
        <f t="shared" si="219"/>
        <v>0</v>
      </c>
      <c r="CI242" s="43">
        <f t="shared" si="219"/>
        <v>0</v>
      </c>
      <c r="CJ242" s="43">
        <f t="shared" si="219"/>
        <v>0</v>
      </c>
      <c r="CK242" s="43">
        <f t="shared" si="219"/>
        <v>8</v>
      </c>
      <c r="CL242" s="43">
        <f t="shared" si="219"/>
        <v>19</v>
      </c>
      <c r="CM242" s="43">
        <f t="shared" si="219"/>
        <v>0</v>
      </c>
      <c r="CN242" s="43">
        <f t="shared" si="219"/>
        <v>0</v>
      </c>
      <c r="CO242" s="43">
        <f t="shared" si="219"/>
        <v>4</v>
      </c>
      <c r="CP242" s="43">
        <f t="shared" si="219"/>
        <v>32</v>
      </c>
      <c r="CQ242" s="43">
        <f t="shared" si="219"/>
        <v>0</v>
      </c>
      <c r="CR242" s="43">
        <f t="shared" si="219"/>
        <v>0</v>
      </c>
      <c r="CS242" s="43">
        <f t="shared" si="219"/>
        <v>0</v>
      </c>
      <c r="CT242" s="43">
        <f t="shared" si="219"/>
        <v>0</v>
      </c>
      <c r="CU242" s="43">
        <f t="shared" si="219"/>
        <v>0</v>
      </c>
      <c r="CV242" s="47">
        <f t="shared" si="219"/>
        <v>0</v>
      </c>
      <c r="CW242" s="43">
        <f t="shared" si="219"/>
        <v>0</v>
      </c>
      <c r="CX242" s="43">
        <f t="shared" si="219"/>
        <v>0</v>
      </c>
      <c r="CY242" s="43">
        <f t="shared" si="219"/>
        <v>1</v>
      </c>
      <c r="CZ242" s="43">
        <f t="shared" si="219"/>
        <v>48</v>
      </c>
      <c r="DA242" s="43">
        <f>SUM(DA243:DA254)</f>
        <v>0</v>
      </c>
      <c r="DB242" s="43">
        <f t="shared" ref="DB242:DU242" si="220">SUM(DB243:DB254)</f>
        <v>0</v>
      </c>
      <c r="DC242" s="43">
        <f t="shared" si="220"/>
        <v>1</v>
      </c>
      <c r="DD242" s="43">
        <f t="shared" si="220"/>
        <v>5.22</v>
      </c>
      <c r="DE242" s="43">
        <f t="shared" si="220"/>
        <v>1</v>
      </c>
      <c r="DF242" s="43">
        <f t="shared" si="220"/>
        <v>6</v>
      </c>
      <c r="DG242" s="43">
        <f t="shared" si="220"/>
        <v>0</v>
      </c>
      <c r="DH242" s="43">
        <f t="shared" si="220"/>
        <v>0</v>
      </c>
      <c r="DI242" s="43">
        <f t="shared" si="220"/>
        <v>0</v>
      </c>
      <c r="DJ242" s="43">
        <f t="shared" si="220"/>
        <v>0</v>
      </c>
      <c r="DK242" s="43">
        <f t="shared" si="220"/>
        <v>1</v>
      </c>
      <c r="DL242" s="43">
        <f t="shared" si="220"/>
        <v>32</v>
      </c>
      <c r="DM242" s="43">
        <f t="shared" si="220"/>
        <v>0</v>
      </c>
      <c r="DN242" s="43">
        <f t="shared" si="220"/>
        <v>0</v>
      </c>
      <c r="DO242" s="43">
        <f t="shared" si="220"/>
        <v>0</v>
      </c>
      <c r="DP242" s="43">
        <f t="shared" si="220"/>
        <v>0</v>
      </c>
      <c r="DQ242" s="43">
        <f t="shared" si="220"/>
        <v>0</v>
      </c>
      <c r="DR242" s="43">
        <f t="shared" si="220"/>
        <v>0</v>
      </c>
      <c r="DS242" s="43">
        <f t="shared" si="220"/>
        <v>459.22</v>
      </c>
      <c r="DT242" s="184">
        <f t="shared" si="220"/>
        <v>492.22</v>
      </c>
      <c r="DU242" s="184">
        <f t="shared" si="220"/>
        <v>393.22</v>
      </c>
      <c r="DV242" s="43"/>
      <c r="DW242" s="59"/>
      <c r="DX242" s="156" t="s">
        <v>60</v>
      </c>
      <c r="DY242" s="151" t="s">
        <v>57</v>
      </c>
      <c r="DZ242" s="152">
        <v>1</v>
      </c>
      <c r="EA242" s="43"/>
      <c r="EB242" s="43"/>
      <c r="EC242" s="43"/>
      <c r="ED242" s="43"/>
      <c r="EE242" s="43"/>
      <c r="EF242" s="43"/>
      <c r="EG242" s="43"/>
      <c r="EH242" s="43">
        <f>SUM(EH243:EH257)</f>
        <v>230</v>
      </c>
      <c r="EI242" s="43">
        <f>SUM(EI243:EI257)</f>
        <v>194</v>
      </c>
      <c r="EJ242" s="43">
        <f>SUM(EJ243:EJ257)</f>
        <v>42</v>
      </c>
      <c r="EM242" s="189">
        <f>O242+CB242</f>
        <v>34</v>
      </c>
      <c r="EN242" s="195">
        <f>SUM(EN243:EN257)</f>
        <v>150</v>
      </c>
      <c r="EO242" s="189">
        <f>Q242+CD242</f>
        <v>372</v>
      </c>
      <c r="EP242" s="195">
        <f>SUM(EP243:EP257)</f>
        <v>2</v>
      </c>
      <c r="EQ242" s="189">
        <f>S242+CF242</f>
        <v>2</v>
      </c>
      <c r="ER242" s="195">
        <f>SUM(ER243:ER257)</f>
        <v>0</v>
      </c>
      <c r="ES242" s="189">
        <f>U242+CH242</f>
        <v>0</v>
      </c>
      <c r="ET242" s="195">
        <f>SUM(ET243:ET257)</f>
        <v>0</v>
      </c>
      <c r="EU242" s="189">
        <f>W242+CJ242</f>
        <v>0</v>
      </c>
      <c r="EV242" s="190">
        <f>X242+CK242</f>
        <v>8</v>
      </c>
      <c r="EW242" s="190">
        <f>Y242+CL242</f>
        <v>29</v>
      </c>
      <c r="EX242" s="196">
        <f>SUM(EX243:EX257)</f>
        <v>0</v>
      </c>
      <c r="EY242" s="189">
        <f>AA242+CN242</f>
        <v>0</v>
      </c>
      <c r="EZ242" s="195">
        <f>SUM(EZ243:EZ257)</f>
        <v>4</v>
      </c>
      <c r="FA242" s="189">
        <f>AC242+CP242</f>
        <v>32</v>
      </c>
      <c r="FB242" s="195">
        <f>SUM(FB243:FB257)</f>
        <v>0</v>
      </c>
      <c r="FC242" s="189">
        <f>AE242+CR242</f>
        <v>0</v>
      </c>
      <c r="FD242" s="195">
        <f>SUM(FD243:FD257)</f>
        <v>0</v>
      </c>
      <c r="FE242" s="189">
        <f>AG242+CT242</f>
        <v>0</v>
      </c>
      <c r="FF242" s="196">
        <f>SUM(FF243:FF257)</f>
        <v>0</v>
      </c>
      <c r="FG242" s="190">
        <f>AI242+CV242</f>
        <v>0</v>
      </c>
      <c r="FH242" s="196">
        <f>SUM(FH243:FH257)</f>
        <v>0</v>
      </c>
      <c r="FI242" s="189">
        <f>AK242+CX242</f>
        <v>0</v>
      </c>
      <c r="FJ242" s="196">
        <f>SUM(FJ243:FJ257)</f>
        <v>2</v>
      </c>
      <c r="FK242" s="190">
        <f>AM242+CZ242</f>
        <v>104</v>
      </c>
      <c r="FL242" s="196">
        <f>SUM(FL243:FL257)</f>
        <v>0</v>
      </c>
      <c r="FM242" s="189">
        <f>AO242+DB242</f>
        <v>0</v>
      </c>
      <c r="FN242" s="196">
        <f>SUM(FN243:FN257)</f>
        <v>1</v>
      </c>
      <c r="FO242" s="190">
        <f>AQ242+DD242</f>
        <v>5.22</v>
      </c>
      <c r="FP242" s="196">
        <f>SUM(FP243:FP257)</f>
        <v>2</v>
      </c>
      <c r="FQ242" s="190">
        <f>AS242+DF242</f>
        <v>12</v>
      </c>
      <c r="FR242" s="196"/>
      <c r="FS242" s="190">
        <f>AU242+DH242</f>
        <v>20</v>
      </c>
      <c r="FT242" s="196">
        <f>SUM(FT243:FT257)</f>
        <v>0</v>
      </c>
      <c r="FU242" s="189">
        <f>AW242+DJ242</f>
        <v>0</v>
      </c>
      <c r="FV242" s="196">
        <f>SUM(FV243:FV257)</f>
        <v>1</v>
      </c>
      <c r="FW242" s="190">
        <f>AY242+DL242</f>
        <v>32</v>
      </c>
      <c r="FX242" s="196">
        <f>SUM(FX243:FX257)</f>
        <v>0</v>
      </c>
      <c r="FY242" s="189">
        <f>BA242+DN242</f>
        <v>0</v>
      </c>
      <c r="FZ242" s="195">
        <f>SUM(FZ243:FZ257)</f>
        <v>0</v>
      </c>
      <c r="GA242" s="189">
        <f>BC242+DP242</f>
        <v>0</v>
      </c>
      <c r="GB242" s="195">
        <f>SUM(GB243:GB257)</f>
        <v>0</v>
      </c>
      <c r="GC242" s="189">
        <f>BE242+DR242</f>
        <v>0</v>
      </c>
      <c r="GD242" s="196">
        <f>SUM(GD243:GD257)</f>
        <v>617.22</v>
      </c>
      <c r="GE242" s="190">
        <f>BG242+DT242</f>
        <v>650.22</v>
      </c>
      <c r="GF242" s="190">
        <f>BH242+DU242</f>
        <v>465.22</v>
      </c>
      <c r="GG242" s="43"/>
      <c r="GH242" s="59"/>
      <c r="GK242" s="3">
        <v>650</v>
      </c>
      <c r="GL242" s="161">
        <f>GE242-GK242</f>
        <v>0.22000000000002728</v>
      </c>
      <c r="GM242" s="19"/>
      <c r="GN242" s="18"/>
      <c r="GO242" s="18"/>
      <c r="GP242" s="71"/>
      <c r="GQ242" s="7"/>
      <c r="GR242" s="83"/>
    </row>
    <row r="243" spans="1:200" ht="24.75" customHeight="1" outlineLevel="1" thickBot="1" x14ac:dyDescent="0.35">
      <c r="A243" s="156" t="s">
        <v>60</v>
      </c>
      <c r="B243" s="34" t="s">
        <v>88</v>
      </c>
      <c r="C243" s="86" t="s">
        <v>79</v>
      </c>
      <c r="D243" s="86" t="s">
        <v>69</v>
      </c>
      <c r="E243" s="86" t="s">
        <v>117</v>
      </c>
      <c r="F243" s="86" t="s">
        <v>118</v>
      </c>
      <c r="G243" s="87">
        <v>1</v>
      </c>
      <c r="H243" s="87">
        <v>60</v>
      </c>
      <c r="I243" s="110">
        <v>1</v>
      </c>
      <c r="J243" s="111">
        <v>2</v>
      </c>
      <c r="K243" s="110">
        <f>SUM(J243)*2</f>
        <v>4</v>
      </c>
      <c r="L243" s="88">
        <v>20</v>
      </c>
      <c r="M243" s="93">
        <f>SUM(N243+P243+R243+T243+V243)</f>
        <v>20</v>
      </c>
      <c r="N243" s="30">
        <v>2</v>
      </c>
      <c r="O243" s="20"/>
      <c r="P243" s="30">
        <v>18</v>
      </c>
      <c r="Q243" s="20">
        <f>J243*P243</f>
        <v>36</v>
      </c>
      <c r="R243" s="30"/>
      <c r="S243" s="20">
        <f>SUM(R243)*J243</f>
        <v>0</v>
      </c>
      <c r="T243" s="30"/>
      <c r="U243" s="20">
        <f>SUM(T243)*K243</f>
        <v>0</v>
      </c>
      <c r="V243" s="94"/>
      <c r="W243" s="20">
        <f>SUM(V243)*J243*5</f>
        <v>0</v>
      </c>
      <c r="X243" s="20">
        <f>SUM(J243*AX243*2+K243*AZ243*2)</f>
        <v>0</v>
      </c>
      <c r="Y243" s="20">
        <f>SUM(L243*5/100*J243)</f>
        <v>2</v>
      </c>
      <c r="Z243" s="94"/>
      <c r="AA243" s="20"/>
      <c r="AB243" s="94"/>
      <c r="AC243" s="20">
        <f>SUM(AB243)*3*H243/5</f>
        <v>0</v>
      </c>
      <c r="AD243" s="94"/>
      <c r="AE243" s="24">
        <f>SUM(AD243*H243*(30+4))</f>
        <v>0</v>
      </c>
      <c r="AF243" s="94"/>
      <c r="AG243" s="20">
        <f>SUM(AF243*H243*3)</f>
        <v>0</v>
      </c>
      <c r="AH243" s="94"/>
      <c r="AI243" s="20">
        <f>SUM(AH243*H243/3)</f>
        <v>0</v>
      </c>
      <c r="AJ243" s="94"/>
      <c r="AK243" s="20">
        <f>SUM(AJ243*H243*2/3)</f>
        <v>0</v>
      </c>
      <c r="AL243" s="94"/>
      <c r="AM243" s="20">
        <f>SUM(AL243*H243)*2</f>
        <v>0</v>
      </c>
      <c r="AN243" s="94"/>
      <c r="AO243" s="20">
        <f>SUM(AN243*J243)</f>
        <v>0</v>
      </c>
      <c r="AP243" s="94"/>
      <c r="AQ243" s="20">
        <f>SUM(AP243*H243*2)</f>
        <v>0</v>
      </c>
      <c r="AR243" s="94"/>
      <c r="AS243" s="20">
        <f>SUM(J243*AR243*6)</f>
        <v>0</v>
      </c>
      <c r="AT243" s="94">
        <v>1</v>
      </c>
      <c r="AU243" s="20">
        <f>AT243*H243/3</f>
        <v>20</v>
      </c>
      <c r="AV243" s="94"/>
      <c r="AW243" s="20">
        <f>SUM(AV243*H243/3)</f>
        <v>0</v>
      </c>
      <c r="AX243" s="94"/>
      <c r="AY243" s="20">
        <f>SUM(J243*AX243*8)</f>
        <v>0</v>
      </c>
      <c r="AZ243" s="94"/>
      <c r="BA243" s="20">
        <f>SUM(AZ243*K243*5*6)</f>
        <v>0</v>
      </c>
      <c r="BB243" s="94"/>
      <c r="BC243" s="20">
        <f>SUM(BB243*K243*4*6)</f>
        <v>0</v>
      </c>
      <c r="BD243" s="94"/>
      <c r="BE243" s="20">
        <f>SUM(BD243*50)</f>
        <v>0</v>
      </c>
      <c r="BF243" s="20">
        <f>O243+Q243+S243+U243+W243+X243+Y243+AA243+AC243+AE243+AG243+AI243+AK243+AM243+AO243+AQ243+AS243+AU243+AW243+AY243+BA243+BC243+BE243</f>
        <v>58</v>
      </c>
      <c r="BG243" s="20">
        <f t="shared" ref="BG243:BG257" si="221">O243+Q243+S243+U243+W243+X243+Y243+AA243+AC243+AE243+AG243+AI243+AK243+AM243+AO243+AQ243+AS243+AU243+AW243+AY243+BA243+BC243+BE243</f>
        <v>58</v>
      </c>
      <c r="BH243" s="20">
        <f t="shared" ref="BH243:BH257" si="222">O243+Q243+S243+U243+W243+X243+AQ243+AS243+AW243+AY243+BA243+BC243</f>
        <v>36</v>
      </c>
      <c r="BI243" s="46">
        <f t="shared" si="196"/>
        <v>58</v>
      </c>
      <c r="BJ243" s="1"/>
      <c r="BK243" s="1"/>
      <c r="BN243" s="156" t="s">
        <v>60</v>
      </c>
      <c r="BO243" s="34" t="s">
        <v>88</v>
      </c>
      <c r="BP243" s="86" t="s">
        <v>79</v>
      </c>
      <c r="BQ243" s="86" t="s">
        <v>69</v>
      </c>
      <c r="BR243" s="86" t="s">
        <v>104</v>
      </c>
      <c r="BS243" s="86" t="s">
        <v>105</v>
      </c>
      <c r="BT243" s="87">
        <v>2</v>
      </c>
      <c r="BU243" s="87">
        <v>91</v>
      </c>
      <c r="BV243" s="110">
        <v>1</v>
      </c>
      <c r="BW243" s="111">
        <v>4</v>
      </c>
      <c r="BX243" s="110">
        <f>SUM(BW243)*2</f>
        <v>8</v>
      </c>
      <c r="BY243" s="88">
        <v>70</v>
      </c>
      <c r="BZ243" s="93">
        <f>SUM(CA243+CC243+CE243+CG243+CI243)</f>
        <v>68</v>
      </c>
      <c r="CA243" s="30"/>
      <c r="CB243" s="20">
        <f>SUM(CA243)*BV243</f>
        <v>0</v>
      </c>
      <c r="CC243" s="30">
        <v>68</v>
      </c>
      <c r="CD243" s="20">
        <f>BW243*CC243</f>
        <v>272</v>
      </c>
      <c r="CE243" s="30"/>
      <c r="CF243" s="20">
        <f>SUM(CE243)*BW243</f>
        <v>0</v>
      </c>
      <c r="CG243" s="30"/>
      <c r="CH243" s="20">
        <f>SUM(CG243)*BX243</f>
        <v>0</v>
      </c>
      <c r="CI243" s="94"/>
      <c r="CJ243" s="20">
        <f>SUM(CI243)*BW243*5</f>
        <v>0</v>
      </c>
      <c r="CK243" s="20">
        <f>SUM(BW243*DK243*2+BX243*DM243*2)</f>
        <v>8</v>
      </c>
      <c r="CL243" s="20">
        <f>SUM(BY243*5/100*BW243)</f>
        <v>14</v>
      </c>
      <c r="CM243" s="94"/>
      <c r="CN243" s="20"/>
      <c r="CO243" s="94"/>
      <c r="CP243" s="20">
        <f>SUM(CO243)*3*BU243/5</f>
        <v>0</v>
      </c>
      <c r="CQ243" s="94"/>
      <c r="CR243" s="24">
        <f>SUM(CQ243*BU243*(30+4))</f>
        <v>0</v>
      </c>
      <c r="CS243" s="94"/>
      <c r="CT243" s="20">
        <f>SUM(CS243*BU243*3)</f>
        <v>0</v>
      </c>
      <c r="CU243" s="94"/>
      <c r="CV243" s="20">
        <f>SUM(CU243*BU243/3)</f>
        <v>0</v>
      </c>
      <c r="CW243" s="94"/>
      <c r="CX243" s="20">
        <f>SUM(CW243*BU243*2/3)</f>
        <v>0</v>
      </c>
      <c r="CY243" s="94"/>
      <c r="CZ243" s="20">
        <f>SUM(CY243*BU243)*2</f>
        <v>0</v>
      </c>
      <c r="DA243" s="94"/>
      <c r="DB243" s="20">
        <f>SUM(DA243*BW243)</f>
        <v>0</v>
      </c>
      <c r="DC243" s="94"/>
      <c r="DD243" s="20">
        <f>SUM(DC243*BU243*2)</f>
        <v>0</v>
      </c>
      <c r="DE243" s="94"/>
      <c r="DF243" s="20">
        <f>SUM(BW243*DE243*6)</f>
        <v>0</v>
      </c>
      <c r="DG243" s="94"/>
      <c r="DH243" s="20">
        <f>DG243*BU243/3</f>
        <v>0</v>
      </c>
      <c r="DI243" s="94"/>
      <c r="DJ243" s="20">
        <f>SUM(DI243*BU243/3)</f>
        <v>0</v>
      </c>
      <c r="DK243" s="94">
        <v>1</v>
      </c>
      <c r="DL243" s="20">
        <f>SUM(BW243*DK243*8)</f>
        <v>32</v>
      </c>
      <c r="DM243" s="94"/>
      <c r="DN243" s="20">
        <f>SUM(DM243*BX243*5*6)</f>
        <v>0</v>
      </c>
      <c r="DO243" s="94"/>
      <c r="DP243" s="20">
        <f>SUM(DO243*BX243*4*6)</f>
        <v>0</v>
      </c>
      <c r="DQ243" s="94"/>
      <c r="DR243" s="20">
        <f>SUM(DQ243*50)</f>
        <v>0</v>
      </c>
      <c r="DS243" s="20">
        <f>CB243+CD243+CF243+CH243+CJ243+CK243+CL243+CN243+CP243+CR243+CT243+CV243+CX243+CZ243+DB243+DD243+DF243+DH243+DJ243+DL243+DN243+DP243+DR243</f>
        <v>326</v>
      </c>
      <c r="DT243" s="20">
        <f t="shared" ref="DT243:DT257" si="223">CB243+CD243+CF243+CH243+CJ243+CK243+CL243+CN243+CP243+CR243+CT243+CV243+CX243+CZ243+DB243+DD243+DF243+DH243+DJ243+DL243+DN243+DP243+DR243</f>
        <v>326</v>
      </c>
      <c r="DU243" s="20">
        <f t="shared" ref="DU243:DU257" si="224">CB243+CD243+CF243+CH243+CJ243+CK243+DD243+DF243+DJ243+DL243+DN243+DP243</f>
        <v>312</v>
      </c>
      <c r="DV243" s="7"/>
      <c r="DW243" s="54"/>
      <c r="DX243" s="34"/>
      <c r="DY243" s="86"/>
      <c r="DZ243" s="86"/>
      <c r="EA243" s="7"/>
      <c r="EB243" s="7"/>
      <c r="EC243" s="7"/>
      <c r="ED243" s="7"/>
      <c r="EE243" s="7"/>
      <c r="EF243" s="7"/>
      <c r="EG243" s="7"/>
      <c r="EH243" s="7">
        <f>SUM(L243+BY243)</f>
        <v>90</v>
      </c>
      <c r="EI243" s="7">
        <f>SUM(M243+BZ243)</f>
        <v>88</v>
      </c>
      <c r="EJ243" s="7">
        <f>SUM(N243+CA243)</f>
        <v>2</v>
      </c>
      <c r="EM243" s="189">
        <f>O243+CB243</f>
        <v>0</v>
      </c>
      <c r="EN243" s="203">
        <f>P243+CC243</f>
        <v>86</v>
      </c>
      <c r="EO243" s="189">
        <f>Q243+CD243</f>
        <v>308</v>
      </c>
      <c r="EP243" s="203">
        <f>R243+CE243</f>
        <v>0</v>
      </c>
      <c r="EQ243" s="189">
        <f>S243+CF243</f>
        <v>0</v>
      </c>
      <c r="ER243" s="203">
        <f>T243+CG243</f>
        <v>0</v>
      </c>
      <c r="ES243" s="189">
        <f>U243+CH243</f>
        <v>0</v>
      </c>
      <c r="ET243" s="203">
        <f>V243+CI243</f>
        <v>0</v>
      </c>
      <c r="EU243" s="189">
        <f>W243+CJ243</f>
        <v>0</v>
      </c>
      <c r="EV243" s="190">
        <f>X243+CK243</f>
        <v>8</v>
      </c>
      <c r="EW243" s="190">
        <f>Y243+CL243</f>
        <v>16</v>
      </c>
      <c r="EX243" s="204">
        <f>Z243+CM243</f>
        <v>0</v>
      </c>
      <c r="EY243" s="189">
        <f>AA243+CN243</f>
        <v>0</v>
      </c>
      <c r="EZ243" s="203">
        <f>AB243+CO243</f>
        <v>0</v>
      </c>
      <c r="FA243" s="189">
        <f>AC243+CP243</f>
        <v>0</v>
      </c>
      <c r="FB243" s="203">
        <f>AD243+CQ243</f>
        <v>0</v>
      </c>
      <c r="FC243" s="189">
        <f>AE243+CR243</f>
        <v>0</v>
      </c>
      <c r="FD243" s="203">
        <f>AF243+CS243</f>
        <v>0</v>
      </c>
      <c r="FE243" s="189">
        <f>AG243+CT243</f>
        <v>0</v>
      </c>
      <c r="FF243" s="204">
        <f>AH243+CU243</f>
        <v>0</v>
      </c>
      <c r="FG243" s="190">
        <f>AI243+CV243</f>
        <v>0</v>
      </c>
      <c r="FH243" s="204">
        <f>AJ243+CW243</f>
        <v>0</v>
      </c>
      <c r="FI243" s="189">
        <f>AK243+CX243</f>
        <v>0</v>
      </c>
      <c r="FJ243" s="204">
        <f>AL243+CY243</f>
        <v>0</v>
      </c>
      <c r="FK243" s="190">
        <f>AM243+CZ243</f>
        <v>0</v>
      </c>
      <c r="FL243" s="204">
        <f>AN243+DA243</f>
        <v>0</v>
      </c>
      <c r="FM243" s="189">
        <f>AO243+DB243</f>
        <v>0</v>
      </c>
      <c r="FN243" s="204">
        <f>AP243+DC243</f>
        <v>0</v>
      </c>
      <c r="FO243" s="190">
        <f>AQ243+DD243</f>
        <v>0</v>
      </c>
      <c r="FP243" s="204">
        <f>AR243+DE243</f>
        <v>0</v>
      </c>
      <c r="FQ243" s="190">
        <f>AS243+DF243</f>
        <v>0</v>
      </c>
      <c r="FR243" s="204">
        <f>AT243+DG243</f>
        <v>1</v>
      </c>
      <c r="FS243" s="190">
        <f>AU243+DH243</f>
        <v>20</v>
      </c>
      <c r="FT243" s="204">
        <f>AV243+DI243</f>
        <v>0</v>
      </c>
      <c r="FU243" s="189">
        <f>AW243+DJ243</f>
        <v>0</v>
      </c>
      <c r="FV243" s="204">
        <f>AX243+DK243</f>
        <v>1</v>
      </c>
      <c r="FW243" s="190">
        <f>AY243+DL243</f>
        <v>32</v>
      </c>
      <c r="FX243" s="204">
        <f>AZ243+DM243</f>
        <v>0</v>
      </c>
      <c r="FY243" s="189">
        <f>BA243+DN243</f>
        <v>0</v>
      </c>
      <c r="FZ243" s="203">
        <f>BB243+DO243</f>
        <v>0</v>
      </c>
      <c r="GA243" s="189">
        <f>BC243+DP243</f>
        <v>0</v>
      </c>
      <c r="GB243" s="203">
        <f>BD243+DQ243</f>
        <v>0</v>
      </c>
      <c r="GC243" s="189">
        <f>BE243+DR243</f>
        <v>0</v>
      </c>
      <c r="GD243" s="204">
        <f>BF243+DS243</f>
        <v>384</v>
      </c>
      <c r="GE243" s="190">
        <f>BG243+DT243</f>
        <v>384</v>
      </c>
      <c r="GF243" s="190">
        <f>BH243+DU243</f>
        <v>348</v>
      </c>
      <c r="GG243" s="7"/>
      <c r="GH243" s="54"/>
      <c r="GL243" s="19"/>
      <c r="GM243" s="19"/>
      <c r="GN243" s="1"/>
      <c r="GO243" s="23"/>
      <c r="GP243" s="70"/>
      <c r="GQ243" s="7"/>
      <c r="GR243" s="83"/>
    </row>
    <row r="244" spans="1:200" s="7" customFormat="1" ht="24.95" customHeight="1" outlineLevel="1" thickBot="1" x14ac:dyDescent="0.35">
      <c r="A244" s="156" t="s">
        <v>60</v>
      </c>
      <c r="B244" s="20" t="s">
        <v>72</v>
      </c>
      <c r="C244" s="91" t="s">
        <v>79</v>
      </c>
      <c r="D244" s="91" t="s">
        <v>69</v>
      </c>
      <c r="E244" s="91" t="s">
        <v>117</v>
      </c>
      <c r="F244" s="91" t="s">
        <v>119</v>
      </c>
      <c r="G244" s="92">
        <v>3</v>
      </c>
      <c r="H244" s="92">
        <v>28</v>
      </c>
      <c r="I244" s="92"/>
      <c r="J244" s="92">
        <v>1</v>
      </c>
      <c r="K244" s="92">
        <f>SUM(J244)*2</f>
        <v>2</v>
      </c>
      <c r="L244" s="25">
        <v>40</v>
      </c>
      <c r="M244" s="93">
        <f>SUM(N244+P244+R244+T244+V244)</f>
        <v>40</v>
      </c>
      <c r="N244" s="30">
        <v>10</v>
      </c>
      <c r="O244" s="20"/>
      <c r="P244" s="30">
        <v>28</v>
      </c>
      <c r="Q244" s="20">
        <f>J244*P244</f>
        <v>28</v>
      </c>
      <c r="R244" s="30">
        <v>2</v>
      </c>
      <c r="S244" s="20">
        <f>SUM(R244)*J244</f>
        <v>2</v>
      </c>
      <c r="T244" s="30"/>
      <c r="U244" s="20">
        <f>SUM(T244)*K244</f>
        <v>0</v>
      </c>
      <c r="V244" s="94"/>
      <c r="W244" s="20">
        <f>SUM(V244)*J244*5</f>
        <v>0</v>
      </c>
      <c r="X244" s="20">
        <f>SUM(J244*AX244*2+K244*AZ244*2)</f>
        <v>0</v>
      </c>
      <c r="Y244" s="20">
        <v>8</v>
      </c>
      <c r="Z244" s="94"/>
      <c r="AA244" s="20"/>
      <c r="AB244" s="94"/>
      <c r="AC244" s="20">
        <f>SUM(AB244)*3*H244/5</f>
        <v>0</v>
      </c>
      <c r="AD244" s="94"/>
      <c r="AE244" s="24">
        <f>SUM(AD244*H244*(30+4))</f>
        <v>0</v>
      </c>
      <c r="AF244" s="94"/>
      <c r="AG244" s="20">
        <f>SUM(AF244*H244*3)</f>
        <v>0</v>
      </c>
      <c r="AH244" s="94"/>
      <c r="AI244" s="20">
        <f>SUM(AH244*H244/3)</f>
        <v>0</v>
      </c>
      <c r="AJ244" s="94"/>
      <c r="AK244" s="20">
        <f>SUM(AJ244*H244*2/3)</f>
        <v>0</v>
      </c>
      <c r="AL244" s="94">
        <v>1</v>
      </c>
      <c r="AM244" s="20">
        <f>SUM(AL244*H244)*2</f>
        <v>56</v>
      </c>
      <c r="AN244" s="94"/>
      <c r="AO244" s="20">
        <f>SUM(AN244*J244)</f>
        <v>0</v>
      </c>
      <c r="AP244" s="94"/>
      <c r="AQ244" s="20">
        <f>SUM(AP244*H244*2)</f>
        <v>0</v>
      </c>
      <c r="AR244" s="94">
        <v>1</v>
      </c>
      <c r="AS244" s="20">
        <f>AR244*J244*6</f>
        <v>6</v>
      </c>
      <c r="AT244" s="94"/>
      <c r="AU244" s="20">
        <f>AT244*H244/3</f>
        <v>0</v>
      </c>
      <c r="AV244" s="94"/>
      <c r="AW244" s="20">
        <f>SUM(AV244*6*J244)</f>
        <v>0</v>
      </c>
      <c r="AX244" s="94"/>
      <c r="AY244" s="20">
        <f>SUM(J244*AX244*8)</f>
        <v>0</v>
      </c>
      <c r="AZ244" s="94"/>
      <c r="BA244" s="20">
        <f>SUM(AZ244*K244*5*6)</f>
        <v>0</v>
      </c>
      <c r="BB244" s="94"/>
      <c r="BC244" s="20">
        <f>SUM(BB244*K244*4*6)</f>
        <v>0</v>
      </c>
      <c r="BD244" s="94"/>
      <c r="BE244" s="20">
        <f>SUM(BD244*50)</f>
        <v>0</v>
      </c>
      <c r="BF244" s="20">
        <f>O244+Q244+S244+U244+W244+X244+Y244+AA244+AC244+AE244+AG244+AI244+AK244+AM244+AO244+AQ244+AS244+AU244+AW244+AY244+BA244+BC244+BE244</f>
        <v>100</v>
      </c>
      <c r="BG244" s="20">
        <f t="shared" si="221"/>
        <v>100</v>
      </c>
      <c r="BH244" s="20">
        <f t="shared" si="222"/>
        <v>36</v>
      </c>
      <c r="BI244" s="46">
        <f t="shared" si="196"/>
        <v>100</v>
      </c>
      <c r="BJ244" s="1"/>
      <c r="BK244" s="1"/>
      <c r="BN244" s="156" t="s">
        <v>60</v>
      </c>
      <c r="BO244" s="20" t="s">
        <v>78</v>
      </c>
      <c r="BP244" s="91" t="s">
        <v>79</v>
      </c>
      <c r="BQ244" s="91" t="s">
        <v>69</v>
      </c>
      <c r="BR244" s="91" t="s">
        <v>104</v>
      </c>
      <c r="BS244" s="91" t="s">
        <v>144</v>
      </c>
      <c r="BT244" s="92">
        <v>6</v>
      </c>
      <c r="BU244" s="92">
        <v>24</v>
      </c>
      <c r="BV244" s="92">
        <v>1</v>
      </c>
      <c r="BW244" s="92">
        <v>1</v>
      </c>
      <c r="BX244" s="92">
        <f>SUM(BW244)*2</f>
        <v>2</v>
      </c>
      <c r="BY244" s="25">
        <v>40</v>
      </c>
      <c r="BZ244" s="93">
        <f>SUM(CA244+CC244+CE244+CG244+CI244)</f>
        <v>36</v>
      </c>
      <c r="CA244" s="30"/>
      <c r="CB244" s="20">
        <v>4</v>
      </c>
      <c r="CC244" s="30">
        <v>36</v>
      </c>
      <c r="CD244" s="20">
        <f>BW244*CC244</f>
        <v>36</v>
      </c>
      <c r="CE244" s="30"/>
      <c r="CF244" s="20">
        <f>SUM(CE244)*BW244</f>
        <v>0</v>
      </c>
      <c r="CG244" s="30"/>
      <c r="CH244" s="20">
        <f>SUM(CG244)*BX244</f>
        <v>0</v>
      </c>
      <c r="CI244" s="94"/>
      <c r="CJ244" s="20">
        <f>SUM(CI244)*BW244*5</f>
        <v>0</v>
      </c>
      <c r="CK244" s="20">
        <f>SUM(BW244*DK244*2+BX244*DM244*2)</f>
        <v>0</v>
      </c>
      <c r="CL244" s="20">
        <f>SUM(BY244*5/100*BW244)</f>
        <v>2</v>
      </c>
      <c r="CM244" s="94"/>
      <c r="CN244" s="20"/>
      <c r="CO244" s="94"/>
      <c r="CP244" s="20">
        <f>SUM(CO244)*3*BU244/5</f>
        <v>0</v>
      </c>
      <c r="CQ244" s="94"/>
      <c r="CR244" s="24">
        <f>SUM(CQ244*BU244*(30+4))</f>
        <v>0</v>
      </c>
      <c r="CS244" s="94"/>
      <c r="CT244" s="20">
        <f>SUM(CS244*BU244*3)</f>
        <v>0</v>
      </c>
      <c r="CU244" s="94"/>
      <c r="CV244" s="20">
        <f>SUM(CU244*BU244/3)</f>
        <v>0</v>
      </c>
      <c r="CW244" s="94"/>
      <c r="CX244" s="20">
        <f>SUM(CW244*BU244*2/3)</f>
        <v>0</v>
      </c>
      <c r="CY244" s="94">
        <v>1</v>
      </c>
      <c r="CZ244" s="20">
        <f>SUM(CY244*BU244)*2</f>
        <v>48</v>
      </c>
      <c r="DA244" s="94"/>
      <c r="DB244" s="20">
        <f>SUM(DA244*BW244)</f>
        <v>0</v>
      </c>
      <c r="DC244" s="94"/>
      <c r="DD244" s="20">
        <f>SUM(DC244*BU244*2)</f>
        <v>0</v>
      </c>
      <c r="DE244" s="94">
        <v>1</v>
      </c>
      <c r="DF244" s="20">
        <f>SUM(BW244*DE244*6)</f>
        <v>6</v>
      </c>
      <c r="DG244" s="94"/>
      <c r="DH244" s="20">
        <f>DG244*BU244/3</f>
        <v>0</v>
      </c>
      <c r="DI244" s="94"/>
      <c r="DJ244" s="20">
        <f>SUM(DI244*BU244/3)</f>
        <v>0</v>
      </c>
      <c r="DK244" s="94"/>
      <c r="DL244" s="20">
        <f>SUM(DK244*BU244/3)</f>
        <v>0</v>
      </c>
      <c r="DM244" s="94"/>
      <c r="DN244" s="20">
        <f>SUM(DM244*BX244*5*6)</f>
        <v>0</v>
      </c>
      <c r="DO244" s="94"/>
      <c r="DP244" s="20">
        <f>SUM(DO244*BX244*4*6)</f>
        <v>0</v>
      </c>
      <c r="DQ244" s="94"/>
      <c r="DR244" s="20">
        <f>SUM(DQ244*50)</f>
        <v>0</v>
      </c>
      <c r="DS244" s="20">
        <f>CB244+CD244+CF244+CH244+CJ244+CK244+CL244+CN244+CP244+CR244+CT244+CV244+CX244+CZ244+DB244+DD244+DF244+DH244+DJ244+DL244+DN244+DP244+DR244</f>
        <v>96</v>
      </c>
      <c r="DT244" s="20">
        <f t="shared" si="223"/>
        <v>96</v>
      </c>
      <c r="DU244" s="20">
        <f t="shared" si="224"/>
        <v>46</v>
      </c>
      <c r="DX244" s="20"/>
      <c r="DY244" s="91"/>
      <c r="DZ244" s="91"/>
      <c r="EH244" s="7">
        <f>SUM(L244+BY244)</f>
        <v>80</v>
      </c>
      <c r="EI244" s="7">
        <f>SUM(M244+BZ244)</f>
        <v>76</v>
      </c>
      <c r="EJ244" s="7">
        <f>SUM(N244+CA244)</f>
        <v>10</v>
      </c>
      <c r="EM244" s="189">
        <f>O244+CB244</f>
        <v>4</v>
      </c>
      <c r="EN244" s="203">
        <f>P244+CC244</f>
        <v>64</v>
      </c>
      <c r="EO244" s="189">
        <f>Q244+CD244</f>
        <v>64</v>
      </c>
      <c r="EP244" s="203">
        <f>R244+CE244</f>
        <v>2</v>
      </c>
      <c r="EQ244" s="189">
        <f>S244+CF244</f>
        <v>2</v>
      </c>
      <c r="ER244" s="203">
        <f>T244+CG244</f>
        <v>0</v>
      </c>
      <c r="ES244" s="189">
        <f>U244+CH244</f>
        <v>0</v>
      </c>
      <c r="ET244" s="203">
        <f>V244+CI244</f>
        <v>0</v>
      </c>
      <c r="EU244" s="189">
        <f>W244+CJ244</f>
        <v>0</v>
      </c>
      <c r="EV244" s="190">
        <f>X244+CK244</f>
        <v>0</v>
      </c>
      <c r="EW244" s="190">
        <f>Y244+CL244</f>
        <v>10</v>
      </c>
      <c r="EX244" s="204">
        <f>Z244+CM244</f>
        <v>0</v>
      </c>
      <c r="EY244" s="189">
        <f>AA244+CN244</f>
        <v>0</v>
      </c>
      <c r="EZ244" s="203">
        <f>AB244+CO244</f>
        <v>0</v>
      </c>
      <c r="FA244" s="189">
        <f>AC244+CP244</f>
        <v>0</v>
      </c>
      <c r="FB244" s="203">
        <f>AD244+CQ244</f>
        <v>0</v>
      </c>
      <c r="FC244" s="189">
        <f>AE244+CR244</f>
        <v>0</v>
      </c>
      <c r="FD244" s="203">
        <f>AF244+CS244</f>
        <v>0</v>
      </c>
      <c r="FE244" s="189">
        <f>AG244+CT244</f>
        <v>0</v>
      </c>
      <c r="FF244" s="204">
        <f>AH244+CU244</f>
        <v>0</v>
      </c>
      <c r="FG244" s="190">
        <f>AI244+CV244</f>
        <v>0</v>
      </c>
      <c r="FH244" s="204">
        <f>AJ244+CW244</f>
        <v>0</v>
      </c>
      <c r="FI244" s="189">
        <f>AK244+CX244</f>
        <v>0</v>
      </c>
      <c r="FJ244" s="204">
        <f>AL244+CY244</f>
        <v>2</v>
      </c>
      <c r="FK244" s="190">
        <f>AM244+CZ244</f>
        <v>104</v>
      </c>
      <c r="FL244" s="204">
        <f>AN244+DA244</f>
        <v>0</v>
      </c>
      <c r="FM244" s="189">
        <f>AO244+DB244</f>
        <v>0</v>
      </c>
      <c r="FN244" s="204">
        <f>AP244+DC244</f>
        <v>0</v>
      </c>
      <c r="FO244" s="190">
        <f>AQ244+DD244</f>
        <v>0</v>
      </c>
      <c r="FP244" s="204">
        <f>AR244+DE244</f>
        <v>2</v>
      </c>
      <c r="FQ244" s="190">
        <f>AS244+DF244</f>
        <v>12</v>
      </c>
      <c r="FR244" s="204">
        <f>AT244+DG244</f>
        <v>0</v>
      </c>
      <c r="FS244" s="190">
        <f>AU244+DH244</f>
        <v>0</v>
      </c>
      <c r="FT244" s="204">
        <f>AV244+DI244</f>
        <v>0</v>
      </c>
      <c r="FU244" s="189">
        <f>AW244+DJ244</f>
        <v>0</v>
      </c>
      <c r="FV244" s="204">
        <f>AX244+DK244</f>
        <v>0</v>
      </c>
      <c r="FW244" s="190">
        <f>AY244+DL244</f>
        <v>0</v>
      </c>
      <c r="FX244" s="204">
        <f>AZ244+DM244</f>
        <v>0</v>
      </c>
      <c r="FY244" s="189">
        <f>BA244+DN244</f>
        <v>0</v>
      </c>
      <c r="FZ244" s="203">
        <f>BB244+DO244</f>
        <v>0</v>
      </c>
      <c r="GA244" s="189">
        <f>BC244+DP244</f>
        <v>0</v>
      </c>
      <c r="GB244" s="203">
        <f>BD244+DQ244</f>
        <v>0</v>
      </c>
      <c r="GC244" s="189">
        <f>BE244+DR244</f>
        <v>0</v>
      </c>
      <c r="GD244" s="204">
        <f>BF244+DS244</f>
        <v>196</v>
      </c>
      <c r="GE244" s="190">
        <f>BG244+DT244</f>
        <v>196</v>
      </c>
      <c r="GF244" s="190">
        <f>BH244+DU244</f>
        <v>82</v>
      </c>
      <c r="GL244" s="19"/>
      <c r="GM244" s="19"/>
      <c r="GN244" s="1"/>
      <c r="GO244" s="23"/>
      <c r="GP244" s="70"/>
      <c r="GR244" s="83"/>
    </row>
    <row r="245" spans="1:200" ht="24.95" customHeight="1" outlineLevel="1" thickBot="1" x14ac:dyDescent="0.35">
      <c r="A245" s="156" t="s">
        <v>60</v>
      </c>
      <c r="B245" s="20"/>
      <c r="C245" s="98"/>
      <c r="D245" s="98"/>
      <c r="E245" s="91"/>
      <c r="F245" s="112"/>
      <c r="G245" s="99"/>
      <c r="H245" s="99"/>
      <c r="I245" s="99"/>
      <c r="J245" s="99"/>
      <c r="K245" s="99"/>
      <c r="L245" s="97"/>
      <c r="M245" s="93">
        <f t="shared" ref="M245:M257" si="225">SUM(N245+P245+T245+V245+AR245*2)</f>
        <v>0</v>
      </c>
      <c r="N245" s="30"/>
      <c r="O245" s="20"/>
      <c r="P245" s="30"/>
      <c r="Q245" s="20"/>
      <c r="R245" s="30"/>
      <c r="S245" s="20"/>
      <c r="T245" s="30"/>
      <c r="U245" s="20"/>
      <c r="V245" s="94"/>
      <c r="W245" s="20"/>
      <c r="X245" s="20"/>
      <c r="Y245" s="20"/>
      <c r="Z245" s="94"/>
      <c r="AA245" s="20"/>
      <c r="AB245" s="94"/>
      <c r="AC245" s="20"/>
      <c r="AD245" s="94"/>
      <c r="AE245" s="24"/>
      <c r="AF245" s="94"/>
      <c r="AG245" s="20"/>
      <c r="AH245" s="94"/>
      <c r="AI245" s="20"/>
      <c r="AJ245" s="94"/>
      <c r="AK245" s="20"/>
      <c r="AL245" s="94"/>
      <c r="AM245" s="20"/>
      <c r="AN245" s="94"/>
      <c r="AO245" s="20"/>
      <c r="AP245" s="94"/>
      <c r="AQ245" s="20"/>
      <c r="AR245" s="94"/>
      <c r="AS245" s="20"/>
      <c r="AT245" s="94"/>
      <c r="AU245" s="20"/>
      <c r="AV245" s="94"/>
      <c r="AW245" s="20"/>
      <c r="AX245" s="94"/>
      <c r="AY245" s="20"/>
      <c r="AZ245" s="94"/>
      <c r="BA245" s="20"/>
      <c r="BB245" s="94"/>
      <c r="BC245" s="20"/>
      <c r="BD245" s="94"/>
      <c r="BE245" s="20"/>
      <c r="BF245" s="20"/>
      <c r="BG245" s="20">
        <f t="shared" si="221"/>
        <v>0</v>
      </c>
      <c r="BH245" s="20">
        <f t="shared" si="222"/>
        <v>0</v>
      </c>
      <c r="BI245" s="46">
        <f t="shared" si="196"/>
        <v>0</v>
      </c>
      <c r="BJ245" s="1"/>
      <c r="BK245" s="1"/>
      <c r="BN245" s="156" t="s">
        <v>60</v>
      </c>
      <c r="BO245" s="20" t="s">
        <v>158</v>
      </c>
      <c r="BP245" s="91" t="s">
        <v>68</v>
      </c>
      <c r="BQ245" s="91" t="s">
        <v>111</v>
      </c>
      <c r="BR245" s="91" t="s">
        <v>112</v>
      </c>
      <c r="BS245" s="91" t="s">
        <v>115</v>
      </c>
      <c r="BT245" s="92">
        <v>6</v>
      </c>
      <c r="BU245" s="92">
        <v>16</v>
      </c>
      <c r="BV245" s="92"/>
      <c r="BW245" s="92">
        <v>1</v>
      </c>
      <c r="BX245" s="92">
        <v>1</v>
      </c>
      <c r="BY245" s="25"/>
      <c r="BZ245" s="93">
        <f>SUM(CA245+CC245+CE245+CG245+CI245)</f>
        <v>0</v>
      </c>
      <c r="CA245" s="30"/>
      <c r="CB245" s="20">
        <f>SUM(CA245)*BV245</f>
        <v>0</v>
      </c>
      <c r="CC245" s="30"/>
      <c r="CD245" s="20">
        <f>CC245*BW245</f>
        <v>0</v>
      </c>
      <c r="CE245" s="30"/>
      <c r="CF245" s="20">
        <f>SUM(CE245)*BW245</f>
        <v>0</v>
      </c>
      <c r="CG245" s="30"/>
      <c r="CH245" s="20">
        <f>SUM(CG245)*BX245</f>
        <v>0</v>
      </c>
      <c r="CI245" s="94"/>
      <c r="CJ245" s="20">
        <f>SUM(CI245)*BW245*5</f>
        <v>0</v>
      </c>
      <c r="CK245" s="20">
        <f>SUM(BY245)*BW245*5/100+DK245*BW245*2+DM245*BX245*2</f>
        <v>0</v>
      </c>
      <c r="CL245" s="20">
        <f>SUM(BY245*5/100*BW245)</f>
        <v>0</v>
      </c>
      <c r="CM245" s="94"/>
      <c r="CN245" s="20"/>
      <c r="CO245" s="94">
        <v>4</v>
      </c>
      <c r="CP245" s="20">
        <f>CO245*8*BX245</f>
        <v>32</v>
      </c>
      <c r="CQ245" s="94"/>
      <c r="CR245" s="24">
        <f>SUM(CQ245*BU245*(30+4))</f>
        <v>0</v>
      </c>
      <c r="CS245" s="94"/>
      <c r="CT245" s="20">
        <f>SUM(CS245*BU245*3)</f>
        <v>0</v>
      </c>
      <c r="CU245" s="94"/>
      <c r="CV245" s="20">
        <f>SUM(CU245*BU245/3)</f>
        <v>0</v>
      </c>
      <c r="CW245" s="94"/>
      <c r="CX245" s="20">
        <f>SUM(CW245*BU245*2/3)</f>
        <v>0</v>
      </c>
      <c r="CY245" s="94"/>
      <c r="CZ245" s="20">
        <f>SUM(CY245*BU245)</f>
        <v>0</v>
      </c>
      <c r="DA245" s="94"/>
      <c r="DB245" s="20">
        <f>SUM(DA245*BW245)</f>
        <v>0</v>
      </c>
      <c r="DC245" s="94">
        <v>1</v>
      </c>
      <c r="DD245" s="20">
        <v>5.22</v>
      </c>
      <c r="DE245" s="94"/>
      <c r="DF245" s="20">
        <f>BU245*DE245/3</f>
        <v>0</v>
      </c>
      <c r="DG245" s="94"/>
      <c r="DH245" s="20">
        <f>DG245*BU245/3</f>
        <v>0</v>
      </c>
      <c r="DI245" s="94"/>
      <c r="DJ245" s="20">
        <f>SUM(DI245*BU245/3)</f>
        <v>0</v>
      </c>
      <c r="DK245" s="94"/>
      <c r="DL245" s="20">
        <f>SUM(DK245*BU245/3)</f>
        <v>0</v>
      </c>
      <c r="DM245" s="94"/>
      <c r="DN245" s="20">
        <f>SUM(DM245*BX245*5*6)</f>
        <v>0</v>
      </c>
      <c r="DO245" s="94"/>
      <c r="DP245" s="20">
        <f>SUM(DO245*BX245*4*6)</f>
        <v>0</v>
      </c>
      <c r="DQ245" s="94"/>
      <c r="DR245" s="20">
        <f>SUM(DQ245*50)</f>
        <v>0</v>
      </c>
      <c r="DS245" s="20">
        <f>CB245+CD245+CF245+CH245+CJ245+CK245+CL245+CN245+CP245+CR245+CT245+CV245+CX245+CZ245+DB245+DD245+DF245+DH245+DJ245+DL245+DN245+DP245+DR245</f>
        <v>37.22</v>
      </c>
      <c r="DT245" s="20">
        <f t="shared" si="223"/>
        <v>37.22</v>
      </c>
      <c r="DU245" s="20">
        <f t="shared" si="224"/>
        <v>5.22</v>
      </c>
      <c r="DV245" s="7"/>
      <c r="DW245" s="54"/>
      <c r="DX245" s="20"/>
      <c r="DY245" s="98"/>
      <c r="DZ245" s="98"/>
      <c r="EA245" s="7"/>
      <c r="EB245" s="7"/>
      <c r="EC245" s="7"/>
      <c r="ED245" s="7"/>
      <c r="EE245" s="7"/>
      <c r="EF245" s="7"/>
      <c r="EG245" s="7"/>
      <c r="EH245" s="7">
        <f>SUM(L245+BY245)</f>
        <v>0</v>
      </c>
      <c r="EI245" s="7">
        <f>SUM(M245+BZ245)</f>
        <v>0</v>
      </c>
      <c r="EJ245" s="7">
        <f>SUM(N245+CA245)</f>
        <v>0</v>
      </c>
      <c r="EM245" s="189">
        <f>O245+CB245</f>
        <v>0</v>
      </c>
      <c r="EN245" s="203">
        <f>P245+CC245</f>
        <v>0</v>
      </c>
      <c r="EO245" s="189">
        <f>Q245+CD245</f>
        <v>0</v>
      </c>
      <c r="EP245" s="203">
        <f>R245+CE245</f>
        <v>0</v>
      </c>
      <c r="EQ245" s="189">
        <f>S245+CF245</f>
        <v>0</v>
      </c>
      <c r="ER245" s="203">
        <f>T245+CG245</f>
        <v>0</v>
      </c>
      <c r="ES245" s="189">
        <f>U245+CH245</f>
        <v>0</v>
      </c>
      <c r="ET245" s="203">
        <f>V245+CI245</f>
        <v>0</v>
      </c>
      <c r="EU245" s="189">
        <f>W245+CJ245</f>
        <v>0</v>
      </c>
      <c r="EV245" s="190">
        <f>X245+CK245</f>
        <v>0</v>
      </c>
      <c r="EW245" s="190">
        <f>Y245+CL245</f>
        <v>0</v>
      </c>
      <c r="EX245" s="204">
        <f>Z245+CM245</f>
        <v>0</v>
      </c>
      <c r="EY245" s="189">
        <f>AA245+CN245</f>
        <v>0</v>
      </c>
      <c r="EZ245" s="203">
        <f>AB245+CO245</f>
        <v>4</v>
      </c>
      <c r="FA245" s="189">
        <f>AC245+CP245</f>
        <v>32</v>
      </c>
      <c r="FB245" s="203">
        <f>AD245+CQ245</f>
        <v>0</v>
      </c>
      <c r="FC245" s="189">
        <f>AE245+CR245</f>
        <v>0</v>
      </c>
      <c r="FD245" s="203">
        <f>AF245+CS245</f>
        <v>0</v>
      </c>
      <c r="FE245" s="189">
        <f>AG245+CT245</f>
        <v>0</v>
      </c>
      <c r="FF245" s="204">
        <f>AH245+CU245</f>
        <v>0</v>
      </c>
      <c r="FG245" s="190">
        <f>AI245+CV245</f>
        <v>0</v>
      </c>
      <c r="FH245" s="204">
        <f>AJ245+CW245</f>
        <v>0</v>
      </c>
      <c r="FI245" s="189">
        <f>AK245+CX245</f>
        <v>0</v>
      </c>
      <c r="FJ245" s="204">
        <f>AL245+CY245</f>
        <v>0</v>
      </c>
      <c r="FK245" s="190">
        <f>AM245+CZ245</f>
        <v>0</v>
      </c>
      <c r="FL245" s="204">
        <f>AN245+DA245</f>
        <v>0</v>
      </c>
      <c r="FM245" s="189">
        <f>AO245+DB245</f>
        <v>0</v>
      </c>
      <c r="FN245" s="204">
        <f>AP245+DC245</f>
        <v>1</v>
      </c>
      <c r="FO245" s="190">
        <f>AQ245+DD245</f>
        <v>5.22</v>
      </c>
      <c r="FP245" s="204">
        <f>AR245+DE245</f>
        <v>0</v>
      </c>
      <c r="FQ245" s="190">
        <f>AS245+DF245</f>
        <v>0</v>
      </c>
      <c r="FR245" s="204">
        <f>AT245+DG245</f>
        <v>0</v>
      </c>
      <c r="FS245" s="190">
        <f>AU245+DH245</f>
        <v>0</v>
      </c>
      <c r="FT245" s="204">
        <f>AV245+DI245</f>
        <v>0</v>
      </c>
      <c r="FU245" s="189">
        <f>AW245+DJ245</f>
        <v>0</v>
      </c>
      <c r="FV245" s="204">
        <f>AX245+DK245</f>
        <v>0</v>
      </c>
      <c r="FW245" s="190">
        <f>AY245+DL245</f>
        <v>0</v>
      </c>
      <c r="FX245" s="204">
        <f>AZ245+DM245</f>
        <v>0</v>
      </c>
      <c r="FY245" s="189">
        <f>BA245+DN245</f>
        <v>0</v>
      </c>
      <c r="FZ245" s="203">
        <f>BB245+DO245</f>
        <v>0</v>
      </c>
      <c r="GA245" s="189">
        <f>BC245+DP245</f>
        <v>0</v>
      </c>
      <c r="GB245" s="203">
        <f>BD245+DQ245</f>
        <v>0</v>
      </c>
      <c r="GC245" s="189">
        <f>BE245+DR245</f>
        <v>0</v>
      </c>
      <c r="GD245" s="204">
        <f>BF245+DS245</f>
        <v>37.22</v>
      </c>
      <c r="GE245" s="190">
        <f>BG245+DT245</f>
        <v>37.22</v>
      </c>
      <c r="GF245" s="190">
        <f>BH245+DU245</f>
        <v>5.22</v>
      </c>
      <c r="GG245" s="7"/>
      <c r="GH245" s="54"/>
      <c r="GL245" s="19"/>
      <c r="GM245" s="19"/>
      <c r="GN245" s="1"/>
      <c r="GO245" s="23"/>
      <c r="GP245" s="70"/>
      <c r="GQ245" s="7"/>
      <c r="GR245" s="83"/>
    </row>
    <row r="246" spans="1:200" ht="24.95" customHeight="1" outlineLevel="1" thickBot="1" x14ac:dyDescent="0.35">
      <c r="A246" s="156" t="s">
        <v>60</v>
      </c>
      <c r="B246" s="33"/>
      <c r="C246" s="98"/>
      <c r="D246" s="98"/>
      <c r="E246" s="91"/>
      <c r="F246" s="91"/>
      <c r="G246" s="99"/>
      <c r="H246" s="99"/>
      <c r="I246" s="99"/>
      <c r="J246" s="99"/>
      <c r="K246" s="99"/>
      <c r="L246" s="92"/>
      <c r="M246" s="93">
        <f t="shared" si="225"/>
        <v>0</v>
      </c>
      <c r="N246" s="30"/>
      <c r="O246" s="20"/>
      <c r="P246" s="30"/>
      <c r="Q246" s="20"/>
      <c r="R246" s="30"/>
      <c r="S246" s="20"/>
      <c r="T246" s="30"/>
      <c r="U246" s="20"/>
      <c r="V246" s="94"/>
      <c r="W246" s="20"/>
      <c r="X246" s="20"/>
      <c r="Y246" s="20"/>
      <c r="Z246" s="94"/>
      <c r="AA246" s="20"/>
      <c r="AB246" s="94"/>
      <c r="AC246" s="20"/>
      <c r="AD246" s="94"/>
      <c r="AE246" s="24"/>
      <c r="AF246" s="94"/>
      <c r="AG246" s="20"/>
      <c r="AH246" s="94"/>
      <c r="AI246" s="20"/>
      <c r="AJ246" s="94"/>
      <c r="AK246" s="20"/>
      <c r="AL246" s="94"/>
      <c r="AM246" s="20"/>
      <c r="AN246" s="94"/>
      <c r="AO246" s="20"/>
      <c r="AP246" s="94"/>
      <c r="AQ246" s="20"/>
      <c r="AR246" s="94"/>
      <c r="AS246" s="20"/>
      <c r="AT246" s="94"/>
      <c r="AU246" s="20"/>
      <c r="AV246" s="94"/>
      <c r="AW246" s="20"/>
      <c r="AX246" s="94"/>
      <c r="AY246" s="20"/>
      <c r="AZ246" s="94"/>
      <c r="BA246" s="20"/>
      <c r="BB246" s="94"/>
      <c r="BC246" s="20"/>
      <c r="BD246" s="94"/>
      <c r="BE246" s="20"/>
      <c r="BF246" s="20"/>
      <c r="BG246" s="20">
        <f t="shared" si="221"/>
        <v>0</v>
      </c>
      <c r="BH246" s="20">
        <f t="shared" si="222"/>
        <v>0</v>
      </c>
      <c r="BI246" s="46">
        <f t="shared" si="196"/>
        <v>0</v>
      </c>
      <c r="BJ246" s="7"/>
      <c r="BK246" s="7"/>
      <c r="BN246" s="156" t="s">
        <v>60</v>
      </c>
      <c r="BO246" s="33" t="s">
        <v>67</v>
      </c>
      <c r="BP246" s="98" t="s">
        <v>153</v>
      </c>
      <c r="BQ246" s="98" t="s">
        <v>69</v>
      </c>
      <c r="BR246" s="91" t="s">
        <v>70</v>
      </c>
      <c r="BS246" s="91" t="s">
        <v>154</v>
      </c>
      <c r="BT246" s="99">
        <v>8</v>
      </c>
      <c r="BU246" s="99">
        <v>7</v>
      </c>
      <c r="BV246" s="99">
        <v>1</v>
      </c>
      <c r="BW246" s="99">
        <v>1</v>
      </c>
      <c r="BX246" s="99">
        <v>1</v>
      </c>
      <c r="BY246" s="92">
        <v>60</v>
      </c>
      <c r="BZ246" s="93">
        <f>SUM(CA246+CC246+CE246+CG246+CI246)</f>
        <v>30</v>
      </c>
      <c r="CA246" s="30">
        <v>30</v>
      </c>
      <c r="CB246" s="20">
        <f>SUM(CA246)*BV246</f>
        <v>30</v>
      </c>
      <c r="CC246" s="30"/>
      <c r="CD246" s="20"/>
      <c r="CE246" s="30"/>
      <c r="CF246" s="20"/>
      <c r="CG246" s="30"/>
      <c r="CH246" s="20"/>
      <c r="CI246" s="94"/>
      <c r="CJ246" s="20"/>
      <c r="CK246" s="20"/>
      <c r="CL246" s="20">
        <v>3</v>
      </c>
      <c r="CM246" s="94"/>
      <c r="CN246" s="20"/>
      <c r="CO246" s="94"/>
      <c r="CP246" s="20"/>
      <c r="CQ246" s="94"/>
      <c r="CR246" s="24"/>
      <c r="CS246" s="94"/>
      <c r="CT246" s="20"/>
      <c r="CU246" s="94"/>
      <c r="CV246" s="20"/>
      <c r="CW246" s="94"/>
      <c r="CX246" s="20"/>
      <c r="CY246" s="94"/>
      <c r="CZ246" s="20"/>
      <c r="DA246" s="94"/>
      <c r="DB246" s="20"/>
      <c r="DC246" s="94"/>
      <c r="DD246" s="20"/>
      <c r="DE246" s="94"/>
      <c r="DF246" s="20"/>
      <c r="DG246" s="94"/>
      <c r="DH246" s="20"/>
      <c r="DI246" s="94"/>
      <c r="DJ246" s="20"/>
      <c r="DK246" s="94"/>
      <c r="DL246" s="20"/>
      <c r="DM246" s="94"/>
      <c r="DN246" s="20"/>
      <c r="DO246" s="94"/>
      <c r="DP246" s="20"/>
      <c r="DQ246" s="94"/>
      <c r="DR246" s="20"/>
      <c r="DS246" s="20"/>
      <c r="DT246" s="20">
        <f t="shared" si="223"/>
        <v>33</v>
      </c>
      <c r="DU246" s="20">
        <f t="shared" si="224"/>
        <v>30</v>
      </c>
      <c r="DV246" s="7"/>
      <c r="DW246" s="54"/>
      <c r="DX246" s="33"/>
      <c r="DY246" s="98"/>
      <c r="DZ246" s="98"/>
      <c r="EA246" s="7"/>
      <c r="EB246" s="7"/>
      <c r="EC246" s="7"/>
      <c r="ED246" s="7"/>
      <c r="EE246" s="7"/>
      <c r="EF246" s="7"/>
      <c r="EG246" s="7"/>
      <c r="EH246" s="7">
        <f>SUM(L246+BY246)</f>
        <v>60</v>
      </c>
      <c r="EI246" s="7">
        <f>SUM(M246+BZ246)</f>
        <v>30</v>
      </c>
      <c r="EJ246" s="7">
        <f>SUM(N246+CA246)</f>
        <v>30</v>
      </c>
      <c r="EM246" s="189">
        <f>O246+CB246</f>
        <v>30</v>
      </c>
      <c r="EN246" s="203">
        <f>P246+CC246</f>
        <v>0</v>
      </c>
      <c r="EO246" s="189">
        <f>Q246+CD246</f>
        <v>0</v>
      </c>
      <c r="EP246" s="203">
        <f>R246+CE246</f>
        <v>0</v>
      </c>
      <c r="EQ246" s="189">
        <f>S246+CF246</f>
        <v>0</v>
      </c>
      <c r="ER246" s="203">
        <f>T246+CG246</f>
        <v>0</v>
      </c>
      <c r="ES246" s="189">
        <f>U246+CH246</f>
        <v>0</v>
      </c>
      <c r="ET246" s="203">
        <f>V246+CI246</f>
        <v>0</v>
      </c>
      <c r="EU246" s="189">
        <f>W246+CJ246</f>
        <v>0</v>
      </c>
      <c r="EV246" s="190">
        <f>X246+CK246</f>
        <v>0</v>
      </c>
      <c r="EW246" s="190">
        <f>Y246+CL246</f>
        <v>3</v>
      </c>
      <c r="EX246" s="204">
        <f>Z246+CM246</f>
        <v>0</v>
      </c>
      <c r="EY246" s="189">
        <f>AA246+CN246</f>
        <v>0</v>
      </c>
      <c r="EZ246" s="203">
        <f>AB246+CO246</f>
        <v>0</v>
      </c>
      <c r="FA246" s="189">
        <f>AC246+CP246</f>
        <v>0</v>
      </c>
      <c r="FB246" s="203">
        <f>AD246+CQ246</f>
        <v>0</v>
      </c>
      <c r="FC246" s="189">
        <f>AE246+CR246</f>
        <v>0</v>
      </c>
      <c r="FD246" s="203">
        <f>AF246+CS246</f>
        <v>0</v>
      </c>
      <c r="FE246" s="189">
        <f>AG246+CT246</f>
        <v>0</v>
      </c>
      <c r="FF246" s="204">
        <f>AH246+CU246</f>
        <v>0</v>
      </c>
      <c r="FG246" s="190">
        <f>AI246+CV246</f>
        <v>0</v>
      </c>
      <c r="FH246" s="204">
        <f>AJ246+CW246</f>
        <v>0</v>
      </c>
      <c r="FI246" s="189">
        <f>AK246+CX246</f>
        <v>0</v>
      </c>
      <c r="FJ246" s="204">
        <f>AL246+CY246</f>
        <v>0</v>
      </c>
      <c r="FK246" s="190">
        <f>AM246+CZ246</f>
        <v>0</v>
      </c>
      <c r="FL246" s="204">
        <f>AN246+DA246</f>
        <v>0</v>
      </c>
      <c r="FM246" s="189">
        <f>AO246+DB246</f>
        <v>0</v>
      </c>
      <c r="FN246" s="204">
        <f>AP246+DC246</f>
        <v>0</v>
      </c>
      <c r="FO246" s="190">
        <f>AQ246+DD246</f>
        <v>0</v>
      </c>
      <c r="FP246" s="204">
        <f>AR246+DE246</f>
        <v>0</v>
      </c>
      <c r="FQ246" s="190">
        <f>AS246+DF246</f>
        <v>0</v>
      </c>
      <c r="FR246" s="204">
        <f>AT246+DG246</f>
        <v>0</v>
      </c>
      <c r="FS246" s="190">
        <f>AU246+DH246</f>
        <v>0</v>
      </c>
      <c r="FT246" s="204">
        <f>AV246+DI246</f>
        <v>0</v>
      </c>
      <c r="FU246" s="189">
        <f>AW246+DJ246</f>
        <v>0</v>
      </c>
      <c r="FV246" s="204">
        <f>AX246+DK246</f>
        <v>0</v>
      </c>
      <c r="FW246" s="190">
        <f>AY246+DL246</f>
        <v>0</v>
      </c>
      <c r="FX246" s="204">
        <f>AZ246+DM246</f>
        <v>0</v>
      </c>
      <c r="FY246" s="189">
        <f>BA246+DN246</f>
        <v>0</v>
      </c>
      <c r="FZ246" s="203">
        <f>BB246+DO246</f>
        <v>0</v>
      </c>
      <c r="GA246" s="189">
        <f>BC246+DP246</f>
        <v>0</v>
      </c>
      <c r="GB246" s="203">
        <f>BD246+DQ246</f>
        <v>0</v>
      </c>
      <c r="GC246" s="189">
        <f>BE246+DR246</f>
        <v>0</v>
      </c>
      <c r="GD246" s="204">
        <f>BF246+DS246</f>
        <v>0</v>
      </c>
      <c r="GE246" s="190">
        <f>BG246+DT246</f>
        <v>33</v>
      </c>
      <c r="GF246" s="190">
        <f>BH246+DU246</f>
        <v>30</v>
      </c>
      <c r="GG246" s="7"/>
      <c r="GH246" s="54"/>
      <c r="GL246" s="19"/>
      <c r="GM246" s="19"/>
      <c r="GN246" s="1"/>
      <c r="GO246" s="23"/>
      <c r="GP246" s="70"/>
      <c r="GQ246" s="7"/>
      <c r="GR246" s="83"/>
    </row>
    <row r="247" spans="1:200" ht="24.95" customHeight="1" outlineLevel="1" thickBot="1" x14ac:dyDescent="0.35">
      <c r="A247" s="156" t="s">
        <v>60</v>
      </c>
      <c r="B247" s="20"/>
      <c r="C247" s="91"/>
      <c r="D247" s="91"/>
      <c r="E247" s="91"/>
      <c r="F247" s="91"/>
      <c r="G247" s="92"/>
      <c r="H247" s="99"/>
      <c r="I247" s="99"/>
      <c r="J247" s="99"/>
      <c r="K247" s="99"/>
      <c r="L247" s="97"/>
      <c r="M247" s="93">
        <f t="shared" si="225"/>
        <v>0</v>
      </c>
      <c r="N247" s="30"/>
      <c r="O247" s="20"/>
      <c r="P247" s="30"/>
      <c r="Q247" s="20"/>
      <c r="R247" s="30"/>
      <c r="S247" s="20"/>
      <c r="T247" s="30"/>
      <c r="U247" s="20"/>
      <c r="V247" s="94"/>
      <c r="W247" s="20"/>
      <c r="X247" s="20"/>
      <c r="Y247" s="20"/>
      <c r="Z247" s="94"/>
      <c r="AA247" s="20"/>
      <c r="AB247" s="94"/>
      <c r="AC247" s="20"/>
      <c r="AD247" s="94"/>
      <c r="AE247" s="24"/>
      <c r="AF247" s="94"/>
      <c r="AG247" s="20"/>
      <c r="AH247" s="94"/>
      <c r="AI247" s="20"/>
      <c r="AJ247" s="94"/>
      <c r="AK247" s="20"/>
      <c r="AL247" s="94"/>
      <c r="AM247" s="20"/>
      <c r="AN247" s="94"/>
      <c r="AO247" s="20"/>
      <c r="AP247" s="94"/>
      <c r="AQ247" s="20"/>
      <c r="AR247" s="94"/>
      <c r="AS247" s="20"/>
      <c r="AT247" s="94"/>
      <c r="AU247" s="20"/>
      <c r="AV247" s="94"/>
      <c r="AW247" s="20"/>
      <c r="AX247" s="94"/>
      <c r="AY247" s="20"/>
      <c r="AZ247" s="94"/>
      <c r="BA247" s="20"/>
      <c r="BB247" s="94"/>
      <c r="BC247" s="20"/>
      <c r="BD247" s="94"/>
      <c r="BE247" s="20"/>
      <c r="BF247" s="20"/>
      <c r="BG247" s="20">
        <f t="shared" si="221"/>
        <v>0</v>
      </c>
      <c r="BH247" s="20">
        <f t="shared" si="222"/>
        <v>0</v>
      </c>
      <c r="BI247" s="46">
        <f t="shared" si="196"/>
        <v>0</v>
      </c>
      <c r="BJ247" s="7"/>
      <c r="BK247" s="7"/>
      <c r="BN247" s="156" t="s">
        <v>60</v>
      </c>
      <c r="BO247" s="20"/>
      <c r="BP247" s="91"/>
      <c r="BQ247" s="91"/>
      <c r="BR247" s="91"/>
      <c r="BS247" s="91"/>
      <c r="BT247" s="92"/>
      <c r="BU247" s="99"/>
      <c r="BV247" s="99"/>
      <c r="BW247" s="99"/>
      <c r="BX247" s="99"/>
      <c r="BY247" s="97"/>
      <c r="BZ247" s="93">
        <f t="shared" ref="BZ247:BZ257" si="226">SUM(CA247+CC247+CG247+CI247+DE247*2)</f>
        <v>0</v>
      </c>
      <c r="CA247" s="30"/>
      <c r="CB247" s="20"/>
      <c r="CC247" s="30"/>
      <c r="CD247" s="20"/>
      <c r="CE247" s="30"/>
      <c r="CF247" s="20"/>
      <c r="CG247" s="30"/>
      <c r="CH247" s="20"/>
      <c r="CI247" s="94"/>
      <c r="CJ247" s="20"/>
      <c r="CK247" s="20"/>
      <c r="CL247" s="20"/>
      <c r="CM247" s="94"/>
      <c r="CN247" s="20"/>
      <c r="CO247" s="94"/>
      <c r="CP247" s="20"/>
      <c r="CQ247" s="94"/>
      <c r="CR247" s="24"/>
      <c r="CS247" s="94"/>
      <c r="CT247" s="20"/>
      <c r="CU247" s="94"/>
      <c r="CV247" s="20"/>
      <c r="CW247" s="94"/>
      <c r="CX247" s="20"/>
      <c r="CY247" s="94"/>
      <c r="CZ247" s="20"/>
      <c r="DA247" s="94"/>
      <c r="DB247" s="20"/>
      <c r="DC247" s="94"/>
      <c r="DD247" s="20"/>
      <c r="DE247" s="94"/>
      <c r="DF247" s="20"/>
      <c r="DG247" s="94"/>
      <c r="DH247" s="20"/>
      <c r="DI247" s="94"/>
      <c r="DJ247" s="20"/>
      <c r="DK247" s="94"/>
      <c r="DL247" s="20"/>
      <c r="DM247" s="94"/>
      <c r="DN247" s="20"/>
      <c r="DO247" s="94"/>
      <c r="DP247" s="20"/>
      <c r="DQ247" s="94"/>
      <c r="DR247" s="20"/>
      <c r="DS247" s="20"/>
      <c r="DT247" s="20">
        <f t="shared" si="223"/>
        <v>0</v>
      </c>
      <c r="DU247" s="20">
        <f t="shared" si="224"/>
        <v>0</v>
      </c>
      <c r="DV247" s="7"/>
      <c r="DW247" s="54"/>
      <c r="DX247" s="20"/>
      <c r="DY247" s="91"/>
      <c r="DZ247" s="91"/>
      <c r="EA247" s="7"/>
      <c r="EB247" s="7"/>
      <c r="EC247" s="7"/>
      <c r="ED247" s="7"/>
      <c r="EE247" s="7"/>
      <c r="EF247" s="7"/>
      <c r="EG247" s="7"/>
      <c r="EH247" s="7">
        <f>SUM(L247+BY247)</f>
        <v>0</v>
      </c>
      <c r="EI247" s="7">
        <f>SUM(M247+BZ247)</f>
        <v>0</v>
      </c>
      <c r="EJ247" s="7">
        <f>SUM(N247+CA247)</f>
        <v>0</v>
      </c>
      <c r="EM247" s="189">
        <f>O247+CB247</f>
        <v>0</v>
      </c>
      <c r="EN247" s="203">
        <f>P247+CC247</f>
        <v>0</v>
      </c>
      <c r="EO247" s="189">
        <f>Q247+CD247</f>
        <v>0</v>
      </c>
      <c r="EP247" s="203">
        <f>R247+CE247</f>
        <v>0</v>
      </c>
      <c r="EQ247" s="189">
        <f>S247+CF247</f>
        <v>0</v>
      </c>
      <c r="ER247" s="203">
        <f>T247+CG247</f>
        <v>0</v>
      </c>
      <c r="ES247" s="189">
        <f>U247+CH247</f>
        <v>0</v>
      </c>
      <c r="ET247" s="203">
        <f>V247+CI247</f>
        <v>0</v>
      </c>
      <c r="EU247" s="189">
        <f>W247+CJ247</f>
        <v>0</v>
      </c>
      <c r="EV247" s="190">
        <f>X247+CK247</f>
        <v>0</v>
      </c>
      <c r="EW247" s="190">
        <f>Y247+CL247</f>
        <v>0</v>
      </c>
      <c r="EX247" s="204">
        <f>Z247+CM247</f>
        <v>0</v>
      </c>
      <c r="EY247" s="189">
        <f>AA247+CN247</f>
        <v>0</v>
      </c>
      <c r="EZ247" s="203">
        <f>AB247+CO247</f>
        <v>0</v>
      </c>
      <c r="FA247" s="189">
        <f>AC247+CP247</f>
        <v>0</v>
      </c>
      <c r="FB247" s="203">
        <f>AD247+CQ247</f>
        <v>0</v>
      </c>
      <c r="FC247" s="189">
        <f>AE247+CR247</f>
        <v>0</v>
      </c>
      <c r="FD247" s="203">
        <f>AF247+CS247</f>
        <v>0</v>
      </c>
      <c r="FE247" s="189">
        <f>AG247+CT247</f>
        <v>0</v>
      </c>
      <c r="FF247" s="204">
        <f>AH247+CU247</f>
        <v>0</v>
      </c>
      <c r="FG247" s="190">
        <f>AI247+CV247</f>
        <v>0</v>
      </c>
      <c r="FH247" s="204">
        <f>AJ247+CW247</f>
        <v>0</v>
      </c>
      <c r="FI247" s="189">
        <f>AK247+CX247</f>
        <v>0</v>
      </c>
      <c r="FJ247" s="204">
        <f>AL247+CY247</f>
        <v>0</v>
      </c>
      <c r="FK247" s="190">
        <f>AM247+CZ247</f>
        <v>0</v>
      </c>
      <c r="FL247" s="204">
        <f>AN247+DA247</f>
        <v>0</v>
      </c>
      <c r="FM247" s="189">
        <f>AO247+DB247</f>
        <v>0</v>
      </c>
      <c r="FN247" s="204">
        <f>AP247+DC247</f>
        <v>0</v>
      </c>
      <c r="FO247" s="190">
        <f>AQ247+DD247</f>
        <v>0</v>
      </c>
      <c r="FP247" s="204">
        <f>AR247+DE247</f>
        <v>0</v>
      </c>
      <c r="FQ247" s="190">
        <f>AS247+DF247</f>
        <v>0</v>
      </c>
      <c r="FR247" s="204">
        <f>AT247+DG247</f>
        <v>0</v>
      </c>
      <c r="FS247" s="190">
        <f>AU247+DH247</f>
        <v>0</v>
      </c>
      <c r="FT247" s="204">
        <f>AV247+DI247</f>
        <v>0</v>
      </c>
      <c r="FU247" s="189">
        <f>AW247+DJ247</f>
        <v>0</v>
      </c>
      <c r="FV247" s="204">
        <f>AX247+DK247</f>
        <v>0</v>
      </c>
      <c r="FW247" s="190">
        <f>AY247+DL247</f>
        <v>0</v>
      </c>
      <c r="FX247" s="204">
        <f>AZ247+DM247</f>
        <v>0</v>
      </c>
      <c r="FY247" s="189">
        <f>BA247+DN247</f>
        <v>0</v>
      </c>
      <c r="FZ247" s="203">
        <f>BB247+DO247</f>
        <v>0</v>
      </c>
      <c r="GA247" s="189">
        <f>BC247+DP247</f>
        <v>0</v>
      </c>
      <c r="GB247" s="203">
        <f>BD247+DQ247</f>
        <v>0</v>
      </c>
      <c r="GC247" s="189">
        <f>BE247+DR247</f>
        <v>0</v>
      </c>
      <c r="GD247" s="204">
        <f>BF247+DS247</f>
        <v>0</v>
      </c>
      <c r="GE247" s="190">
        <f>BG247+DT247</f>
        <v>0</v>
      </c>
      <c r="GF247" s="190">
        <f>BH247+DU247</f>
        <v>0</v>
      </c>
      <c r="GG247" s="7"/>
      <c r="GH247" s="54"/>
      <c r="GL247" s="19"/>
      <c r="GM247" s="19"/>
      <c r="GN247" s="1"/>
      <c r="GO247" s="23"/>
      <c r="GP247" s="70"/>
      <c r="GQ247" s="7"/>
      <c r="GR247" s="83"/>
    </row>
    <row r="248" spans="1:200" ht="24.95" customHeight="1" outlineLevel="1" thickBot="1" x14ac:dyDescent="0.35">
      <c r="A248" s="156" t="s">
        <v>60</v>
      </c>
      <c r="B248" s="18"/>
      <c r="C248" s="18"/>
      <c r="D248" s="7"/>
      <c r="E248" s="7"/>
      <c r="F248" s="7"/>
      <c r="G248" s="7"/>
      <c r="H248" s="7"/>
      <c r="I248" s="7"/>
      <c r="J248" s="7"/>
      <c r="K248" s="7"/>
      <c r="L248" s="7"/>
      <c r="M248" s="93">
        <f t="shared" si="225"/>
        <v>0</v>
      </c>
      <c r="N248" s="30"/>
      <c r="O248" s="20"/>
      <c r="P248" s="30"/>
      <c r="Q248" s="20"/>
      <c r="R248" s="30"/>
      <c r="S248" s="20"/>
      <c r="T248" s="30"/>
      <c r="U248" s="20"/>
      <c r="V248" s="94"/>
      <c r="W248" s="20"/>
      <c r="X248" s="20"/>
      <c r="Y248" s="20"/>
      <c r="Z248" s="94"/>
      <c r="AA248" s="20"/>
      <c r="AB248" s="94"/>
      <c r="AC248" s="20"/>
      <c r="AD248" s="94"/>
      <c r="AE248" s="24"/>
      <c r="AF248" s="94"/>
      <c r="AG248" s="20"/>
      <c r="AH248" s="94"/>
      <c r="AI248" s="20"/>
      <c r="AJ248" s="94"/>
      <c r="AK248" s="20"/>
      <c r="AL248" s="94"/>
      <c r="AM248" s="20"/>
      <c r="AN248" s="94"/>
      <c r="AO248" s="20"/>
      <c r="AP248" s="94"/>
      <c r="AQ248" s="20"/>
      <c r="AR248" s="94"/>
      <c r="AS248" s="20"/>
      <c r="AT248" s="94"/>
      <c r="AU248" s="20"/>
      <c r="AV248" s="94"/>
      <c r="AW248" s="20"/>
      <c r="AX248" s="94"/>
      <c r="AY248" s="20"/>
      <c r="AZ248" s="94"/>
      <c r="BA248" s="20"/>
      <c r="BB248" s="94"/>
      <c r="BC248" s="20"/>
      <c r="BD248" s="94"/>
      <c r="BE248" s="20"/>
      <c r="BF248" s="20"/>
      <c r="BG248" s="20">
        <f t="shared" si="221"/>
        <v>0</v>
      </c>
      <c r="BH248" s="20">
        <f t="shared" si="222"/>
        <v>0</v>
      </c>
      <c r="BI248" s="46">
        <f t="shared" si="196"/>
        <v>0</v>
      </c>
      <c r="BJ248" s="7"/>
      <c r="BK248" s="7"/>
      <c r="BN248" s="156" t="s">
        <v>60</v>
      </c>
      <c r="BO248" s="18"/>
      <c r="BP248" s="18"/>
      <c r="BQ248" s="7"/>
      <c r="BR248" s="7"/>
      <c r="BS248" s="7"/>
      <c r="BT248" s="7"/>
      <c r="BU248" s="7"/>
      <c r="BV248" s="7"/>
      <c r="BW248" s="7"/>
      <c r="BX248" s="7"/>
      <c r="BY248" s="7"/>
      <c r="BZ248" s="93">
        <f t="shared" si="226"/>
        <v>0</v>
      </c>
      <c r="CA248" s="30"/>
      <c r="CB248" s="20"/>
      <c r="CC248" s="30"/>
      <c r="CD248" s="20"/>
      <c r="CE248" s="30"/>
      <c r="CF248" s="20"/>
      <c r="CG248" s="30"/>
      <c r="CH248" s="20"/>
      <c r="CI248" s="94"/>
      <c r="CJ248" s="20"/>
      <c r="CK248" s="20"/>
      <c r="CL248" s="20"/>
      <c r="CM248" s="94"/>
      <c r="CN248" s="20"/>
      <c r="CO248" s="94"/>
      <c r="CP248" s="20"/>
      <c r="CQ248" s="94"/>
      <c r="CR248" s="24"/>
      <c r="CS248" s="94"/>
      <c r="CT248" s="20"/>
      <c r="CU248" s="94"/>
      <c r="CV248" s="20"/>
      <c r="CW248" s="94"/>
      <c r="CX248" s="20"/>
      <c r="CY248" s="94"/>
      <c r="CZ248" s="20"/>
      <c r="DA248" s="94"/>
      <c r="DB248" s="20"/>
      <c r="DC248" s="94"/>
      <c r="DD248" s="20"/>
      <c r="DE248" s="94"/>
      <c r="DF248" s="20"/>
      <c r="DG248" s="94"/>
      <c r="DH248" s="20"/>
      <c r="DI248" s="94"/>
      <c r="DJ248" s="20"/>
      <c r="DK248" s="94"/>
      <c r="DL248" s="20"/>
      <c r="DM248" s="94"/>
      <c r="DN248" s="20"/>
      <c r="DO248" s="94"/>
      <c r="DP248" s="20"/>
      <c r="DQ248" s="94"/>
      <c r="DR248" s="20"/>
      <c r="DS248" s="20"/>
      <c r="DT248" s="20">
        <f t="shared" si="223"/>
        <v>0</v>
      </c>
      <c r="DU248" s="20">
        <f t="shared" si="224"/>
        <v>0</v>
      </c>
      <c r="DV248" s="7"/>
      <c r="DW248" s="54"/>
      <c r="DX248" s="18"/>
      <c r="DY248" s="18"/>
      <c r="DZ248" s="7"/>
      <c r="EA248" s="7"/>
      <c r="EB248" s="7"/>
      <c r="EC248" s="7"/>
      <c r="ED248" s="7"/>
      <c r="EE248" s="7"/>
      <c r="EF248" s="7"/>
      <c r="EG248" s="7"/>
      <c r="EH248" s="7">
        <f>SUM(L248+L245)</f>
        <v>0</v>
      </c>
      <c r="EI248" s="7">
        <f>SUM(M248+M245)</f>
        <v>0</v>
      </c>
      <c r="EJ248" s="7">
        <f>SUM(N248+N245)</f>
        <v>0</v>
      </c>
      <c r="EM248" s="189">
        <f>O248+CB248</f>
        <v>0</v>
      </c>
      <c r="EN248" s="203">
        <f>P248+CC248</f>
        <v>0</v>
      </c>
      <c r="EO248" s="189">
        <f>Q248+CD248</f>
        <v>0</v>
      </c>
      <c r="EP248" s="203">
        <f>R248+CE248</f>
        <v>0</v>
      </c>
      <c r="EQ248" s="189">
        <f>S248+CF248</f>
        <v>0</v>
      </c>
      <c r="ER248" s="203">
        <f>T248+CG248</f>
        <v>0</v>
      </c>
      <c r="ES248" s="189">
        <f>U248+CH248</f>
        <v>0</v>
      </c>
      <c r="ET248" s="203">
        <f>V248+CI248</f>
        <v>0</v>
      </c>
      <c r="EU248" s="189">
        <f>W248+CJ248</f>
        <v>0</v>
      </c>
      <c r="EV248" s="190">
        <f>X248+CK248</f>
        <v>0</v>
      </c>
      <c r="EW248" s="190">
        <f>Y248+CL248</f>
        <v>0</v>
      </c>
      <c r="EX248" s="204">
        <f>Z248+CM248</f>
        <v>0</v>
      </c>
      <c r="EY248" s="189">
        <f>AA248+CN248</f>
        <v>0</v>
      </c>
      <c r="EZ248" s="203">
        <f>AB248+CO248</f>
        <v>0</v>
      </c>
      <c r="FA248" s="189">
        <f>AC248+CP248</f>
        <v>0</v>
      </c>
      <c r="FB248" s="203">
        <f>AD248+CQ248</f>
        <v>0</v>
      </c>
      <c r="FC248" s="189">
        <f>AE248+CR248</f>
        <v>0</v>
      </c>
      <c r="FD248" s="203">
        <f>AF248+CS248</f>
        <v>0</v>
      </c>
      <c r="FE248" s="189">
        <f>AG248+CT248</f>
        <v>0</v>
      </c>
      <c r="FF248" s="204">
        <f>AH248+CU248</f>
        <v>0</v>
      </c>
      <c r="FG248" s="190">
        <f>AI248+CV248</f>
        <v>0</v>
      </c>
      <c r="FH248" s="204">
        <f>AJ248+CW248</f>
        <v>0</v>
      </c>
      <c r="FI248" s="189">
        <f>AK248+CX248</f>
        <v>0</v>
      </c>
      <c r="FJ248" s="204">
        <f>AL248+CY248</f>
        <v>0</v>
      </c>
      <c r="FK248" s="190">
        <f>AM248+CZ248</f>
        <v>0</v>
      </c>
      <c r="FL248" s="204">
        <f>AN248+DA248</f>
        <v>0</v>
      </c>
      <c r="FM248" s="189">
        <f>AO248+DB248</f>
        <v>0</v>
      </c>
      <c r="FN248" s="204">
        <f>AP248+DC248</f>
        <v>0</v>
      </c>
      <c r="FO248" s="190">
        <f>AQ248+DD248</f>
        <v>0</v>
      </c>
      <c r="FP248" s="204">
        <f>AR248+DE248</f>
        <v>0</v>
      </c>
      <c r="FQ248" s="190">
        <f>AS248+DF248</f>
        <v>0</v>
      </c>
      <c r="FR248" s="204">
        <f>AT248+DG248</f>
        <v>0</v>
      </c>
      <c r="FS248" s="190">
        <f>AU248+DH248</f>
        <v>0</v>
      </c>
      <c r="FT248" s="204">
        <f>AV248+DI248</f>
        <v>0</v>
      </c>
      <c r="FU248" s="189">
        <f>AW248+DJ248</f>
        <v>0</v>
      </c>
      <c r="FV248" s="204">
        <f>AX248+DK248</f>
        <v>0</v>
      </c>
      <c r="FW248" s="190">
        <f>AY248+DL248</f>
        <v>0</v>
      </c>
      <c r="FX248" s="204">
        <f>AZ248+DM248</f>
        <v>0</v>
      </c>
      <c r="FY248" s="189">
        <f>BA248+DN248</f>
        <v>0</v>
      </c>
      <c r="FZ248" s="203">
        <f>BB248+DO248</f>
        <v>0</v>
      </c>
      <c r="GA248" s="189">
        <f>BC248+DP248</f>
        <v>0</v>
      </c>
      <c r="GB248" s="203">
        <f>BD248+DQ248</f>
        <v>0</v>
      </c>
      <c r="GC248" s="189">
        <f>BE248+DR248</f>
        <v>0</v>
      </c>
      <c r="GD248" s="204">
        <f>BF248+DS248</f>
        <v>0</v>
      </c>
      <c r="GE248" s="190">
        <f>BG248+DT248</f>
        <v>0</v>
      </c>
      <c r="GF248" s="190">
        <f>BH248+DU248</f>
        <v>0</v>
      </c>
      <c r="GG248" s="7"/>
      <c r="GH248" s="54"/>
      <c r="GL248" s="19"/>
      <c r="GM248" s="19"/>
      <c r="GN248" s="1"/>
      <c r="GO248" s="23"/>
      <c r="GP248" s="70"/>
      <c r="GQ248" s="7"/>
      <c r="GR248" s="83"/>
    </row>
    <row r="249" spans="1:200" ht="24.95" customHeight="1" outlineLevel="1" thickBot="1" x14ac:dyDescent="0.35">
      <c r="A249" s="156" t="s">
        <v>60</v>
      </c>
      <c r="B249" s="18"/>
      <c r="C249" s="18"/>
      <c r="D249" s="7"/>
      <c r="E249" s="7"/>
      <c r="F249" s="7"/>
      <c r="G249" s="7"/>
      <c r="H249" s="7"/>
      <c r="I249" s="7"/>
      <c r="J249" s="7"/>
      <c r="K249" s="7"/>
      <c r="L249" s="7"/>
      <c r="M249" s="93">
        <f t="shared" si="225"/>
        <v>0</v>
      </c>
      <c r="N249" s="30"/>
      <c r="O249" s="20"/>
      <c r="P249" s="30"/>
      <c r="Q249" s="20"/>
      <c r="R249" s="30"/>
      <c r="S249" s="20"/>
      <c r="T249" s="30"/>
      <c r="U249" s="20"/>
      <c r="V249" s="94"/>
      <c r="W249" s="20"/>
      <c r="X249" s="20"/>
      <c r="Y249" s="20"/>
      <c r="Z249" s="94"/>
      <c r="AA249" s="20"/>
      <c r="AB249" s="94"/>
      <c r="AC249" s="20"/>
      <c r="AD249" s="94"/>
      <c r="AE249" s="24"/>
      <c r="AF249" s="94"/>
      <c r="AG249" s="20"/>
      <c r="AH249" s="94"/>
      <c r="AI249" s="20"/>
      <c r="AJ249" s="94"/>
      <c r="AK249" s="20"/>
      <c r="AL249" s="94"/>
      <c r="AM249" s="20"/>
      <c r="AN249" s="94"/>
      <c r="AO249" s="20"/>
      <c r="AP249" s="94"/>
      <c r="AQ249" s="20"/>
      <c r="AR249" s="94"/>
      <c r="AS249" s="20"/>
      <c r="AT249" s="94"/>
      <c r="AU249" s="20"/>
      <c r="AV249" s="94"/>
      <c r="AW249" s="20"/>
      <c r="AX249" s="94"/>
      <c r="AY249" s="20"/>
      <c r="AZ249" s="94"/>
      <c r="BA249" s="20"/>
      <c r="BB249" s="94"/>
      <c r="BC249" s="20"/>
      <c r="BD249" s="94"/>
      <c r="BE249" s="20"/>
      <c r="BF249" s="20"/>
      <c r="BG249" s="20">
        <f t="shared" si="221"/>
        <v>0</v>
      </c>
      <c r="BH249" s="20">
        <f t="shared" si="222"/>
        <v>0</v>
      </c>
      <c r="BI249" s="46">
        <f t="shared" si="196"/>
        <v>0</v>
      </c>
      <c r="BJ249" s="7"/>
      <c r="BK249" s="7"/>
      <c r="BN249" s="156" t="s">
        <v>60</v>
      </c>
      <c r="BO249" s="18"/>
      <c r="BP249" s="18"/>
      <c r="BQ249" s="7"/>
      <c r="BR249" s="7"/>
      <c r="BS249" s="7"/>
      <c r="BT249" s="7"/>
      <c r="BU249" s="7"/>
      <c r="BV249" s="7"/>
      <c r="BW249" s="7"/>
      <c r="BX249" s="7"/>
      <c r="BY249" s="7"/>
      <c r="BZ249" s="93">
        <f t="shared" si="226"/>
        <v>0</v>
      </c>
      <c r="CA249" s="30"/>
      <c r="CB249" s="20"/>
      <c r="CC249" s="30"/>
      <c r="CD249" s="20"/>
      <c r="CE249" s="30"/>
      <c r="CF249" s="20"/>
      <c r="CG249" s="30"/>
      <c r="CH249" s="20"/>
      <c r="CI249" s="94"/>
      <c r="CJ249" s="20"/>
      <c r="CK249" s="20"/>
      <c r="CL249" s="20"/>
      <c r="CM249" s="94"/>
      <c r="CN249" s="20"/>
      <c r="CO249" s="94"/>
      <c r="CP249" s="20"/>
      <c r="CQ249" s="94"/>
      <c r="CR249" s="24"/>
      <c r="CS249" s="94"/>
      <c r="CT249" s="20"/>
      <c r="CU249" s="94"/>
      <c r="CV249" s="20"/>
      <c r="CW249" s="94"/>
      <c r="CX249" s="20"/>
      <c r="CY249" s="94"/>
      <c r="CZ249" s="20"/>
      <c r="DA249" s="94"/>
      <c r="DB249" s="20"/>
      <c r="DC249" s="94"/>
      <c r="DD249" s="20"/>
      <c r="DE249" s="94"/>
      <c r="DF249" s="20"/>
      <c r="DG249" s="94"/>
      <c r="DH249" s="20"/>
      <c r="DI249" s="94"/>
      <c r="DJ249" s="20"/>
      <c r="DK249" s="94"/>
      <c r="DL249" s="20"/>
      <c r="DM249" s="94"/>
      <c r="DN249" s="20"/>
      <c r="DO249" s="94"/>
      <c r="DP249" s="20"/>
      <c r="DQ249" s="94"/>
      <c r="DR249" s="20"/>
      <c r="DS249" s="20"/>
      <c r="DT249" s="20">
        <f t="shared" si="223"/>
        <v>0</v>
      </c>
      <c r="DU249" s="20">
        <f t="shared" si="224"/>
        <v>0</v>
      </c>
      <c r="DV249" s="7"/>
      <c r="DW249" s="54"/>
      <c r="DX249" s="18"/>
      <c r="DY249" s="18"/>
      <c r="DZ249" s="7"/>
      <c r="EA249" s="7"/>
      <c r="EB249" s="7"/>
      <c r="EC249" s="7"/>
      <c r="ED249" s="7"/>
      <c r="EE249" s="7"/>
      <c r="EF249" s="7"/>
      <c r="EG249" s="7"/>
      <c r="EH249" s="7">
        <f>SUM(L249+BY249)</f>
        <v>0</v>
      </c>
      <c r="EI249" s="7">
        <f>SUM(M249+BZ249)</f>
        <v>0</v>
      </c>
      <c r="EJ249" s="7">
        <f>SUM(N249+CA249)</f>
        <v>0</v>
      </c>
      <c r="EM249" s="189">
        <f>O249+CB249</f>
        <v>0</v>
      </c>
      <c r="EN249" s="203">
        <f>P249+CC249</f>
        <v>0</v>
      </c>
      <c r="EO249" s="189">
        <f>Q249+CD249</f>
        <v>0</v>
      </c>
      <c r="EP249" s="203">
        <f>R249+CE249</f>
        <v>0</v>
      </c>
      <c r="EQ249" s="189">
        <f>S249+CF249</f>
        <v>0</v>
      </c>
      <c r="ER249" s="203">
        <f>T249+CG249</f>
        <v>0</v>
      </c>
      <c r="ES249" s="189">
        <f>U249+CH249</f>
        <v>0</v>
      </c>
      <c r="ET249" s="203">
        <f>V249+CI249</f>
        <v>0</v>
      </c>
      <c r="EU249" s="189">
        <f>W249+CJ249</f>
        <v>0</v>
      </c>
      <c r="EV249" s="190">
        <f>X249+CK249</f>
        <v>0</v>
      </c>
      <c r="EW249" s="190">
        <f>Y249+CL249</f>
        <v>0</v>
      </c>
      <c r="EX249" s="204">
        <f>Z249+CM249</f>
        <v>0</v>
      </c>
      <c r="EY249" s="189">
        <f>AA249+CN249</f>
        <v>0</v>
      </c>
      <c r="EZ249" s="203">
        <f>AB249+CO249</f>
        <v>0</v>
      </c>
      <c r="FA249" s="189">
        <f>AC249+CP249</f>
        <v>0</v>
      </c>
      <c r="FB249" s="203">
        <f>AD249+CQ249</f>
        <v>0</v>
      </c>
      <c r="FC249" s="189">
        <f>AE249+CR249</f>
        <v>0</v>
      </c>
      <c r="FD249" s="203">
        <f>AF249+CS249</f>
        <v>0</v>
      </c>
      <c r="FE249" s="189">
        <f>AG249+CT249</f>
        <v>0</v>
      </c>
      <c r="FF249" s="204">
        <f>AH249+CU249</f>
        <v>0</v>
      </c>
      <c r="FG249" s="190">
        <f>AI249+CV249</f>
        <v>0</v>
      </c>
      <c r="FH249" s="204">
        <f>AJ249+CW249</f>
        <v>0</v>
      </c>
      <c r="FI249" s="189">
        <f>AK249+CX249</f>
        <v>0</v>
      </c>
      <c r="FJ249" s="204">
        <f>AL249+CY249</f>
        <v>0</v>
      </c>
      <c r="FK249" s="190">
        <f>AM249+CZ249</f>
        <v>0</v>
      </c>
      <c r="FL249" s="204">
        <f>AN249+DA249</f>
        <v>0</v>
      </c>
      <c r="FM249" s="189">
        <f>AO249+DB249</f>
        <v>0</v>
      </c>
      <c r="FN249" s="204">
        <f>AP249+DC249</f>
        <v>0</v>
      </c>
      <c r="FO249" s="190">
        <f>AQ249+DD249</f>
        <v>0</v>
      </c>
      <c r="FP249" s="204">
        <f>AR249+DE249</f>
        <v>0</v>
      </c>
      <c r="FQ249" s="190">
        <f>AS249+DF249</f>
        <v>0</v>
      </c>
      <c r="FR249" s="204">
        <f>AT249+DG249</f>
        <v>0</v>
      </c>
      <c r="FS249" s="190">
        <f>AU249+DH249</f>
        <v>0</v>
      </c>
      <c r="FT249" s="204">
        <f>AV249+DI249</f>
        <v>0</v>
      </c>
      <c r="FU249" s="189">
        <f>AW249+DJ249</f>
        <v>0</v>
      </c>
      <c r="FV249" s="204">
        <f>AX249+DK249</f>
        <v>0</v>
      </c>
      <c r="FW249" s="190">
        <f>AY249+DL249</f>
        <v>0</v>
      </c>
      <c r="FX249" s="204">
        <f>AZ249+DM249</f>
        <v>0</v>
      </c>
      <c r="FY249" s="189">
        <f>BA249+DN249</f>
        <v>0</v>
      </c>
      <c r="FZ249" s="203">
        <f>BB249+DO249</f>
        <v>0</v>
      </c>
      <c r="GA249" s="189">
        <f>BC249+DP249</f>
        <v>0</v>
      </c>
      <c r="GB249" s="203">
        <f>BD249+DQ249</f>
        <v>0</v>
      </c>
      <c r="GC249" s="189">
        <f>BE249+DR249</f>
        <v>0</v>
      </c>
      <c r="GD249" s="204">
        <f>BF249+DS249</f>
        <v>0</v>
      </c>
      <c r="GE249" s="190">
        <f>BG249+DT249</f>
        <v>0</v>
      </c>
      <c r="GF249" s="190">
        <f>BH249+DU249</f>
        <v>0</v>
      </c>
      <c r="GG249" s="7"/>
      <c r="GH249" s="54"/>
      <c r="GL249" s="19"/>
      <c r="GM249" s="19"/>
      <c r="GN249" s="1"/>
      <c r="GO249" s="23"/>
      <c r="GP249" s="70"/>
      <c r="GQ249" s="7"/>
      <c r="GR249" s="83"/>
    </row>
    <row r="250" spans="1:200" ht="24.95" customHeight="1" outlineLevel="1" thickBot="1" x14ac:dyDescent="0.35">
      <c r="A250" s="156" t="s">
        <v>60</v>
      </c>
      <c r="B250" s="18"/>
      <c r="C250" s="18"/>
      <c r="D250" s="7"/>
      <c r="E250" s="7"/>
      <c r="F250" s="7"/>
      <c r="G250" s="7"/>
      <c r="H250" s="7"/>
      <c r="I250" s="7"/>
      <c r="J250" s="7"/>
      <c r="K250" s="7"/>
      <c r="L250" s="7"/>
      <c r="M250" s="93">
        <f t="shared" si="225"/>
        <v>0</v>
      </c>
      <c r="N250" s="30"/>
      <c r="O250" s="20"/>
      <c r="P250" s="30"/>
      <c r="Q250" s="20"/>
      <c r="R250" s="30"/>
      <c r="S250" s="20"/>
      <c r="T250" s="30"/>
      <c r="U250" s="20"/>
      <c r="V250" s="94"/>
      <c r="W250" s="20"/>
      <c r="X250" s="20"/>
      <c r="Y250" s="20"/>
      <c r="Z250" s="94"/>
      <c r="AA250" s="20"/>
      <c r="AB250" s="94"/>
      <c r="AC250" s="20"/>
      <c r="AD250" s="94"/>
      <c r="AE250" s="24"/>
      <c r="AF250" s="94"/>
      <c r="AG250" s="20"/>
      <c r="AH250" s="94"/>
      <c r="AI250" s="20"/>
      <c r="AJ250" s="94"/>
      <c r="AK250" s="20"/>
      <c r="AL250" s="94"/>
      <c r="AM250" s="20"/>
      <c r="AN250" s="94"/>
      <c r="AO250" s="20"/>
      <c r="AP250" s="94"/>
      <c r="AQ250" s="20"/>
      <c r="AR250" s="94"/>
      <c r="AS250" s="20"/>
      <c r="AT250" s="94"/>
      <c r="AU250" s="20"/>
      <c r="AV250" s="94"/>
      <c r="AW250" s="20"/>
      <c r="AX250" s="94"/>
      <c r="AY250" s="20"/>
      <c r="AZ250" s="94"/>
      <c r="BA250" s="20"/>
      <c r="BB250" s="94"/>
      <c r="BC250" s="20"/>
      <c r="BD250" s="94"/>
      <c r="BE250" s="20"/>
      <c r="BF250" s="20"/>
      <c r="BG250" s="20">
        <f t="shared" si="221"/>
        <v>0</v>
      </c>
      <c r="BH250" s="20">
        <f t="shared" si="222"/>
        <v>0</v>
      </c>
      <c r="BI250" s="46">
        <f t="shared" si="196"/>
        <v>0</v>
      </c>
      <c r="BJ250" s="7"/>
      <c r="BK250" s="7"/>
      <c r="BN250" s="156" t="s">
        <v>60</v>
      </c>
      <c r="BO250" s="18"/>
      <c r="BP250" s="18"/>
      <c r="BQ250" s="7"/>
      <c r="BR250" s="7"/>
      <c r="BS250" s="7"/>
      <c r="BT250" s="7"/>
      <c r="BU250" s="7"/>
      <c r="BV250" s="7"/>
      <c r="BW250" s="7"/>
      <c r="BX250" s="7"/>
      <c r="BY250" s="7"/>
      <c r="BZ250" s="93">
        <f t="shared" si="226"/>
        <v>0</v>
      </c>
      <c r="CA250" s="30"/>
      <c r="CB250" s="20"/>
      <c r="CC250" s="30"/>
      <c r="CD250" s="20"/>
      <c r="CE250" s="30"/>
      <c r="CF250" s="20"/>
      <c r="CG250" s="30"/>
      <c r="CH250" s="20"/>
      <c r="CI250" s="94"/>
      <c r="CJ250" s="20"/>
      <c r="CK250" s="20"/>
      <c r="CL250" s="20"/>
      <c r="CM250" s="94"/>
      <c r="CN250" s="20"/>
      <c r="CO250" s="94"/>
      <c r="CP250" s="20"/>
      <c r="CQ250" s="94"/>
      <c r="CR250" s="24"/>
      <c r="CS250" s="94"/>
      <c r="CT250" s="20"/>
      <c r="CU250" s="94"/>
      <c r="CV250" s="20"/>
      <c r="CW250" s="94"/>
      <c r="CX250" s="20"/>
      <c r="CY250" s="94"/>
      <c r="CZ250" s="20"/>
      <c r="DA250" s="94"/>
      <c r="DB250" s="20"/>
      <c r="DC250" s="94"/>
      <c r="DD250" s="20"/>
      <c r="DE250" s="94"/>
      <c r="DF250" s="20"/>
      <c r="DG250" s="94"/>
      <c r="DH250" s="20"/>
      <c r="DI250" s="94"/>
      <c r="DJ250" s="20"/>
      <c r="DK250" s="94"/>
      <c r="DL250" s="20"/>
      <c r="DM250" s="94"/>
      <c r="DN250" s="20"/>
      <c r="DO250" s="94"/>
      <c r="DP250" s="20"/>
      <c r="DQ250" s="94"/>
      <c r="DR250" s="20"/>
      <c r="DS250" s="20"/>
      <c r="DT250" s="20">
        <f t="shared" si="223"/>
        <v>0</v>
      </c>
      <c r="DU250" s="20">
        <f t="shared" si="224"/>
        <v>0</v>
      </c>
      <c r="DV250" s="7"/>
      <c r="DW250" s="54"/>
      <c r="DX250" s="18"/>
      <c r="DY250" s="18"/>
      <c r="DZ250" s="7"/>
      <c r="EA250" s="7"/>
      <c r="EB250" s="7"/>
      <c r="EC250" s="7"/>
      <c r="ED250" s="7"/>
      <c r="EE250" s="7"/>
      <c r="EF250" s="7"/>
      <c r="EG250" s="7"/>
      <c r="EH250" s="7">
        <f>SUM(L250+BY250)</f>
        <v>0</v>
      </c>
      <c r="EI250" s="7">
        <f>SUM(M250+BZ250)</f>
        <v>0</v>
      </c>
      <c r="EJ250" s="7">
        <f>SUM(N250+CA250)</f>
        <v>0</v>
      </c>
      <c r="EM250" s="189">
        <f>O250+CB250</f>
        <v>0</v>
      </c>
      <c r="EN250" s="203">
        <f>P250+CC250</f>
        <v>0</v>
      </c>
      <c r="EO250" s="189">
        <f>Q250+CD250</f>
        <v>0</v>
      </c>
      <c r="EP250" s="203">
        <f>R250+CE250</f>
        <v>0</v>
      </c>
      <c r="EQ250" s="189">
        <f>S250+CF250</f>
        <v>0</v>
      </c>
      <c r="ER250" s="203">
        <f>T250+CG250</f>
        <v>0</v>
      </c>
      <c r="ES250" s="189">
        <f>U250+CH250</f>
        <v>0</v>
      </c>
      <c r="ET250" s="203">
        <f>V250+CI250</f>
        <v>0</v>
      </c>
      <c r="EU250" s="189">
        <f>W250+CJ250</f>
        <v>0</v>
      </c>
      <c r="EV250" s="190">
        <f>X250+CK250</f>
        <v>0</v>
      </c>
      <c r="EW250" s="190">
        <f>Y250+CL250</f>
        <v>0</v>
      </c>
      <c r="EX250" s="204">
        <f>Z250+CM250</f>
        <v>0</v>
      </c>
      <c r="EY250" s="189">
        <f>AA250+CN250</f>
        <v>0</v>
      </c>
      <c r="EZ250" s="203">
        <f>AB250+CO250</f>
        <v>0</v>
      </c>
      <c r="FA250" s="189">
        <f>AC250+CP250</f>
        <v>0</v>
      </c>
      <c r="FB250" s="203">
        <f>AD250+CQ250</f>
        <v>0</v>
      </c>
      <c r="FC250" s="189">
        <f>AE250+CR250</f>
        <v>0</v>
      </c>
      <c r="FD250" s="203">
        <f>AF250+CS250</f>
        <v>0</v>
      </c>
      <c r="FE250" s="189">
        <f>AG250+CT250</f>
        <v>0</v>
      </c>
      <c r="FF250" s="204">
        <f>AH250+CU250</f>
        <v>0</v>
      </c>
      <c r="FG250" s="190">
        <f>AI250+CV250</f>
        <v>0</v>
      </c>
      <c r="FH250" s="204">
        <f>AJ250+CW250</f>
        <v>0</v>
      </c>
      <c r="FI250" s="189">
        <f>AK250+CX250</f>
        <v>0</v>
      </c>
      <c r="FJ250" s="204">
        <f>AL250+CY250</f>
        <v>0</v>
      </c>
      <c r="FK250" s="190">
        <f>AM250+CZ250</f>
        <v>0</v>
      </c>
      <c r="FL250" s="204">
        <f>AN250+DA250</f>
        <v>0</v>
      </c>
      <c r="FM250" s="189">
        <f>AO250+DB250</f>
        <v>0</v>
      </c>
      <c r="FN250" s="204">
        <f>AP250+DC250</f>
        <v>0</v>
      </c>
      <c r="FO250" s="190">
        <f>AQ250+DD250</f>
        <v>0</v>
      </c>
      <c r="FP250" s="204">
        <f>AR250+DE250</f>
        <v>0</v>
      </c>
      <c r="FQ250" s="190">
        <f>AS250+DF250</f>
        <v>0</v>
      </c>
      <c r="FR250" s="204">
        <f>AT250+DG250</f>
        <v>0</v>
      </c>
      <c r="FS250" s="190">
        <f>AU250+DH250</f>
        <v>0</v>
      </c>
      <c r="FT250" s="204">
        <f>AV250+DI250</f>
        <v>0</v>
      </c>
      <c r="FU250" s="189">
        <f>AW250+DJ250</f>
        <v>0</v>
      </c>
      <c r="FV250" s="204">
        <f>AX250+DK250</f>
        <v>0</v>
      </c>
      <c r="FW250" s="190">
        <f>AY250+DL250</f>
        <v>0</v>
      </c>
      <c r="FX250" s="204">
        <f>AZ250+DM250</f>
        <v>0</v>
      </c>
      <c r="FY250" s="189">
        <f>BA250+DN250</f>
        <v>0</v>
      </c>
      <c r="FZ250" s="203">
        <f>BB250+DO250</f>
        <v>0</v>
      </c>
      <c r="GA250" s="189">
        <f>BC250+DP250</f>
        <v>0</v>
      </c>
      <c r="GB250" s="203">
        <f>BD250+DQ250</f>
        <v>0</v>
      </c>
      <c r="GC250" s="189">
        <f>BE250+DR250</f>
        <v>0</v>
      </c>
      <c r="GD250" s="204">
        <f>BF250+DS250</f>
        <v>0</v>
      </c>
      <c r="GE250" s="190">
        <f>BG250+DT250</f>
        <v>0</v>
      </c>
      <c r="GF250" s="190">
        <f>BH250+DU250</f>
        <v>0</v>
      </c>
      <c r="GG250" s="7"/>
      <c r="GH250" s="54"/>
      <c r="GL250" s="19"/>
      <c r="GM250" s="19"/>
      <c r="GN250" s="1"/>
      <c r="GO250" s="23"/>
      <c r="GP250" s="70"/>
      <c r="GQ250" s="7"/>
      <c r="GR250" s="83"/>
    </row>
    <row r="251" spans="1:200" ht="24.95" customHeight="1" outlineLevel="1" thickBot="1" x14ac:dyDescent="0.35">
      <c r="A251" s="156" t="s">
        <v>60</v>
      </c>
      <c r="B251" s="18"/>
      <c r="C251" s="18"/>
      <c r="D251" s="7"/>
      <c r="E251" s="7"/>
      <c r="F251" s="7"/>
      <c r="G251" s="7"/>
      <c r="H251" s="7"/>
      <c r="I251" s="7"/>
      <c r="J251" s="7"/>
      <c r="K251" s="7"/>
      <c r="L251" s="7"/>
      <c r="M251" s="93">
        <f t="shared" si="225"/>
        <v>0</v>
      </c>
      <c r="N251" s="30"/>
      <c r="O251" s="20"/>
      <c r="P251" s="30"/>
      <c r="Q251" s="20"/>
      <c r="R251" s="30"/>
      <c r="S251" s="20"/>
      <c r="T251" s="30"/>
      <c r="U251" s="20"/>
      <c r="V251" s="94"/>
      <c r="W251" s="20"/>
      <c r="X251" s="20"/>
      <c r="Y251" s="20"/>
      <c r="Z251" s="94"/>
      <c r="AA251" s="20"/>
      <c r="AB251" s="94"/>
      <c r="AC251" s="20"/>
      <c r="AD251" s="94"/>
      <c r="AE251" s="24"/>
      <c r="AF251" s="94"/>
      <c r="AG251" s="20"/>
      <c r="AH251" s="94"/>
      <c r="AI251" s="20"/>
      <c r="AJ251" s="94"/>
      <c r="AK251" s="20"/>
      <c r="AL251" s="94"/>
      <c r="AM251" s="20"/>
      <c r="AN251" s="94"/>
      <c r="AO251" s="20"/>
      <c r="AP251" s="94"/>
      <c r="AQ251" s="20"/>
      <c r="AR251" s="94"/>
      <c r="AS251" s="20"/>
      <c r="AT251" s="94"/>
      <c r="AU251" s="20"/>
      <c r="AV251" s="94"/>
      <c r="AW251" s="20"/>
      <c r="AX251" s="94"/>
      <c r="AY251" s="20"/>
      <c r="AZ251" s="94"/>
      <c r="BA251" s="20"/>
      <c r="BB251" s="94"/>
      <c r="BC251" s="20"/>
      <c r="BD251" s="94"/>
      <c r="BE251" s="20"/>
      <c r="BF251" s="20"/>
      <c r="BG251" s="20">
        <f t="shared" si="221"/>
        <v>0</v>
      </c>
      <c r="BH251" s="20">
        <f t="shared" si="222"/>
        <v>0</v>
      </c>
      <c r="BI251" s="46">
        <f t="shared" si="196"/>
        <v>0</v>
      </c>
      <c r="BJ251" s="7"/>
      <c r="BK251" s="7"/>
      <c r="BN251" s="156" t="s">
        <v>60</v>
      </c>
      <c r="BO251" s="18"/>
      <c r="BP251" s="18"/>
      <c r="BQ251" s="7"/>
      <c r="BR251" s="7"/>
      <c r="BS251" s="7"/>
      <c r="BT251" s="7"/>
      <c r="BU251" s="7"/>
      <c r="BV251" s="7"/>
      <c r="BW251" s="7"/>
      <c r="BX251" s="7"/>
      <c r="BY251" s="7"/>
      <c r="BZ251" s="93">
        <f t="shared" si="226"/>
        <v>0</v>
      </c>
      <c r="CA251" s="30"/>
      <c r="CB251" s="20"/>
      <c r="CC251" s="30"/>
      <c r="CD251" s="20"/>
      <c r="CE251" s="30"/>
      <c r="CF251" s="20"/>
      <c r="CG251" s="30"/>
      <c r="CH251" s="20"/>
      <c r="CI251" s="94"/>
      <c r="CJ251" s="20"/>
      <c r="CK251" s="20"/>
      <c r="CL251" s="20"/>
      <c r="CM251" s="94"/>
      <c r="CN251" s="20"/>
      <c r="CO251" s="94"/>
      <c r="CP251" s="20"/>
      <c r="CQ251" s="94"/>
      <c r="CR251" s="24"/>
      <c r="CS251" s="94"/>
      <c r="CT251" s="20"/>
      <c r="CU251" s="94"/>
      <c r="CV251" s="20"/>
      <c r="CW251" s="94"/>
      <c r="CX251" s="20"/>
      <c r="CY251" s="94"/>
      <c r="CZ251" s="20"/>
      <c r="DA251" s="94"/>
      <c r="DB251" s="20"/>
      <c r="DC251" s="94"/>
      <c r="DD251" s="20"/>
      <c r="DE251" s="94"/>
      <c r="DF251" s="20"/>
      <c r="DG251" s="94"/>
      <c r="DH251" s="20"/>
      <c r="DI251" s="94"/>
      <c r="DJ251" s="20"/>
      <c r="DK251" s="94"/>
      <c r="DL251" s="20"/>
      <c r="DM251" s="94"/>
      <c r="DN251" s="20"/>
      <c r="DO251" s="94"/>
      <c r="DP251" s="20"/>
      <c r="DQ251" s="94"/>
      <c r="DR251" s="20"/>
      <c r="DS251" s="20"/>
      <c r="DT251" s="20">
        <f t="shared" si="223"/>
        <v>0</v>
      </c>
      <c r="DU251" s="20">
        <f t="shared" si="224"/>
        <v>0</v>
      </c>
      <c r="DV251" s="7"/>
      <c r="DW251" s="54"/>
      <c r="DX251" s="18"/>
      <c r="DY251" s="18"/>
      <c r="DZ251" s="7"/>
      <c r="EA251" s="7"/>
      <c r="EB251" s="7"/>
      <c r="EC251" s="7"/>
      <c r="ED251" s="7"/>
      <c r="EE251" s="7"/>
      <c r="EF251" s="7"/>
      <c r="EG251" s="7"/>
      <c r="EH251" s="7">
        <f>SUM(L251+BY251)</f>
        <v>0</v>
      </c>
      <c r="EI251" s="7">
        <f>SUM(M251+BZ251)</f>
        <v>0</v>
      </c>
      <c r="EJ251" s="7">
        <f>SUM(N251+CA251)</f>
        <v>0</v>
      </c>
      <c r="EM251" s="189">
        <f>O251+CB251</f>
        <v>0</v>
      </c>
      <c r="EN251" s="203">
        <f>P251+CC251</f>
        <v>0</v>
      </c>
      <c r="EO251" s="189">
        <f>Q251+CD251</f>
        <v>0</v>
      </c>
      <c r="EP251" s="203">
        <f>R251+CE251</f>
        <v>0</v>
      </c>
      <c r="EQ251" s="189">
        <f>S251+CF251</f>
        <v>0</v>
      </c>
      <c r="ER251" s="203">
        <f>T251+CG251</f>
        <v>0</v>
      </c>
      <c r="ES251" s="189">
        <f>U251+CH251</f>
        <v>0</v>
      </c>
      <c r="ET251" s="203">
        <f>V251+CI251</f>
        <v>0</v>
      </c>
      <c r="EU251" s="189">
        <f>W251+CJ251</f>
        <v>0</v>
      </c>
      <c r="EV251" s="190">
        <f>X251+CK251</f>
        <v>0</v>
      </c>
      <c r="EW251" s="190">
        <f>Y251+CL251</f>
        <v>0</v>
      </c>
      <c r="EX251" s="204">
        <f>Z251+CM251</f>
        <v>0</v>
      </c>
      <c r="EY251" s="189">
        <f>AA251+CN251</f>
        <v>0</v>
      </c>
      <c r="EZ251" s="203">
        <f>AB251+CO251</f>
        <v>0</v>
      </c>
      <c r="FA251" s="189">
        <f>AC251+CP251</f>
        <v>0</v>
      </c>
      <c r="FB251" s="203">
        <f>AD251+CQ251</f>
        <v>0</v>
      </c>
      <c r="FC251" s="189">
        <f>AE251+CR251</f>
        <v>0</v>
      </c>
      <c r="FD251" s="203">
        <f>AF251+CS251</f>
        <v>0</v>
      </c>
      <c r="FE251" s="189">
        <f>AG251+CT251</f>
        <v>0</v>
      </c>
      <c r="FF251" s="204">
        <f>AH251+CU251</f>
        <v>0</v>
      </c>
      <c r="FG251" s="190">
        <f>AI251+CV251</f>
        <v>0</v>
      </c>
      <c r="FH251" s="204">
        <f>AJ251+CW251</f>
        <v>0</v>
      </c>
      <c r="FI251" s="189">
        <f>AK251+CX251</f>
        <v>0</v>
      </c>
      <c r="FJ251" s="204">
        <f>AL251+CY251</f>
        <v>0</v>
      </c>
      <c r="FK251" s="190">
        <f>AM251+CZ251</f>
        <v>0</v>
      </c>
      <c r="FL251" s="204">
        <f>AN251+DA251</f>
        <v>0</v>
      </c>
      <c r="FM251" s="189">
        <f>AO251+DB251</f>
        <v>0</v>
      </c>
      <c r="FN251" s="204">
        <f>AP251+DC251</f>
        <v>0</v>
      </c>
      <c r="FO251" s="190">
        <f>AQ251+DD251</f>
        <v>0</v>
      </c>
      <c r="FP251" s="204">
        <f>AR251+DE251</f>
        <v>0</v>
      </c>
      <c r="FQ251" s="190">
        <f>AS251+DF251</f>
        <v>0</v>
      </c>
      <c r="FR251" s="204">
        <f>AT251+DG251</f>
        <v>0</v>
      </c>
      <c r="FS251" s="190">
        <f>AU251+DH251</f>
        <v>0</v>
      </c>
      <c r="FT251" s="204">
        <f>AV251+DI251</f>
        <v>0</v>
      </c>
      <c r="FU251" s="189">
        <f>AW251+DJ251</f>
        <v>0</v>
      </c>
      <c r="FV251" s="204">
        <f>AX251+DK251</f>
        <v>0</v>
      </c>
      <c r="FW251" s="190">
        <f>AY251+DL251</f>
        <v>0</v>
      </c>
      <c r="FX251" s="204">
        <f>AZ251+DM251</f>
        <v>0</v>
      </c>
      <c r="FY251" s="189">
        <f>BA251+DN251</f>
        <v>0</v>
      </c>
      <c r="FZ251" s="203">
        <f>BB251+DO251</f>
        <v>0</v>
      </c>
      <c r="GA251" s="189">
        <f>BC251+DP251</f>
        <v>0</v>
      </c>
      <c r="GB251" s="203">
        <f>BD251+DQ251</f>
        <v>0</v>
      </c>
      <c r="GC251" s="189">
        <f>BE251+DR251</f>
        <v>0</v>
      </c>
      <c r="GD251" s="204">
        <f>BF251+DS251</f>
        <v>0</v>
      </c>
      <c r="GE251" s="190">
        <f>BG251+DT251</f>
        <v>0</v>
      </c>
      <c r="GF251" s="190">
        <f>BH251+DU251</f>
        <v>0</v>
      </c>
      <c r="GG251" s="7"/>
      <c r="GH251" s="54"/>
      <c r="GL251" s="19"/>
      <c r="GM251" s="19"/>
      <c r="GN251" s="1"/>
      <c r="GO251" s="23"/>
      <c r="GP251" s="70"/>
      <c r="GQ251" s="7"/>
      <c r="GR251" s="83"/>
    </row>
    <row r="252" spans="1:200" ht="24.95" customHeight="1" outlineLevel="1" thickBot="1" x14ac:dyDescent="0.35">
      <c r="A252" s="156" t="s">
        <v>60</v>
      </c>
      <c r="B252" s="18"/>
      <c r="C252" s="18"/>
      <c r="D252" s="7"/>
      <c r="E252" s="7"/>
      <c r="F252" s="7"/>
      <c r="G252" s="7"/>
      <c r="H252" s="7"/>
      <c r="I252" s="7"/>
      <c r="J252" s="7"/>
      <c r="K252" s="7"/>
      <c r="L252" s="7"/>
      <c r="M252" s="93">
        <f t="shared" si="225"/>
        <v>0</v>
      </c>
      <c r="N252" s="30"/>
      <c r="O252" s="20"/>
      <c r="P252" s="30"/>
      <c r="Q252" s="20"/>
      <c r="R252" s="30"/>
      <c r="S252" s="20"/>
      <c r="T252" s="30"/>
      <c r="U252" s="20"/>
      <c r="V252" s="94"/>
      <c r="W252" s="20"/>
      <c r="X252" s="20"/>
      <c r="Y252" s="20"/>
      <c r="Z252" s="94"/>
      <c r="AA252" s="20"/>
      <c r="AB252" s="94"/>
      <c r="AC252" s="20"/>
      <c r="AD252" s="94"/>
      <c r="AE252" s="24"/>
      <c r="AF252" s="94"/>
      <c r="AG252" s="20"/>
      <c r="AH252" s="94"/>
      <c r="AI252" s="20"/>
      <c r="AJ252" s="94"/>
      <c r="AK252" s="20"/>
      <c r="AL252" s="94"/>
      <c r="AM252" s="20"/>
      <c r="AN252" s="94"/>
      <c r="AO252" s="20"/>
      <c r="AP252" s="94"/>
      <c r="AQ252" s="20"/>
      <c r="AR252" s="94"/>
      <c r="AS252" s="20"/>
      <c r="AT252" s="94"/>
      <c r="AU252" s="20"/>
      <c r="AV252" s="94"/>
      <c r="AW252" s="20"/>
      <c r="AX252" s="94"/>
      <c r="AY252" s="20"/>
      <c r="AZ252" s="94"/>
      <c r="BA252" s="20"/>
      <c r="BB252" s="94"/>
      <c r="BC252" s="20"/>
      <c r="BD252" s="94"/>
      <c r="BE252" s="20"/>
      <c r="BF252" s="20"/>
      <c r="BG252" s="20">
        <f t="shared" si="221"/>
        <v>0</v>
      </c>
      <c r="BH252" s="20">
        <f t="shared" si="222"/>
        <v>0</v>
      </c>
      <c r="BI252" s="46">
        <f t="shared" si="196"/>
        <v>0</v>
      </c>
      <c r="BJ252" s="7"/>
      <c r="BK252" s="7"/>
      <c r="BN252" s="156" t="s">
        <v>60</v>
      </c>
      <c r="BO252" s="18"/>
      <c r="BP252" s="18"/>
      <c r="BQ252" s="7"/>
      <c r="BR252" s="7"/>
      <c r="BS252" s="7"/>
      <c r="BT252" s="7"/>
      <c r="BU252" s="7"/>
      <c r="BV252" s="7"/>
      <c r="BW252" s="7"/>
      <c r="BX252" s="7"/>
      <c r="BY252" s="7"/>
      <c r="BZ252" s="93">
        <f t="shared" si="226"/>
        <v>0</v>
      </c>
      <c r="CA252" s="30"/>
      <c r="CB252" s="20"/>
      <c r="CC252" s="30"/>
      <c r="CD252" s="20"/>
      <c r="CE252" s="30"/>
      <c r="CF252" s="20"/>
      <c r="CG252" s="30"/>
      <c r="CH252" s="20"/>
      <c r="CI252" s="94"/>
      <c r="CJ252" s="20"/>
      <c r="CK252" s="20"/>
      <c r="CL252" s="20"/>
      <c r="CM252" s="94"/>
      <c r="CN252" s="20"/>
      <c r="CO252" s="94"/>
      <c r="CP252" s="20"/>
      <c r="CQ252" s="94"/>
      <c r="CR252" s="24"/>
      <c r="CS252" s="94"/>
      <c r="CT252" s="20"/>
      <c r="CU252" s="94"/>
      <c r="CV252" s="20"/>
      <c r="CW252" s="94"/>
      <c r="CX252" s="20"/>
      <c r="CY252" s="94"/>
      <c r="CZ252" s="20"/>
      <c r="DA252" s="94"/>
      <c r="DB252" s="20"/>
      <c r="DC252" s="94"/>
      <c r="DD252" s="20"/>
      <c r="DE252" s="94"/>
      <c r="DF252" s="20"/>
      <c r="DG252" s="94"/>
      <c r="DH252" s="20"/>
      <c r="DI252" s="94"/>
      <c r="DJ252" s="20"/>
      <c r="DK252" s="94"/>
      <c r="DL252" s="20"/>
      <c r="DM252" s="94"/>
      <c r="DN252" s="20"/>
      <c r="DO252" s="94"/>
      <c r="DP252" s="20"/>
      <c r="DQ252" s="94"/>
      <c r="DR252" s="20"/>
      <c r="DS252" s="20"/>
      <c r="DT252" s="20">
        <f t="shared" si="223"/>
        <v>0</v>
      </c>
      <c r="DU252" s="20">
        <f t="shared" si="224"/>
        <v>0</v>
      </c>
      <c r="DV252" s="7"/>
      <c r="DW252" s="54"/>
      <c r="DX252" s="18"/>
      <c r="DY252" s="18"/>
      <c r="DZ252" s="7"/>
      <c r="EA252" s="7"/>
      <c r="EB252" s="7"/>
      <c r="EC252" s="7"/>
      <c r="ED252" s="7"/>
      <c r="EE252" s="7"/>
      <c r="EF252" s="7"/>
      <c r="EG252" s="7"/>
      <c r="EH252" s="7">
        <f>SUM(L252+BY252)</f>
        <v>0</v>
      </c>
      <c r="EI252" s="7">
        <f>SUM(M252+BZ252)</f>
        <v>0</v>
      </c>
      <c r="EJ252" s="7">
        <f>SUM(N252+CA252)</f>
        <v>0</v>
      </c>
      <c r="EM252" s="189">
        <f>O252+CB252</f>
        <v>0</v>
      </c>
      <c r="EN252" s="203">
        <f>P252+CC252</f>
        <v>0</v>
      </c>
      <c r="EO252" s="189">
        <f>Q252+CD252</f>
        <v>0</v>
      </c>
      <c r="EP252" s="203">
        <f>R252+CE252</f>
        <v>0</v>
      </c>
      <c r="EQ252" s="189">
        <f>S252+CF252</f>
        <v>0</v>
      </c>
      <c r="ER252" s="203">
        <f>T252+CG252</f>
        <v>0</v>
      </c>
      <c r="ES252" s="189">
        <f>U252+CH252</f>
        <v>0</v>
      </c>
      <c r="ET252" s="203">
        <f>V252+CI252</f>
        <v>0</v>
      </c>
      <c r="EU252" s="189">
        <f>W252+CJ252</f>
        <v>0</v>
      </c>
      <c r="EV252" s="190">
        <f>X252+CK252</f>
        <v>0</v>
      </c>
      <c r="EW252" s="190">
        <f>Y252+CL252</f>
        <v>0</v>
      </c>
      <c r="EX252" s="204">
        <f>Z252+CM252</f>
        <v>0</v>
      </c>
      <c r="EY252" s="189">
        <f>AA252+CN252</f>
        <v>0</v>
      </c>
      <c r="EZ252" s="203">
        <f>AB252+CO252</f>
        <v>0</v>
      </c>
      <c r="FA252" s="189">
        <f>AC252+CP252</f>
        <v>0</v>
      </c>
      <c r="FB252" s="203">
        <f>AD252+CQ252</f>
        <v>0</v>
      </c>
      <c r="FC252" s="189">
        <f>AE252+CR252</f>
        <v>0</v>
      </c>
      <c r="FD252" s="203">
        <f>AF252+CS252</f>
        <v>0</v>
      </c>
      <c r="FE252" s="189">
        <f>AG252+CT252</f>
        <v>0</v>
      </c>
      <c r="FF252" s="204">
        <f>AH252+CU252</f>
        <v>0</v>
      </c>
      <c r="FG252" s="190">
        <f>AI252+CV252</f>
        <v>0</v>
      </c>
      <c r="FH252" s="204">
        <f>AJ252+CW252</f>
        <v>0</v>
      </c>
      <c r="FI252" s="189">
        <f>AK252+CX252</f>
        <v>0</v>
      </c>
      <c r="FJ252" s="204">
        <f>AL252+CY252</f>
        <v>0</v>
      </c>
      <c r="FK252" s="190">
        <f>AM252+CZ252</f>
        <v>0</v>
      </c>
      <c r="FL252" s="204">
        <f>AN252+DA252</f>
        <v>0</v>
      </c>
      <c r="FM252" s="189">
        <f>AO252+DB252</f>
        <v>0</v>
      </c>
      <c r="FN252" s="204">
        <f>AP252+DC252</f>
        <v>0</v>
      </c>
      <c r="FO252" s="190">
        <f>AQ252+DD252</f>
        <v>0</v>
      </c>
      <c r="FP252" s="204">
        <f>AR252+DE252</f>
        <v>0</v>
      </c>
      <c r="FQ252" s="190">
        <f>AS252+DF252</f>
        <v>0</v>
      </c>
      <c r="FR252" s="204">
        <f>AT252+DG252</f>
        <v>0</v>
      </c>
      <c r="FS252" s="190">
        <f>AU252+DH252</f>
        <v>0</v>
      </c>
      <c r="FT252" s="204">
        <f>AV252+DI252</f>
        <v>0</v>
      </c>
      <c r="FU252" s="189">
        <f>AW252+DJ252</f>
        <v>0</v>
      </c>
      <c r="FV252" s="204">
        <f>AX252+DK252</f>
        <v>0</v>
      </c>
      <c r="FW252" s="190">
        <f>AY252+DL252</f>
        <v>0</v>
      </c>
      <c r="FX252" s="204">
        <f>AZ252+DM252</f>
        <v>0</v>
      </c>
      <c r="FY252" s="189">
        <f>BA252+DN252</f>
        <v>0</v>
      </c>
      <c r="FZ252" s="203">
        <f>BB252+DO252</f>
        <v>0</v>
      </c>
      <c r="GA252" s="189">
        <f>BC252+DP252</f>
        <v>0</v>
      </c>
      <c r="GB252" s="203">
        <f>BD252+DQ252</f>
        <v>0</v>
      </c>
      <c r="GC252" s="189">
        <f>BE252+DR252</f>
        <v>0</v>
      </c>
      <c r="GD252" s="204">
        <f>BF252+DS252</f>
        <v>0</v>
      </c>
      <c r="GE252" s="190">
        <f>BG252+DT252</f>
        <v>0</v>
      </c>
      <c r="GF252" s="190">
        <f>BH252+DU252</f>
        <v>0</v>
      </c>
      <c r="GG252" s="7"/>
      <c r="GH252" s="54"/>
      <c r="GL252" s="19"/>
      <c r="GM252" s="19"/>
      <c r="GN252" s="1"/>
      <c r="GO252" s="42"/>
      <c r="GP252" s="72"/>
      <c r="GQ252" s="7"/>
      <c r="GR252" s="83"/>
    </row>
    <row r="253" spans="1:200" ht="24.95" customHeight="1" outlineLevel="1" thickBot="1" x14ac:dyDescent="0.35">
      <c r="A253" s="156" t="s">
        <v>60</v>
      </c>
      <c r="B253" s="18"/>
      <c r="C253" s="18"/>
      <c r="D253" s="7"/>
      <c r="E253" s="7"/>
      <c r="F253" s="7"/>
      <c r="G253" s="7"/>
      <c r="H253" s="7"/>
      <c r="I253" s="7"/>
      <c r="J253" s="7"/>
      <c r="K253" s="7"/>
      <c r="L253" s="7"/>
      <c r="M253" s="93">
        <f t="shared" si="225"/>
        <v>0</v>
      </c>
      <c r="N253" s="30"/>
      <c r="O253" s="20"/>
      <c r="P253" s="30"/>
      <c r="Q253" s="20"/>
      <c r="R253" s="30"/>
      <c r="S253" s="20"/>
      <c r="T253" s="30"/>
      <c r="U253" s="20"/>
      <c r="V253" s="94"/>
      <c r="W253" s="20"/>
      <c r="X253" s="20"/>
      <c r="Y253" s="20"/>
      <c r="Z253" s="94"/>
      <c r="AA253" s="20"/>
      <c r="AB253" s="94"/>
      <c r="AC253" s="20"/>
      <c r="AD253" s="94"/>
      <c r="AE253" s="24"/>
      <c r="AF253" s="94"/>
      <c r="AG253" s="20"/>
      <c r="AH253" s="94"/>
      <c r="AI253" s="20"/>
      <c r="AJ253" s="94"/>
      <c r="AK253" s="20"/>
      <c r="AL253" s="94"/>
      <c r="AM253" s="20"/>
      <c r="AN253" s="94"/>
      <c r="AO253" s="20"/>
      <c r="AP253" s="94"/>
      <c r="AQ253" s="20"/>
      <c r="AR253" s="94"/>
      <c r="AS253" s="20"/>
      <c r="AT253" s="94"/>
      <c r="AU253" s="20"/>
      <c r="AV253" s="94"/>
      <c r="AW253" s="20"/>
      <c r="AX253" s="94"/>
      <c r="AY253" s="20"/>
      <c r="AZ253" s="94"/>
      <c r="BA253" s="20"/>
      <c r="BB253" s="94"/>
      <c r="BC253" s="20"/>
      <c r="BD253" s="94"/>
      <c r="BE253" s="20"/>
      <c r="BF253" s="20"/>
      <c r="BG253" s="20">
        <f t="shared" si="221"/>
        <v>0</v>
      </c>
      <c r="BH253" s="20">
        <f t="shared" si="222"/>
        <v>0</v>
      </c>
      <c r="BI253" s="46">
        <f t="shared" si="196"/>
        <v>0</v>
      </c>
      <c r="BJ253" s="7"/>
      <c r="BK253" s="7"/>
      <c r="BN253" s="156" t="s">
        <v>60</v>
      </c>
      <c r="BO253" s="18"/>
      <c r="BP253" s="18"/>
      <c r="BQ253" s="7"/>
      <c r="BR253" s="7"/>
      <c r="BS253" s="7"/>
      <c r="BT253" s="7"/>
      <c r="BU253" s="7"/>
      <c r="BV253" s="7"/>
      <c r="BW253" s="7"/>
      <c r="BX253" s="7"/>
      <c r="BY253" s="7"/>
      <c r="BZ253" s="93">
        <f t="shared" si="226"/>
        <v>0</v>
      </c>
      <c r="CA253" s="30"/>
      <c r="CB253" s="20"/>
      <c r="CC253" s="30"/>
      <c r="CD253" s="20"/>
      <c r="CE253" s="30"/>
      <c r="CF253" s="20"/>
      <c r="CG253" s="30"/>
      <c r="CH253" s="20"/>
      <c r="CI253" s="94"/>
      <c r="CJ253" s="20"/>
      <c r="CK253" s="20"/>
      <c r="CL253" s="20"/>
      <c r="CM253" s="94"/>
      <c r="CN253" s="20"/>
      <c r="CO253" s="94"/>
      <c r="CP253" s="20"/>
      <c r="CQ253" s="94"/>
      <c r="CR253" s="24"/>
      <c r="CS253" s="94"/>
      <c r="CT253" s="20"/>
      <c r="CU253" s="94"/>
      <c r="CV253" s="20"/>
      <c r="CW253" s="94"/>
      <c r="CX253" s="20"/>
      <c r="CY253" s="94"/>
      <c r="CZ253" s="20"/>
      <c r="DA253" s="94"/>
      <c r="DB253" s="20"/>
      <c r="DC253" s="94"/>
      <c r="DD253" s="20"/>
      <c r="DE253" s="94"/>
      <c r="DF253" s="20"/>
      <c r="DG253" s="94"/>
      <c r="DH253" s="20"/>
      <c r="DI253" s="94"/>
      <c r="DJ253" s="20"/>
      <c r="DK253" s="94"/>
      <c r="DL253" s="20"/>
      <c r="DM253" s="94"/>
      <c r="DN253" s="20"/>
      <c r="DO253" s="94"/>
      <c r="DP253" s="20"/>
      <c r="DQ253" s="94"/>
      <c r="DR253" s="20"/>
      <c r="DS253" s="20"/>
      <c r="DT253" s="20">
        <f t="shared" si="223"/>
        <v>0</v>
      </c>
      <c r="DU253" s="20">
        <f t="shared" si="224"/>
        <v>0</v>
      </c>
      <c r="DV253" s="7"/>
      <c r="DW253" s="54"/>
      <c r="DX253" s="18"/>
      <c r="DY253" s="18"/>
      <c r="DZ253" s="7"/>
      <c r="EA253" s="7"/>
      <c r="EB253" s="7"/>
      <c r="EC253" s="7"/>
      <c r="ED253" s="7"/>
      <c r="EE253" s="7"/>
      <c r="EF253" s="7"/>
      <c r="EG253" s="7"/>
      <c r="EH253" s="7">
        <f>SUM(L253+BY253)</f>
        <v>0</v>
      </c>
      <c r="EI253" s="7">
        <f>SUM(M253+BZ253)</f>
        <v>0</v>
      </c>
      <c r="EJ253" s="7">
        <f>SUM(N253+CA253)</f>
        <v>0</v>
      </c>
      <c r="EM253" s="189">
        <f>O253+CB253</f>
        <v>0</v>
      </c>
      <c r="EN253" s="203">
        <f>P253+CC253</f>
        <v>0</v>
      </c>
      <c r="EO253" s="189">
        <f>Q253+CD253</f>
        <v>0</v>
      </c>
      <c r="EP253" s="203">
        <f>R253+CE253</f>
        <v>0</v>
      </c>
      <c r="EQ253" s="189">
        <f>S253+CF253</f>
        <v>0</v>
      </c>
      <c r="ER253" s="203">
        <f>T253+CG253</f>
        <v>0</v>
      </c>
      <c r="ES253" s="189">
        <f>U253+CH253</f>
        <v>0</v>
      </c>
      <c r="ET253" s="203">
        <f>V253+CI253</f>
        <v>0</v>
      </c>
      <c r="EU253" s="189">
        <f>W253+CJ253</f>
        <v>0</v>
      </c>
      <c r="EV253" s="190">
        <f>X253+CK253</f>
        <v>0</v>
      </c>
      <c r="EW253" s="190">
        <f>Y253+CL253</f>
        <v>0</v>
      </c>
      <c r="EX253" s="204">
        <f>Z253+CM253</f>
        <v>0</v>
      </c>
      <c r="EY253" s="189">
        <f>AA253+CN253</f>
        <v>0</v>
      </c>
      <c r="EZ253" s="203">
        <f>AB253+CO253</f>
        <v>0</v>
      </c>
      <c r="FA253" s="189">
        <f>AC253+CP253</f>
        <v>0</v>
      </c>
      <c r="FB253" s="203">
        <f>AD253+CQ253</f>
        <v>0</v>
      </c>
      <c r="FC253" s="189">
        <f>AE253+CR253</f>
        <v>0</v>
      </c>
      <c r="FD253" s="203">
        <f>AF253+CS253</f>
        <v>0</v>
      </c>
      <c r="FE253" s="189">
        <f>AG253+CT253</f>
        <v>0</v>
      </c>
      <c r="FF253" s="204">
        <f>AH253+CU253</f>
        <v>0</v>
      </c>
      <c r="FG253" s="190">
        <f>AI253+CV253</f>
        <v>0</v>
      </c>
      <c r="FH253" s="204">
        <f>AJ253+CW253</f>
        <v>0</v>
      </c>
      <c r="FI253" s="189">
        <f>AK253+CX253</f>
        <v>0</v>
      </c>
      <c r="FJ253" s="204">
        <f>AL253+CY253</f>
        <v>0</v>
      </c>
      <c r="FK253" s="190">
        <f>AM253+CZ253</f>
        <v>0</v>
      </c>
      <c r="FL253" s="204">
        <f>AN253+DA253</f>
        <v>0</v>
      </c>
      <c r="FM253" s="189">
        <f>AO253+DB253</f>
        <v>0</v>
      </c>
      <c r="FN253" s="204">
        <f>AP253+DC253</f>
        <v>0</v>
      </c>
      <c r="FO253" s="190">
        <f>AQ253+DD253</f>
        <v>0</v>
      </c>
      <c r="FP253" s="204">
        <f>AR253+DE253</f>
        <v>0</v>
      </c>
      <c r="FQ253" s="190">
        <f>AS253+DF253</f>
        <v>0</v>
      </c>
      <c r="FR253" s="204">
        <f>AT253+DG253</f>
        <v>0</v>
      </c>
      <c r="FS253" s="190">
        <f>AU253+DH253</f>
        <v>0</v>
      </c>
      <c r="FT253" s="204">
        <f>AV253+DI253</f>
        <v>0</v>
      </c>
      <c r="FU253" s="189">
        <f>AW253+DJ253</f>
        <v>0</v>
      </c>
      <c r="FV253" s="204">
        <f>AX253+DK253</f>
        <v>0</v>
      </c>
      <c r="FW253" s="190">
        <f>AY253+DL253</f>
        <v>0</v>
      </c>
      <c r="FX253" s="204">
        <f>AZ253+DM253</f>
        <v>0</v>
      </c>
      <c r="FY253" s="189">
        <f>BA253+DN253</f>
        <v>0</v>
      </c>
      <c r="FZ253" s="203">
        <f>BB253+DO253</f>
        <v>0</v>
      </c>
      <c r="GA253" s="189">
        <f>BC253+DP253</f>
        <v>0</v>
      </c>
      <c r="GB253" s="203">
        <f>BD253+DQ253</f>
        <v>0</v>
      </c>
      <c r="GC253" s="189">
        <f>BE253+DR253</f>
        <v>0</v>
      </c>
      <c r="GD253" s="204">
        <f>BF253+DS253</f>
        <v>0</v>
      </c>
      <c r="GE253" s="190">
        <f>BG253+DT253</f>
        <v>0</v>
      </c>
      <c r="GF253" s="190">
        <f>BH253+DU253</f>
        <v>0</v>
      </c>
      <c r="GG253" s="7"/>
      <c r="GH253" s="54"/>
      <c r="GL253" s="19"/>
      <c r="GM253" s="19"/>
      <c r="GN253" s="1"/>
      <c r="GO253" s="23"/>
      <c r="GP253" s="70"/>
      <c r="GQ253" s="7"/>
      <c r="GR253" s="83"/>
    </row>
    <row r="254" spans="1:200" ht="24.95" customHeight="1" outlineLevel="1" thickBot="1" x14ac:dyDescent="0.35">
      <c r="A254" s="156" t="s">
        <v>60</v>
      </c>
      <c r="D254" s="7"/>
      <c r="E254" s="7"/>
      <c r="F254" s="7"/>
      <c r="G254" s="7"/>
      <c r="H254" s="7"/>
      <c r="I254" s="7"/>
      <c r="J254" s="7"/>
      <c r="K254" s="7"/>
      <c r="L254" s="7"/>
      <c r="M254" s="93">
        <f t="shared" si="225"/>
        <v>0</v>
      </c>
      <c r="N254" s="30"/>
      <c r="O254" s="20"/>
      <c r="P254" s="30"/>
      <c r="Q254" s="20"/>
      <c r="R254" s="30"/>
      <c r="S254" s="20"/>
      <c r="T254" s="30"/>
      <c r="U254" s="20"/>
      <c r="V254" s="94"/>
      <c r="W254" s="20"/>
      <c r="X254" s="20"/>
      <c r="Y254" s="20"/>
      <c r="Z254" s="94"/>
      <c r="AA254" s="20"/>
      <c r="AB254" s="94"/>
      <c r="AC254" s="20"/>
      <c r="AD254" s="94"/>
      <c r="AE254" s="24"/>
      <c r="AF254" s="94"/>
      <c r="AG254" s="20"/>
      <c r="AH254" s="94"/>
      <c r="AI254" s="20"/>
      <c r="AJ254" s="94"/>
      <c r="AK254" s="20"/>
      <c r="AL254" s="94"/>
      <c r="AM254" s="20"/>
      <c r="AN254" s="94"/>
      <c r="AO254" s="20"/>
      <c r="AP254" s="94"/>
      <c r="AQ254" s="20"/>
      <c r="AR254" s="94"/>
      <c r="AS254" s="20"/>
      <c r="AT254" s="94"/>
      <c r="AU254" s="20"/>
      <c r="AV254" s="94"/>
      <c r="AW254" s="20"/>
      <c r="AX254" s="94"/>
      <c r="AY254" s="20"/>
      <c r="AZ254" s="94"/>
      <c r="BA254" s="20"/>
      <c r="BB254" s="94"/>
      <c r="BC254" s="20"/>
      <c r="BD254" s="94"/>
      <c r="BE254" s="20"/>
      <c r="BF254" s="20"/>
      <c r="BG254" s="20">
        <f t="shared" si="221"/>
        <v>0</v>
      </c>
      <c r="BH254" s="20">
        <f t="shared" si="222"/>
        <v>0</v>
      </c>
      <c r="BI254" s="46">
        <f t="shared" si="196"/>
        <v>0</v>
      </c>
      <c r="BJ254" s="7"/>
      <c r="BK254" s="7"/>
      <c r="BN254" s="156" t="s">
        <v>60</v>
      </c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93">
        <f t="shared" si="226"/>
        <v>0</v>
      </c>
      <c r="CA254" s="30"/>
      <c r="CB254" s="20"/>
      <c r="CC254" s="30"/>
      <c r="CD254" s="20"/>
      <c r="CE254" s="30"/>
      <c r="CF254" s="20"/>
      <c r="CG254" s="30"/>
      <c r="CH254" s="20"/>
      <c r="CI254" s="94"/>
      <c r="CJ254" s="20"/>
      <c r="CK254" s="20"/>
      <c r="CL254" s="20"/>
      <c r="CM254" s="94"/>
      <c r="CN254" s="20"/>
      <c r="CO254" s="94"/>
      <c r="CP254" s="20"/>
      <c r="CQ254" s="94"/>
      <c r="CR254" s="24"/>
      <c r="CS254" s="94"/>
      <c r="CT254" s="20"/>
      <c r="CU254" s="94"/>
      <c r="CV254" s="20"/>
      <c r="CW254" s="94"/>
      <c r="CX254" s="20"/>
      <c r="CY254" s="94"/>
      <c r="CZ254" s="20"/>
      <c r="DA254" s="94"/>
      <c r="DB254" s="20"/>
      <c r="DC254" s="94"/>
      <c r="DD254" s="20"/>
      <c r="DE254" s="94"/>
      <c r="DF254" s="20"/>
      <c r="DG254" s="94"/>
      <c r="DH254" s="20"/>
      <c r="DI254" s="94"/>
      <c r="DJ254" s="20"/>
      <c r="DK254" s="94"/>
      <c r="DL254" s="20"/>
      <c r="DM254" s="94"/>
      <c r="DN254" s="20"/>
      <c r="DO254" s="94"/>
      <c r="DP254" s="20"/>
      <c r="DQ254" s="94"/>
      <c r="DR254" s="20"/>
      <c r="DS254" s="20"/>
      <c r="DT254" s="20">
        <f t="shared" si="223"/>
        <v>0</v>
      </c>
      <c r="DU254" s="20">
        <f t="shared" si="224"/>
        <v>0</v>
      </c>
      <c r="DV254" s="7"/>
      <c r="DW254" s="54"/>
      <c r="DX254" s="7"/>
      <c r="DY254" s="7"/>
      <c r="DZ254" s="7"/>
      <c r="EA254" s="8"/>
      <c r="EB254" s="8"/>
      <c r="EC254" s="8"/>
      <c r="ED254" s="8"/>
      <c r="EE254" s="8"/>
      <c r="EF254" s="8"/>
      <c r="EG254" s="8"/>
      <c r="EH254" s="7">
        <f>SUM(L254+BY254)</f>
        <v>0</v>
      </c>
      <c r="EI254" s="7">
        <f>SUM(M254+BZ254)</f>
        <v>0</v>
      </c>
      <c r="EJ254" s="7">
        <f>SUM(N254+CA254)</f>
        <v>0</v>
      </c>
      <c r="EM254" s="189">
        <f>O254+CB254</f>
        <v>0</v>
      </c>
      <c r="EN254" s="203">
        <f>P254+CC254</f>
        <v>0</v>
      </c>
      <c r="EO254" s="189">
        <f>Q254+CD254</f>
        <v>0</v>
      </c>
      <c r="EP254" s="203">
        <f>R254+CE254</f>
        <v>0</v>
      </c>
      <c r="EQ254" s="189">
        <f>S254+CF254</f>
        <v>0</v>
      </c>
      <c r="ER254" s="203">
        <f>T254+CG254</f>
        <v>0</v>
      </c>
      <c r="ES254" s="189">
        <f>U254+CH254</f>
        <v>0</v>
      </c>
      <c r="ET254" s="203">
        <f>V254+CI254</f>
        <v>0</v>
      </c>
      <c r="EU254" s="189">
        <f>W254+CJ254</f>
        <v>0</v>
      </c>
      <c r="EV254" s="190">
        <f>X254+CK254</f>
        <v>0</v>
      </c>
      <c r="EW254" s="190">
        <f>Y254+CL254</f>
        <v>0</v>
      </c>
      <c r="EX254" s="204">
        <f>Z254+CM254</f>
        <v>0</v>
      </c>
      <c r="EY254" s="189">
        <f>AA254+CN254</f>
        <v>0</v>
      </c>
      <c r="EZ254" s="203">
        <f>AB254+CO254</f>
        <v>0</v>
      </c>
      <c r="FA254" s="189">
        <f>AC254+CP254</f>
        <v>0</v>
      </c>
      <c r="FB254" s="203">
        <f>AD254+CQ254</f>
        <v>0</v>
      </c>
      <c r="FC254" s="189">
        <f>AE254+CR254</f>
        <v>0</v>
      </c>
      <c r="FD254" s="203">
        <f>AF254+CS254</f>
        <v>0</v>
      </c>
      <c r="FE254" s="189">
        <f>AG254+CT254</f>
        <v>0</v>
      </c>
      <c r="FF254" s="204">
        <f>AH254+CU254</f>
        <v>0</v>
      </c>
      <c r="FG254" s="190">
        <f>AI254+CV254</f>
        <v>0</v>
      </c>
      <c r="FH254" s="204">
        <f>AJ254+CW254</f>
        <v>0</v>
      </c>
      <c r="FI254" s="189">
        <f>AK254+CX254</f>
        <v>0</v>
      </c>
      <c r="FJ254" s="204">
        <f>AL254+CY254</f>
        <v>0</v>
      </c>
      <c r="FK254" s="190">
        <f>AM254+CZ254</f>
        <v>0</v>
      </c>
      <c r="FL254" s="204">
        <f>AN254+DA254</f>
        <v>0</v>
      </c>
      <c r="FM254" s="189">
        <f>AO254+DB254</f>
        <v>0</v>
      </c>
      <c r="FN254" s="204">
        <f>AP254+DC254</f>
        <v>0</v>
      </c>
      <c r="FO254" s="190">
        <f>AQ254+DD254</f>
        <v>0</v>
      </c>
      <c r="FP254" s="204">
        <f>AR254+DE254</f>
        <v>0</v>
      </c>
      <c r="FQ254" s="190">
        <f>AS254+DF254</f>
        <v>0</v>
      </c>
      <c r="FR254" s="204">
        <f>AT254+DG254</f>
        <v>0</v>
      </c>
      <c r="FS254" s="190">
        <f>AU254+DH254</f>
        <v>0</v>
      </c>
      <c r="FT254" s="204">
        <f>AV254+DI254</f>
        <v>0</v>
      </c>
      <c r="FU254" s="189">
        <f>AW254+DJ254</f>
        <v>0</v>
      </c>
      <c r="FV254" s="204">
        <f>AX254+DK254</f>
        <v>0</v>
      </c>
      <c r="FW254" s="190">
        <f>AY254+DL254</f>
        <v>0</v>
      </c>
      <c r="FX254" s="204">
        <f>AZ254+DM254</f>
        <v>0</v>
      </c>
      <c r="FY254" s="189">
        <f>BA254+DN254</f>
        <v>0</v>
      </c>
      <c r="FZ254" s="203">
        <f>BB254+DO254</f>
        <v>0</v>
      </c>
      <c r="GA254" s="189">
        <f>BC254+DP254</f>
        <v>0</v>
      </c>
      <c r="GB254" s="203">
        <f>BD254+DQ254</f>
        <v>0</v>
      </c>
      <c r="GC254" s="189">
        <f>BE254+DR254</f>
        <v>0</v>
      </c>
      <c r="GD254" s="204">
        <f>BF254+DS254</f>
        <v>0</v>
      </c>
      <c r="GE254" s="190">
        <f>BG254+DT254</f>
        <v>0</v>
      </c>
      <c r="GF254" s="190">
        <f>BH254+DU254</f>
        <v>0</v>
      </c>
      <c r="GG254" s="7"/>
      <c r="GH254" s="123"/>
      <c r="GL254" s="19"/>
      <c r="GM254" s="19"/>
      <c r="GN254" s="1"/>
      <c r="GO254" s="23"/>
      <c r="GP254" s="70"/>
      <c r="GQ254" s="7"/>
      <c r="GR254" s="83"/>
    </row>
    <row r="255" spans="1:200" ht="24.95" customHeight="1" outlineLevel="1" thickBot="1" x14ac:dyDescent="0.35">
      <c r="A255" s="156" t="s">
        <v>60</v>
      </c>
      <c r="D255" s="7"/>
      <c r="E255" s="7"/>
      <c r="F255" s="7"/>
      <c r="G255" s="7"/>
      <c r="H255" s="7"/>
      <c r="I255" s="7"/>
      <c r="J255" s="7"/>
      <c r="K255" s="7"/>
      <c r="L255" s="7"/>
      <c r="M255" s="93">
        <f t="shared" si="225"/>
        <v>0</v>
      </c>
      <c r="N255" s="30"/>
      <c r="O255" s="20"/>
      <c r="P255" s="30"/>
      <c r="Q255" s="20"/>
      <c r="R255" s="30"/>
      <c r="S255" s="20"/>
      <c r="T255" s="30"/>
      <c r="U255" s="20"/>
      <c r="V255" s="94"/>
      <c r="W255" s="20"/>
      <c r="X255" s="20"/>
      <c r="Y255" s="20"/>
      <c r="Z255" s="94"/>
      <c r="AA255" s="20"/>
      <c r="AB255" s="94"/>
      <c r="AC255" s="20"/>
      <c r="AD255" s="94"/>
      <c r="AE255" s="24"/>
      <c r="AF255" s="94"/>
      <c r="AG255" s="20"/>
      <c r="AH255" s="94"/>
      <c r="AI255" s="20"/>
      <c r="AJ255" s="94"/>
      <c r="AK255" s="20"/>
      <c r="AL255" s="94"/>
      <c r="AM255" s="20"/>
      <c r="AN255" s="94"/>
      <c r="AO255" s="20"/>
      <c r="AP255" s="94"/>
      <c r="AQ255" s="20"/>
      <c r="AR255" s="94"/>
      <c r="AS255" s="20"/>
      <c r="AT255" s="94"/>
      <c r="AU255" s="20"/>
      <c r="AV255" s="94"/>
      <c r="AW255" s="20"/>
      <c r="AX255" s="94"/>
      <c r="AY255" s="20"/>
      <c r="AZ255" s="94"/>
      <c r="BA255" s="20"/>
      <c r="BB255" s="94"/>
      <c r="BC255" s="20"/>
      <c r="BD255" s="94"/>
      <c r="BE255" s="20"/>
      <c r="BF255" s="20"/>
      <c r="BG255" s="20">
        <f t="shared" si="221"/>
        <v>0</v>
      </c>
      <c r="BH255" s="20">
        <f t="shared" si="222"/>
        <v>0</v>
      </c>
      <c r="BI255" s="46">
        <f t="shared" si="196"/>
        <v>0</v>
      </c>
      <c r="BJ255" s="7"/>
      <c r="BK255" s="7"/>
      <c r="BN255" s="156" t="s">
        <v>60</v>
      </c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93">
        <f t="shared" si="226"/>
        <v>0</v>
      </c>
      <c r="CA255" s="30"/>
      <c r="CB255" s="20"/>
      <c r="CC255" s="30"/>
      <c r="CD255" s="20"/>
      <c r="CE255" s="30"/>
      <c r="CF255" s="20"/>
      <c r="CG255" s="30"/>
      <c r="CH255" s="20"/>
      <c r="CI255" s="94"/>
      <c r="CJ255" s="20"/>
      <c r="CK255" s="20"/>
      <c r="CL255" s="20"/>
      <c r="CM255" s="94"/>
      <c r="CN255" s="20"/>
      <c r="CO255" s="94"/>
      <c r="CP255" s="20"/>
      <c r="CQ255" s="94"/>
      <c r="CR255" s="24"/>
      <c r="CS255" s="94"/>
      <c r="CT255" s="20"/>
      <c r="CU255" s="94"/>
      <c r="CV255" s="20"/>
      <c r="CW255" s="94"/>
      <c r="CX255" s="20"/>
      <c r="CY255" s="94"/>
      <c r="CZ255" s="20"/>
      <c r="DA255" s="94"/>
      <c r="DB255" s="20"/>
      <c r="DC255" s="94"/>
      <c r="DD255" s="20"/>
      <c r="DE255" s="94"/>
      <c r="DF255" s="20"/>
      <c r="DG255" s="94"/>
      <c r="DH255" s="20"/>
      <c r="DI255" s="94"/>
      <c r="DJ255" s="20"/>
      <c r="DK255" s="94"/>
      <c r="DL255" s="20"/>
      <c r="DM255" s="94"/>
      <c r="DN255" s="20"/>
      <c r="DO255" s="94"/>
      <c r="DP255" s="20"/>
      <c r="DQ255" s="94"/>
      <c r="DR255" s="20"/>
      <c r="DS255" s="20"/>
      <c r="DT255" s="20">
        <f t="shared" si="223"/>
        <v>0</v>
      </c>
      <c r="DU255" s="20">
        <f t="shared" si="224"/>
        <v>0</v>
      </c>
      <c r="DV255" s="7"/>
      <c r="DW255" s="54"/>
      <c r="DX255" s="7"/>
      <c r="DY255" s="7"/>
      <c r="DZ255" s="7"/>
      <c r="EA255" s="8"/>
      <c r="EB255" s="8"/>
      <c r="EC255" s="8"/>
      <c r="ED255" s="8"/>
      <c r="EE255" s="8"/>
      <c r="EF255" s="8"/>
      <c r="EG255" s="8"/>
      <c r="EH255" s="7">
        <f>SUM(L255+BY255)</f>
        <v>0</v>
      </c>
      <c r="EI255" s="7">
        <f>SUM(M255+BZ255)</f>
        <v>0</v>
      </c>
      <c r="EJ255" s="7">
        <f>SUM(N255+CA255)</f>
        <v>0</v>
      </c>
      <c r="EM255" s="189">
        <f>O255+CB255</f>
        <v>0</v>
      </c>
      <c r="EN255" s="203">
        <f>P255+CC255</f>
        <v>0</v>
      </c>
      <c r="EO255" s="189">
        <f>Q255+CD255</f>
        <v>0</v>
      </c>
      <c r="EP255" s="203">
        <f>R255+CE255</f>
        <v>0</v>
      </c>
      <c r="EQ255" s="189">
        <f>S255+CF255</f>
        <v>0</v>
      </c>
      <c r="ER255" s="203">
        <f>T255+CG255</f>
        <v>0</v>
      </c>
      <c r="ES255" s="189">
        <f>U255+CH255</f>
        <v>0</v>
      </c>
      <c r="ET255" s="203">
        <f>V255+CI255</f>
        <v>0</v>
      </c>
      <c r="EU255" s="189">
        <f>W255+CJ255</f>
        <v>0</v>
      </c>
      <c r="EV255" s="190">
        <f>X255+CK255</f>
        <v>0</v>
      </c>
      <c r="EW255" s="190">
        <f>Y255+CL255</f>
        <v>0</v>
      </c>
      <c r="EX255" s="204">
        <f>Z255+CM255</f>
        <v>0</v>
      </c>
      <c r="EY255" s="189">
        <f>AA255+CN255</f>
        <v>0</v>
      </c>
      <c r="EZ255" s="203">
        <f>AB255+CO255</f>
        <v>0</v>
      </c>
      <c r="FA255" s="189">
        <f>AC255+CP255</f>
        <v>0</v>
      </c>
      <c r="FB255" s="203">
        <f>AD255+CQ255</f>
        <v>0</v>
      </c>
      <c r="FC255" s="189">
        <f>AE255+CR255</f>
        <v>0</v>
      </c>
      <c r="FD255" s="203">
        <f>AF255+CS255</f>
        <v>0</v>
      </c>
      <c r="FE255" s="189">
        <f>AG255+CT255</f>
        <v>0</v>
      </c>
      <c r="FF255" s="204">
        <f>AH255+CU255</f>
        <v>0</v>
      </c>
      <c r="FG255" s="190">
        <f>AI255+CV255</f>
        <v>0</v>
      </c>
      <c r="FH255" s="204">
        <f>AJ255+CW255</f>
        <v>0</v>
      </c>
      <c r="FI255" s="189">
        <f>AK255+CX255</f>
        <v>0</v>
      </c>
      <c r="FJ255" s="204">
        <f>AL255+CY255</f>
        <v>0</v>
      </c>
      <c r="FK255" s="190">
        <f>AM255+CZ255</f>
        <v>0</v>
      </c>
      <c r="FL255" s="204">
        <f>AN255+DA255</f>
        <v>0</v>
      </c>
      <c r="FM255" s="189">
        <f>AO255+DB255</f>
        <v>0</v>
      </c>
      <c r="FN255" s="204">
        <f>AP255+DC255</f>
        <v>0</v>
      </c>
      <c r="FO255" s="190">
        <f>AQ255+DD255</f>
        <v>0</v>
      </c>
      <c r="FP255" s="204">
        <f>AR255+DE255</f>
        <v>0</v>
      </c>
      <c r="FQ255" s="190">
        <f>AS255+DF255</f>
        <v>0</v>
      </c>
      <c r="FR255" s="204">
        <f>AT255+DG255</f>
        <v>0</v>
      </c>
      <c r="FS255" s="190">
        <f>AU255+DH255</f>
        <v>0</v>
      </c>
      <c r="FT255" s="204">
        <f>AV255+DI255</f>
        <v>0</v>
      </c>
      <c r="FU255" s="189">
        <f>AW255+DJ255</f>
        <v>0</v>
      </c>
      <c r="FV255" s="204">
        <f>AX255+DK255</f>
        <v>0</v>
      </c>
      <c r="FW255" s="190">
        <f>AY255+DL255</f>
        <v>0</v>
      </c>
      <c r="FX255" s="204">
        <f>AZ255+DM255</f>
        <v>0</v>
      </c>
      <c r="FY255" s="189">
        <f>BA255+DN255</f>
        <v>0</v>
      </c>
      <c r="FZ255" s="203">
        <f>BB255+DO255</f>
        <v>0</v>
      </c>
      <c r="GA255" s="189">
        <f>BC255+DP255</f>
        <v>0</v>
      </c>
      <c r="GB255" s="203">
        <f>BD255+DQ255</f>
        <v>0</v>
      </c>
      <c r="GC255" s="189">
        <f>BE255+DR255</f>
        <v>0</v>
      </c>
      <c r="GD255" s="204">
        <f>BF255+DS255</f>
        <v>0</v>
      </c>
      <c r="GE255" s="190">
        <f>BG255+DT255</f>
        <v>0</v>
      </c>
      <c r="GF255" s="190">
        <f>BH255+DU255</f>
        <v>0</v>
      </c>
      <c r="GG255" s="7"/>
      <c r="GH255" s="123"/>
      <c r="GL255" s="19"/>
      <c r="GM255" s="19"/>
      <c r="GN255" s="1"/>
      <c r="GO255" s="23"/>
      <c r="GP255" s="70"/>
      <c r="GQ255" s="7"/>
      <c r="GR255" s="83"/>
    </row>
    <row r="256" spans="1:200" ht="24.95" customHeight="1" outlineLevel="1" thickBot="1" x14ac:dyDescent="0.35">
      <c r="A256" s="156" t="s">
        <v>60</v>
      </c>
      <c r="D256" s="7"/>
      <c r="E256" s="7"/>
      <c r="F256" s="7"/>
      <c r="G256" s="7"/>
      <c r="H256" s="7"/>
      <c r="I256" s="7"/>
      <c r="J256" s="7"/>
      <c r="K256" s="7"/>
      <c r="L256" s="7"/>
      <c r="M256" s="93">
        <f t="shared" si="225"/>
        <v>0</v>
      </c>
      <c r="N256" s="30"/>
      <c r="O256" s="20"/>
      <c r="P256" s="30"/>
      <c r="Q256" s="20"/>
      <c r="R256" s="30"/>
      <c r="S256" s="20"/>
      <c r="T256" s="30"/>
      <c r="U256" s="20"/>
      <c r="V256" s="94"/>
      <c r="W256" s="20"/>
      <c r="X256" s="20"/>
      <c r="Y256" s="20"/>
      <c r="Z256" s="94"/>
      <c r="AA256" s="20"/>
      <c r="AB256" s="94"/>
      <c r="AC256" s="20"/>
      <c r="AD256" s="94"/>
      <c r="AE256" s="24"/>
      <c r="AF256" s="94"/>
      <c r="AG256" s="20"/>
      <c r="AH256" s="94"/>
      <c r="AI256" s="20"/>
      <c r="AJ256" s="94"/>
      <c r="AK256" s="20"/>
      <c r="AL256" s="94"/>
      <c r="AM256" s="20"/>
      <c r="AN256" s="94"/>
      <c r="AO256" s="20"/>
      <c r="AP256" s="94"/>
      <c r="AQ256" s="20"/>
      <c r="AR256" s="94"/>
      <c r="AS256" s="20"/>
      <c r="AT256" s="94"/>
      <c r="AU256" s="20"/>
      <c r="AV256" s="94"/>
      <c r="AW256" s="20"/>
      <c r="AX256" s="94"/>
      <c r="AY256" s="20"/>
      <c r="AZ256" s="94"/>
      <c r="BA256" s="20"/>
      <c r="BB256" s="94"/>
      <c r="BC256" s="20"/>
      <c r="BD256" s="94"/>
      <c r="BE256" s="20"/>
      <c r="BF256" s="20"/>
      <c r="BG256" s="20">
        <f t="shared" si="221"/>
        <v>0</v>
      </c>
      <c r="BH256" s="20">
        <f t="shared" si="222"/>
        <v>0</v>
      </c>
      <c r="BI256" s="46">
        <f t="shared" si="196"/>
        <v>0</v>
      </c>
      <c r="BJ256" s="7"/>
      <c r="BK256" s="7"/>
      <c r="BN256" s="156" t="s">
        <v>60</v>
      </c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93">
        <f t="shared" si="226"/>
        <v>0</v>
      </c>
      <c r="CA256" s="30"/>
      <c r="CB256" s="20"/>
      <c r="CC256" s="30"/>
      <c r="CD256" s="20"/>
      <c r="CE256" s="30"/>
      <c r="CF256" s="20"/>
      <c r="CG256" s="30"/>
      <c r="CH256" s="20"/>
      <c r="CI256" s="94"/>
      <c r="CJ256" s="20"/>
      <c r="CK256" s="20"/>
      <c r="CL256" s="20"/>
      <c r="CM256" s="94"/>
      <c r="CN256" s="20"/>
      <c r="CO256" s="94"/>
      <c r="CP256" s="20"/>
      <c r="CQ256" s="94"/>
      <c r="CR256" s="24"/>
      <c r="CS256" s="94"/>
      <c r="CT256" s="20"/>
      <c r="CU256" s="94"/>
      <c r="CV256" s="20"/>
      <c r="CW256" s="94"/>
      <c r="CX256" s="20"/>
      <c r="CY256" s="94"/>
      <c r="CZ256" s="20"/>
      <c r="DA256" s="94"/>
      <c r="DB256" s="20"/>
      <c r="DC256" s="94"/>
      <c r="DD256" s="20"/>
      <c r="DE256" s="94"/>
      <c r="DF256" s="20"/>
      <c r="DG256" s="94"/>
      <c r="DH256" s="20"/>
      <c r="DI256" s="94"/>
      <c r="DJ256" s="20"/>
      <c r="DK256" s="94"/>
      <c r="DL256" s="20"/>
      <c r="DM256" s="94"/>
      <c r="DN256" s="20"/>
      <c r="DO256" s="94"/>
      <c r="DP256" s="20"/>
      <c r="DQ256" s="94"/>
      <c r="DR256" s="20"/>
      <c r="DS256" s="20"/>
      <c r="DT256" s="20">
        <f t="shared" si="223"/>
        <v>0</v>
      </c>
      <c r="DU256" s="20">
        <f t="shared" si="224"/>
        <v>0</v>
      </c>
      <c r="DV256" s="7"/>
      <c r="DW256" s="54"/>
      <c r="DX256" s="7"/>
      <c r="DY256" s="7"/>
      <c r="DZ256" s="7"/>
      <c r="EA256" s="8"/>
      <c r="EB256" s="8"/>
      <c r="EC256" s="8"/>
      <c r="ED256" s="8"/>
      <c r="EE256" s="8"/>
      <c r="EF256" s="8"/>
      <c r="EG256" s="8"/>
      <c r="EH256" s="7">
        <f>SUM(L256+BY256)</f>
        <v>0</v>
      </c>
      <c r="EI256" s="7">
        <f>SUM(M256+BZ256)</f>
        <v>0</v>
      </c>
      <c r="EJ256" s="7">
        <f>SUM(N256+CA256)</f>
        <v>0</v>
      </c>
      <c r="EM256" s="189">
        <f>O256+CB256</f>
        <v>0</v>
      </c>
      <c r="EN256" s="203">
        <f>P256+CC256</f>
        <v>0</v>
      </c>
      <c r="EO256" s="189">
        <f>Q256+CD256</f>
        <v>0</v>
      </c>
      <c r="EP256" s="203">
        <f>R256+CE256</f>
        <v>0</v>
      </c>
      <c r="EQ256" s="189">
        <f>S256+CF256</f>
        <v>0</v>
      </c>
      <c r="ER256" s="203">
        <f>T256+CG256</f>
        <v>0</v>
      </c>
      <c r="ES256" s="189">
        <f>U256+CH256</f>
        <v>0</v>
      </c>
      <c r="ET256" s="203">
        <f>V256+CI256</f>
        <v>0</v>
      </c>
      <c r="EU256" s="189">
        <f>W256+CJ256</f>
        <v>0</v>
      </c>
      <c r="EV256" s="190">
        <f>X256+CK256</f>
        <v>0</v>
      </c>
      <c r="EW256" s="190">
        <f>Y256+CL256</f>
        <v>0</v>
      </c>
      <c r="EX256" s="204">
        <f>Z256+CM256</f>
        <v>0</v>
      </c>
      <c r="EY256" s="189">
        <f>AA256+CN256</f>
        <v>0</v>
      </c>
      <c r="EZ256" s="203">
        <f>AB256+CO256</f>
        <v>0</v>
      </c>
      <c r="FA256" s="189">
        <f>AC256+CP256</f>
        <v>0</v>
      </c>
      <c r="FB256" s="203">
        <f>AD256+CQ256</f>
        <v>0</v>
      </c>
      <c r="FC256" s="189">
        <f>AE256+CR256</f>
        <v>0</v>
      </c>
      <c r="FD256" s="203">
        <f>AF256+CS256</f>
        <v>0</v>
      </c>
      <c r="FE256" s="189">
        <f>AG256+CT256</f>
        <v>0</v>
      </c>
      <c r="FF256" s="204">
        <f>AH256+CU256</f>
        <v>0</v>
      </c>
      <c r="FG256" s="190">
        <f>AI256+CV256</f>
        <v>0</v>
      </c>
      <c r="FH256" s="204">
        <f>AJ256+CW256</f>
        <v>0</v>
      </c>
      <c r="FI256" s="189">
        <f>AK256+CX256</f>
        <v>0</v>
      </c>
      <c r="FJ256" s="204">
        <f>AL256+CY256</f>
        <v>0</v>
      </c>
      <c r="FK256" s="190">
        <f>AM256+CZ256</f>
        <v>0</v>
      </c>
      <c r="FL256" s="204">
        <f>AN256+DA256</f>
        <v>0</v>
      </c>
      <c r="FM256" s="189">
        <f>AO256+DB256</f>
        <v>0</v>
      </c>
      <c r="FN256" s="204">
        <f>AP256+DC256</f>
        <v>0</v>
      </c>
      <c r="FO256" s="190">
        <f>AQ256+DD256</f>
        <v>0</v>
      </c>
      <c r="FP256" s="204">
        <f>AR256+DE256</f>
        <v>0</v>
      </c>
      <c r="FQ256" s="190">
        <f>AS256+DF256</f>
        <v>0</v>
      </c>
      <c r="FR256" s="204">
        <f>AT256+DG256</f>
        <v>0</v>
      </c>
      <c r="FS256" s="190">
        <f>AU256+DH256</f>
        <v>0</v>
      </c>
      <c r="FT256" s="204">
        <f>AV256+DI256</f>
        <v>0</v>
      </c>
      <c r="FU256" s="189">
        <f>AW256+DJ256</f>
        <v>0</v>
      </c>
      <c r="FV256" s="204">
        <f>AX256+DK256</f>
        <v>0</v>
      </c>
      <c r="FW256" s="190">
        <f>AY256+DL256</f>
        <v>0</v>
      </c>
      <c r="FX256" s="204">
        <f>AZ256+DM256</f>
        <v>0</v>
      </c>
      <c r="FY256" s="189">
        <f>BA256+DN256</f>
        <v>0</v>
      </c>
      <c r="FZ256" s="203">
        <f>BB256+DO256</f>
        <v>0</v>
      </c>
      <c r="GA256" s="189">
        <f>BC256+DP256</f>
        <v>0</v>
      </c>
      <c r="GB256" s="203">
        <f>BD256+DQ256</f>
        <v>0</v>
      </c>
      <c r="GC256" s="189">
        <f>BE256+DR256</f>
        <v>0</v>
      </c>
      <c r="GD256" s="204">
        <f>BF256+DS256</f>
        <v>0</v>
      </c>
      <c r="GE256" s="190">
        <f>BG256+DT256</f>
        <v>0</v>
      </c>
      <c r="GF256" s="190">
        <f>BH256+DU256</f>
        <v>0</v>
      </c>
      <c r="GG256" s="7"/>
      <c r="GH256" s="123"/>
      <c r="GL256" s="19"/>
      <c r="GM256" s="19"/>
      <c r="GN256" s="1"/>
      <c r="GO256" s="23"/>
      <c r="GP256" s="70"/>
      <c r="GQ256" s="7"/>
      <c r="GR256" s="83"/>
    </row>
    <row r="257" spans="1:200" ht="24.95" customHeight="1" outlineLevel="1" thickBot="1" x14ac:dyDescent="0.35">
      <c r="A257" s="156" t="s">
        <v>60</v>
      </c>
      <c r="D257" s="7"/>
      <c r="E257" s="7"/>
      <c r="F257" s="7"/>
      <c r="G257" s="7"/>
      <c r="H257" s="7"/>
      <c r="I257" s="7"/>
      <c r="J257" s="7"/>
      <c r="K257" s="7"/>
      <c r="L257" s="7"/>
      <c r="M257" s="93">
        <f t="shared" si="225"/>
        <v>0</v>
      </c>
      <c r="N257" s="30"/>
      <c r="O257" s="20"/>
      <c r="P257" s="30"/>
      <c r="Q257" s="20"/>
      <c r="R257" s="30"/>
      <c r="S257" s="20"/>
      <c r="T257" s="30"/>
      <c r="U257" s="20"/>
      <c r="V257" s="94"/>
      <c r="W257" s="20"/>
      <c r="X257" s="20"/>
      <c r="Y257" s="20"/>
      <c r="Z257" s="94"/>
      <c r="AA257" s="20"/>
      <c r="AB257" s="94"/>
      <c r="AC257" s="20"/>
      <c r="AD257" s="94"/>
      <c r="AE257" s="24"/>
      <c r="AF257" s="94"/>
      <c r="AG257" s="20"/>
      <c r="AH257" s="94"/>
      <c r="AI257" s="20"/>
      <c r="AJ257" s="94"/>
      <c r="AK257" s="20"/>
      <c r="AL257" s="94"/>
      <c r="AM257" s="20"/>
      <c r="AN257" s="94"/>
      <c r="AO257" s="20"/>
      <c r="AP257" s="94"/>
      <c r="AQ257" s="20"/>
      <c r="AR257" s="94"/>
      <c r="AS257" s="20"/>
      <c r="AT257" s="94"/>
      <c r="AU257" s="20"/>
      <c r="AV257" s="94"/>
      <c r="AW257" s="20"/>
      <c r="AX257" s="94"/>
      <c r="AY257" s="20"/>
      <c r="AZ257" s="94"/>
      <c r="BA257" s="20"/>
      <c r="BB257" s="94"/>
      <c r="BC257" s="20"/>
      <c r="BD257" s="94"/>
      <c r="BE257" s="20"/>
      <c r="BF257" s="20"/>
      <c r="BG257" s="20">
        <f t="shared" si="221"/>
        <v>0</v>
      </c>
      <c r="BH257" s="20">
        <f t="shared" si="222"/>
        <v>0</v>
      </c>
      <c r="BI257" s="46">
        <f t="shared" si="196"/>
        <v>0</v>
      </c>
      <c r="BJ257" s="7"/>
      <c r="BK257" s="7"/>
      <c r="BN257" s="156" t="s">
        <v>60</v>
      </c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93">
        <f t="shared" si="226"/>
        <v>0</v>
      </c>
      <c r="CA257" s="30"/>
      <c r="CB257" s="20"/>
      <c r="CC257" s="30"/>
      <c r="CD257" s="20"/>
      <c r="CE257" s="30"/>
      <c r="CF257" s="20"/>
      <c r="CG257" s="30"/>
      <c r="CH257" s="20"/>
      <c r="CI257" s="94"/>
      <c r="CJ257" s="20"/>
      <c r="CK257" s="20"/>
      <c r="CL257" s="20"/>
      <c r="CM257" s="94"/>
      <c r="CN257" s="20"/>
      <c r="CO257" s="94"/>
      <c r="CP257" s="20"/>
      <c r="CQ257" s="94"/>
      <c r="CR257" s="24"/>
      <c r="CS257" s="94"/>
      <c r="CT257" s="20"/>
      <c r="CU257" s="94"/>
      <c r="CV257" s="20"/>
      <c r="CW257" s="94"/>
      <c r="CX257" s="20"/>
      <c r="CY257" s="94"/>
      <c r="CZ257" s="20"/>
      <c r="DA257" s="94"/>
      <c r="DB257" s="20"/>
      <c r="DC257" s="94"/>
      <c r="DD257" s="20"/>
      <c r="DE257" s="94"/>
      <c r="DF257" s="20"/>
      <c r="DG257" s="94"/>
      <c r="DH257" s="20"/>
      <c r="DI257" s="94"/>
      <c r="DJ257" s="20"/>
      <c r="DK257" s="94"/>
      <c r="DL257" s="20"/>
      <c r="DM257" s="94"/>
      <c r="DN257" s="20"/>
      <c r="DO257" s="94"/>
      <c r="DP257" s="20"/>
      <c r="DQ257" s="94"/>
      <c r="DR257" s="20"/>
      <c r="DS257" s="20"/>
      <c r="DT257" s="20">
        <f t="shared" si="223"/>
        <v>0</v>
      </c>
      <c r="DU257" s="20">
        <f t="shared" si="224"/>
        <v>0</v>
      </c>
      <c r="DV257" s="7"/>
      <c r="DW257" s="54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>
        <f>SUM(L257+BY257)</f>
        <v>0</v>
      </c>
      <c r="EI257" s="7">
        <f>SUM(M257+BZ257)</f>
        <v>0</v>
      </c>
      <c r="EJ257" s="7">
        <f>SUM(N257+CA257)</f>
        <v>0</v>
      </c>
      <c r="EM257" s="189">
        <f>O257+CB257</f>
        <v>0</v>
      </c>
      <c r="EN257" s="203">
        <f>P257+CC257</f>
        <v>0</v>
      </c>
      <c r="EO257" s="189">
        <f>Q257+CD257</f>
        <v>0</v>
      </c>
      <c r="EP257" s="203">
        <f>R257+CE257</f>
        <v>0</v>
      </c>
      <c r="EQ257" s="189">
        <f>S257+CF257</f>
        <v>0</v>
      </c>
      <c r="ER257" s="203">
        <f>T257+CG257</f>
        <v>0</v>
      </c>
      <c r="ES257" s="189">
        <f>U257+CH257</f>
        <v>0</v>
      </c>
      <c r="ET257" s="203">
        <f>V257+CI257</f>
        <v>0</v>
      </c>
      <c r="EU257" s="189">
        <f>W257+CJ257</f>
        <v>0</v>
      </c>
      <c r="EV257" s="190">
        <f>X257+CK257</f>
        <v>0</v>
      </c>
      <c r="EW257" s="190">
        <f>Y257+CL257</f>
        <v>0</v>
      </c>
      <c r="EX257" s="204">
        <f>Z257+CM257</f>
        <v>0</v>
      </c>
      <c r="EY257" s="189">
        <f>AA257+CN257</f>
        <v>0</v>
      </c>
      <c r="EZ257" s="203">
        <f>AB257+CO257</f>
        <v>0</v>
      </c>
      <c r="FA257" s="189">
        <f>AC257+CP257</f>
        <v>0</v>
      </c>
      <c r="FB257" s="203">
        <f>AD257+CQ257</f>
        <v>0</v>
      </c>
      <c r="FC257" s="189">
        <f>AE257+CR257</f>
        <v>0</v>
      </c>
      <c r="FD257" s="203">
        <f>AF257+CS257</f>
        <v>0</v>
      </c>
      <c r="FE257" s="189">
        <f>AG257+CT257</f>
        <v>0</v>
      </c>
      <c r="FF257" s="204">
        <f>AH257+CU257</f>
        <v>0</v>
      </c>
      <c r="FG257" s="190">
        <f>AI257+CV257</f>
        <v>0</v>
      </c>
      <c r="FH257" s="204">
        <f>AJ257+CW257</f>
        <v>0</v>
      </c>
      <c r="FI257" s="189">
        <f>AK257+CX257</f>
        <v>0</v>
      </c>
      <c r="FJ257" s="204">
        <f>AL257+CY257</f>
        <v>0</v>
      </c>
      <c r="FK257" s="190">
        <f>AM257+CZ257</f>
        <v>0</v>
      </c>
      <c r="FL257" s="204">
        <f>AN257+DA257</f>
        <v>0</v>
      </c>
      <c r="FM257" s="189">
        <f>AO257+DB257</f>
        <v>0</v>
      </c>
      <c r="FN257" s="204">
        <f>AP257+DC257</f>
        <v>0</v>
      </c>
      <c r="FO257" s="190">
        <f>AQ257+DD257</f>
        <v>0</v>
      </c>
      <c r="FP257" s="204">
        <f>AR257+DE257</f>
        <v>0</v>
      </c>
      <c r="FQ257" s="190">
        <f>AS257+DF257</f>
        <v>0</v>
      </c>
      <c r="FR257" s="204">
        <f>AT257+DG257</f>
        <v>0</v>
      </c>
      <c r="FS257" s="190">
        <f>AU257+DH257</f>
        <v>0</v>
      </c>
      <c r="FT257" s="204">
        <f>AV257+DI257</f>
        <v>0</v>
      </c>
      <c r="FU257" s="189">
        <f>AW257+DJ257</f>
        <v>0</v>
      </c>
      <c r="FV257" s="204">
        <f>AX257+DK257</f>
        <v>0</v>
      </c>
      <c r="FW257" s="190">
        <f>AY257+DL257</f>
        <v>0</v>
      </c>
      <c r="FX257" s="204">
        <f>AZ257+DM257</f>
        <v>0</v>
      </c>
      <c r="FY257" s="189">
        <f>BA257+DN257</f>
        <v>0</v>
      </c>
      <c r="FZ257" s="203">
        <f>BB257+DO257</f>
        <v>0</v>
      </c>
      <c r="GA257" s="189">
        <f>BC257+DP257</f>
        <v>0</v>
      </c>
      <c r="GB257" s="203">
        <f>BD257+DQ257</f>
        <v>0</v>
      </c>
      <c r="GC257" s="189">
        <f>BE257+DR257</f>
        <v>0</v>
      </c>
      <c r="GD257" s="204">
        <f>BF257+DS257</f>
        <v>0</v>
      </c>
      <c r="GE257" s="190">
        <f>BG257+DT257</f>
        <v>0</v>
      </c>
      <c r="GF257" s="190">
        <f>BH257+DU257</f>
        <v>0</v>
      </c>
      <c r="GG257" s="7"/>
      <c r="GH257" s="54"/>
      <c r="GL257" s="19"/>
      <c r="GM257" s="19"/>
      <c r="GN257" s="1"/>
      <c r="GO257" s="23"/>
      <c r="GP257" s="70"/>
      <c r="GQ257" s="7"/>
      <c r="GR257" s="83"/>
    </row>
    <row r="258" spans="1:200" ht="29.25" customHeight="1" thickBot="1" x14ac:dyDescent="0.35">
      <c r="A258" s="61">
        <v>17</v>
      </c>
      <c r="B258" s="44"/>
      <c r="C258" s="103"/>
      <c r="D258" s="41"/>
      <c r="E258" s="41"/>
      <c r="F258" s="41"/>
      <c r="G258" s="41"/>
      <c r="H258" s="41"/>
      <c r="I258" s="41"/>
      <c r="J258" s="41"/>
      <c r="K258" s="41"/>
      <c r="L258" s="41">
        <f t="shared" ref="L258:S258" si="227">SUM(L259:L266)</f>
        <v>0</v>
      </c>
      <c r="M258" s="41">
        <f t="shared" si="227"/>
        <v>0</v>
      </c>
      <c r="N258" s="41">
        <f t="shared" si="227"/>
        <v>0</v>
      </c>
      <c r="O258" s="46">
        <f t="shared" si="227"/>
        <v>0</v>
      </c>
      <c r="P258" s="41">
        <f t="shared" si="227"/>
        <v>0</v>
      </c>
      <c r="Q258" s="41">
        <f t="shared" si="227"/>
        <v>0</v>
      </c>
      <c r="R258" s="41">
        <f t="shared" si="227"/>
        <v>0</v>
      </c>
      <c r="S258" s="46">
        <f t="shared" si="227"/>
        <v>0</v>
      </c>
      <c r="T258" s="41">
        <f t="shared" ref="T258:AM258" si="228">SUM(T259:T266)</f>
        <v>0</v>
      </c>
      <c r="U258" s="41">
        <f t="shared" si="228"/>
        <v>0</v>
      </c>
      <c r="V258" s="41">
        <f t="shared" si="228"/>
        <v>0</v>
      </c>
      <c r="W258" s="41">
        <f t="shared" si="228"/>
        <v>0</v>
      </c>
      <c r="X258" s="41">
        <f t="shared" si="228"/>
        <v>0</v>
      </c>
      <c r="Y258" s="46">
        <f t="shared" si="228"/>
        <v>0</v>
      </c>
      <c r="Z258" s="41">
        <f t="shared" si="228"/>
        <v>0</v>
      </c>
      <c r="AA258" s="41">
        <f t="shared" si="228"/>
        <v>0</v>
      </c>
      <c r="AB258" s="41">
        <f t="shared" si="228"/>
        <v>0</v>
      </c>
      <c r="AC258" s="41">
        <f t="shared" si="228"/>
        <v>0</v>
      </c>
      <c r="AD258" s="41">
        <f t="shared" si="228"/>
        <v>0</v>
      </c>
      <c r="AE258" s="41">
        <f t="shared" si="228"/>
        <v>0</v>
      </c>
      <c r="AF258" s="41">
        <f t="shared" si="228"/>
        <v>0</v>
      </c>
      <c r="AG258" s="41">
        <f t="shared" si="228"/>
        <v>0</v>
      </c>
      <c r="AH258" s="41">
        <f t="shared" si="228"/>
        <v>0</v>
      </c>
      <c r="AI258" s="46">
        <f t="shared" si="228"/>
        <v>0</v>
      </c>
      <c r="AJ258" s="41">
        <f t="shared" si="228"/>
        <v>0</v>
      </c>
      <c r="AK258" s="41">
        <f t="shared" si="228"/>
        <v>0</v>
      </c>
      <c r="AL258" s="41">
        <f t="shared" si="228"/>
        <v>0</v>
      </c>
      <c r="AM258" s="41">
        <f t="shared" si="228"/>
        <v>0</v>
      </c>
      <c r="AN258" s="41">
        <f t="shared" ref="AN258:AU258" si="229">SUM(AN259:AN266)</f>
        <v>0</v>
      </c>
      <c r="AO258" s="41">
        <f t="shared" si="229"/>
        <v>0</v>
      </c>
      <c r="AP258" s="41">
        <f t="shared" si="229"/>
        <v>0</v>
      </c>
      <c r="AQ258" s="41">
        <f t="shared" si="229"/>
        <v>0</v>
      </c>
      <c r="AR258" s="41">
        <f t="shared" si="229"/>
        <v>0</v>
      </c>
      <c r="AS258" s="41">
        <f t="shared" si="229"/>
        <v>0</v>
      </c>
      <c r="AT258" s="41">
        <f t="shared" si="229"/>
        <v>0</v>
      </c>
      <c r="AU258" s="41">
        <f t="shared" si="229"/>
        <v>0</v>
      </c>
      <c r="AV258" s="41">
        <f t="shared" ref="AV258:BF258" si="230">SUM(AV259:AV266)</f>
        <v>0</v>
      </c>
      <c r="AW258" s="41">
        <f t="shared" si="230"/>
        <v>0</v>
      </c>
      <c r="AX258" s="41">
        <f t="shared" si="230"/>
        <v>0</v>
      </c>
      <c r="AY258" s="41">
        <f t="shared" si="230"/>
        <v>0</v>
      </c>
      <c r="AZ258" s="41">
        <f t="shared" si="230"/>
        <v>0</v>
      </c>
      <c r="BA258" s="41">
        <f t="shared" si="230"/>
        <v>0</v>
      </c>
      <c r="BB258" s="41">
        <f t="shared" si="230"/>
        <v>0</v>
      </c>
      <c r="BC258" s="41">
        <f t="shared" si="230"/>
        <v>0</v>
      </c>
      <c r="BD258" s="41">
        <f t="shared" si="230"/>
        <v>0</v>
      </c>
      <c r="BE258" s="41">
        <f t="shared" si="230"/>
        <v>0</v>
      </c>
      <c r="BF258" s="41">
        <f t="shared" si="230"/>
        <v>0</v>
      </c>
      <c r="BG258" s="46">
        <f>SUM(BG259:BG266)</f>
        <v>0</v>
      </c>
      <c r="BH258" s="46">
        <f>SUM(BH259:BH266)</f>
        <v>0</v>
      </c>
      <c r="BI258" s="46"/>
      <c r="BJ258" s="41"/>
      <c r="BK258" s="41"/>
      <c r="BN258" s="61">
        <v>17</v>
      </c>
      <c r="BO258" s="44" t="s">
        <v>168</v>
      </c>
      <c r="BP258" s="103" t="s">
        <v>54</v>
      </c>
      <c r="BQ258" s="183">
        <v>1</v>
      </c>
      <c r="BR258" s="41"/>
      <c r="BS258" s="41"/>
      <c r="BT258" s="41"/>
      <c r="BU258" s="41"/>
      <c r="BV258" s="41"/>
      <c r="BW258" s="41"/>
      <c r="BX258" s="41"/>
      <c r="BY258" s="41">
        <f t="shared" ref="BY258:CZ258" si="231">SUM(BY259:BY266)</f>
        <v>40</v>
      </c>
      <c r="BZ258" s="41">
        <f t="shared" si="231"/>
        <v>36</v>
      </c>
      <c r="CA258" s="41">
        <f t="shared" si="231"/>
        <v>0</v>
      </c>
      <c r="CB258" s="46">
        <f>SUM(CB259:CB266)</f>
        <v>0</v>
      </c>
      <c r="CC258" s="41">
        <f t="shared" si="231"/>
        <v>36</v>
      </c>
      <c r="CD258" s="41">
        <f t="shared" si="231"/>
        <v>108</v>
      </c>
      <c r="CE258" s="41">
        <f t="shared" si="231"/>
        <v>0</v>
      </c>
      <c r="CF258" s="41">
        <f t="shared" si="231"/>
        <v>0</v>
      </c>
      <c r="CG258" s="41">
        <f t="shared" si="231"/>
        <v>0</v>
      </c>
      <c r="CH258" s="41">
        <f t="shared" si="231"/>
        <v>0</v>
      </c>
      <c r="CI258" s="41">
        <f t="shared" si="231"/>
        <v>0</v>
      </c>
      <c r="CJ258" s="41">
        <f t="shared" si="231"/>
        <v>0</v>
      </c>
      <c r="CK258" s="41">
        <f t="shared" si="231"/>
        <v>0</v>
      </c>
      <c r="CL258" s="46">
        <f t="shared" si="231"/>
        <v>6</v>
      </c>
      <c r="CM258" s="41">
        <f t="shared" si="231"/>
        <v>0</v>
      </c>
      <c r="CN258" s="41">
        <f t="shared" si="231"/>
        <v>0</v>
      </c>
      <c r="CO258" s="41">
        <f t="shared" si="231"/>
        <v>4</v>
      </c>
      <c r="CP258" s="41">
        <f t="shared" si="231"/>
        <v>32</v>
      </c>
      <c r="CQ258" s="41">
        <f t="shared" si="231"/>
        <v>0</v>
      </c>
      <c r="CR258" s="41">
        <f t="shared" si="231"/>
        <v>0</v>
      </c>
      <c r="CS258" s="41">
        <f t="shared" si="231"/>
        <v>0</v>
      </c>
      <c r="CT258" s="41">
        <f t="shared" si="231"/>
        <v>0</v>
      </c>
      <c r="CU258" s="41">
        <f t="shared" si="231"/>
        <v>0</v>
      </c>
      <c r="CV258" s="46">
        <f t="shared" si="231"/>
        <v>0</v>
      </c>
      <c r="CW258" s="41">
        <f t="shared" si="231"/>
        <v>0</v>
      </c>
      <c r="CX258" s="41">
        <f t="shared" si="231"/>
        <v>0</v>
      </c>
      <c r="CY258" s="41">
        <f t="shared" si="231"/>
        <v>1</v>
      </c>
      <c r="CZ258" s="41">
        <f t="shared" si="231"/>
        <v>140</v>
      </c>
      <c r="DA258" s="41">
        <f>SUM(DA259:DA266)</f>
        <v>0</v>
      </c>
      <c r="DB258" s="41">
        <f t="shared" ref="DB258:DU258" si="232">SUM(DB259:DB266)</f>
        <v>0</v>
      </c>
      <c r="DC258" s="41">
        <f t="shared" si="232"/>
        <v>0</v>
      </c>
      <c r="DD258" s="41">
        <f t="shared" si="232"/>
        <v>0</v>
      </c>
      <c r="DE258" s="41">
        <f t="shared" si="232"/>
        <v>1</v>
      </c>
      <c r="DF258" s="41">
        <f t="shared" si="232"/>
        <v>18</v>
      </c>
      <c r="DG258" s="41">
        <f t="shared" si="232"/>
        <v>0</v>
      </c>
      <c r="DH258" s="41">
        <f t="shared" si="232"/>
        <v>0</v>
      </c>
      <c r="DI258" s="41">
        <f t="shared" si="232"/>
        <v>0</v>
      </c>
      <c r="DJ258" s="41">
        <f t="shared" si="232"/>
        <v>0</v>
      </c>
      <c r="DK258" s="41">
        <f t="shared" si="232"/>
        <v>0</v>
      </c>
      <c r="DL258" s="41">
        <f t="shared" si="232"/>
        <v>0</v>
      </c>
      <c r="DM258" s="41">
        <f t="shared" si="232"/>
        <v>0</v>
      </c>
      <c r="DN258" s="41">
        <f t="shared" si="232"/>
        <v>0</v>
      </c>
      <c r="DO258" s="41">
        <f t="shared" si="232"/>
        <v>0</v>
      </c>
      <c r="DP258" s="41">
        <f t="shared" si="232"/>
        <v>0</v>
      </c>
      <c r="DQ258" s="41">
        <f t="shared" si="232"/>
        <v>0</v>
      </c>
      <c r="DR258" s="41">
        <f t="shared" si="232"/>
        <v>0</v>
      </c>
      <c r="DS258" s="41">
        <f t="shared" si="232"/>
        <v>304</v>
      </c>
      <c r="DT258" s="46">
        <f t="shared" si="232"/>
        <v>304</v>
      </c>
      <c r="DU258" s="46">
        <f t="shared" si="232"/>
        <v>126</v>
      </c>
      <c r="DV258" s="41"/>
      <c r="DW258" s="187" t="s">
        <v>179</v>
      </c>
      <c r="DX258" s="44" t="s">
        <v>168</v>
      </c>
      <c r="DY258" s="103" t="s">
        <v>54</v>
      </c>
      <c r="DZ258" s="183">
        <v>1</v>
      </c>
      <c r="EA258" s="41"/>
      <c r="EB258" s="41"/>
      <c r="EC258" s="41"/>
      <c r="ED258" s="41"/>
      <c r="EE258" s="41"/>
      <c r="EF258" s="41"/>
      <c r="EG258" s="41"/>
      <c r="EH258" s="41">
        <f t="shared" ref="EH258:FN258" si="233">SUM(EH259:EH270)</f>
        <v>40</v>
      </c>
      <c r="EI258" s="41">
        <f t="shared" si="233"/>
        <v>36</v>
      </c>
      <c r="EJ258" s="41">
        <f t="shared" si="233"/>
        <v>0</v>
      </c>
      <c r="EM258" s="189">
        <f>O258+CB258</f>
        <v>0</v>
      </c>
      <c r="EN258" s="189">
        <f>SUM(EN259:EN270)</f>
        <v>36</v>
      </c>
      <c r="EO258" s="189">
        <f>Q258+CD258</f>
        <v>108</v>
      </c>
      <c r="EP258" s="189">
        <f>SUM(EP259:EP270)</f>
        <v>0</v>
      </c>
      <c r="EQ258" s="189">
        <f>S258+CF258</f>
        <v>0</v>
      </c>
      <c r="ER258" s="189">
        <f>SUM(ER259:ER270)</f>
        <v>0</v>
      </c>
      <c r="ES258" s="189">
        <f>U258+CH258</f>
        <v>0</v>
      </c>
      <c r="ET258" s="189">
        <f>SUM(ET259:ET270)</f>
        <v>0</v>
      </c>
      <c r="EU258" s="189">
        <f>W258+CJ258</f>
        <v>0</v>
      </c>
      <c r="EV258" s="190">
        <f>X258+CK258</f>
        <v>0</v>
      </c>
      <c r="EW258" s="190">
        <f>Y258+CL258</f>
        <v>6</v>
      </c>
      <c r="EX258" s="183">
        <f>SUM(EX259:EX270)</f>
        <v>0</v>
      </c>
      <c r="EY258" s="189">
        <f>AA258+CN258</f>
        <v>0</v>
      </c>
      <c r="EZ258" s="189">
        <f>SUM(EZ259:EZ270)</f>
        <v>4</v>
      </c>
      <c r="FA258" s="189">
        <f>AC258+CP258</f>
        <v>32</v>
      </c>
      <c r="FB258" s="189">
        <f>SUM(FB259:FB270)</f>
        <v>0</v>
      </c>
      <c r="FC258" s="189">
        <f>AE258+CR258</f>
        <v>0</v>
      </c>
      <c r="FD258" s="189">
        <f>SUM(FD259:FD270)</f>
        <v>0</v>
      </c>
      <c r="FE258" s="189">
        <f>AG258+CT258</f>
        <v>0</v>
      </c>
      <c r="FF258" s="183">
        <f>SUM(FF259:FF270)</f>
        <v>0</v>
      </c>
      <c r="FG258" s="190">
        <f>AI258+CV258</f>
        <v>0</v>
      </c>
      <c r="FH258" s="183">
        <f>SUM(FH259:FH270)</f>
        <v>0</v>
      </c>
      <c r="FI258" s="189">
        <f>AK258+CX258</f>
        <v>0</v>
      </c>
      <c r="FJ258" s="183">
        <f>SUM(FJ259:FJ270)</f>
        <v>1</v>
      </c>
      <c r="FK258" s="190">
        <f>AM258+CZ258</f>
        <v>140</v>
      </c>
      <c r="FL258" s="183">
        <f>SUM(FL259:FL270)</f>
        <v>0</v>
      </c>
      <c r="FM258" s="189">
        <f>AO258+DB258</f>
        <v>0</v>
      </c>
      <c r="FN258" s="183">
        <f>SUM(FN259:FN270)</f>
        <v>0</v>
      </c>
      <c r="FO258" s="190">
        <f>AQ258+DD258</f>
        <v>0</v>
      </c>
      <c r="FP258" s="183">
        <f>SUM(FP259:FP270)</f>
        <v>1</v>
      </c>
      <c r="FQ258" s="190">
        <f>AS258+DF258</f>
        <v>18</v>
      </c>
      <c r="FR258" s="183"/>
      <c r="FS258" s="190">
        <f>AU258+DH258</f>
        <v>0</v>
      </c>
      <c r="FT258" s="183">
        <f t="shared" ref="FT258:GD258" si="234">SUM(FT259:FT270)</f>
        <v>0</v>
      </c>
      <c r="FU258" s="189">
        <f>AW258+DJ258</f>
        <v>0</v>
      </c>
      <c r="FV258" s="183">
        <f t="shared" si="234"/>
        <v>0</v>
      </c>
      <c r="FW258" s="190">
        <f>AY258+DL258</f>
        <v>0</v>
      </c>
      <c r="FX258" s="183">
        <f t="shared" si="234"/>
        <v>0</v>
      </c>
      <c r="FY258" s="189">
        <f>BA258+DN258</f>
        <v>0</v>
      </c>
      <c r="FZ258" s="189">
        <f t="shared" si="234"/>
        <v>0</v>
      </c>
      <c r="GA258" s="189">
        <f>BC258+DP258</f>
        <v>0</v>
      </c>
      <c r="GB258" s="189">
        <f t="shared" si="234"/>
        <v>0</v>
      </c>
      <c r="GC258" s="189">
        <f>BE258+DR258</f>
        <v>0</v>
      </c>
      <c r="GD258" s="183">
        <f t="shared" si="234"/>
        <v>304</v>
      </c>
      <c r="GE258" s="190">
        <f>BG258+DT258</f>
        <v>304</v>
      </c>
      <c r="GF258" s="190">
        <f>BH258+DU258</f>
        <v>126</v>
      </c>
      <c r="GG258" s="41"/>
      <c r="GH258" s="187" t="s">
        <v>179</v>
      </c>
      <c r="GK258" s="3">
        <v>300</v>
      </c>
      <c r="GL258" s="19">
        <f>GE258-GK258</f>
        <v>4</v>
      </c>
      <c r="GM258" s="19"/>
      <c r="GN258" s="18"/>
      <c r="GO258" s="18"/>
      <c r="GP258" s="71"/>
      <c r="GQ258" s="7"/>
      <c r="GR258" s="83"/>
    </row>
    <row r="259" spans="1:200" ht="31.5" customHeight="1" outlineLevel="1" thickBot="1" x14ac:dyDescent="0.35">
      <c r="A259" s="53"/>
      <c r="B259" s="20"/>
      <c r="C259" s="91"/>
      <c r="D259" s="91"/>
      <c r="E259" s="91"/>
      <c r="F259" s="91"/>
      <c r="G259" s="92"/>
      <c r="H259" s="99"/>
      <c r="I259" s="99"/>
      <c r="J259" s="99"/>
      <c r="K259" s="99"/>
      <c r="L259" s="25"/>
      <c r="M259" s="93">
        <f t="shared" ref="M259:M270" si="235">SUM(N259+P259+T259+V259+AR259*2)</f>
        <v>0</v>
      </c>
      <c r="N259" s="30"/>
      <c r="O259" s="20"/>
      <c r="P259" s="30"/>
      <c r="Q259" s="20"/>
      <c r="R259" s="30"/>
      <c r="S259" s="20"/>
      <c r="T259" s="30"/>
      <c r="U259" s="20"/>
      <c r="V259" s="94"/>
      <c r="W259" s="20"/>
      <c r="X259" s="20"/>
      <c r="Y259" s="20"/>
      <c r="Z259" s="94"/>
      <c r="AA259" s="20"/>
      <c r="AB259" s="94"/>
      <c r="AC259" s="20"/>
      <c r="AD259" s="94"/>
      <c r="AE259" s="24"/>
      <c r="AF259" s="94"/>
      <c r="AG259" s="20"/>
      <c r="AH259" s="94"/>
      <c r="AI259" s="20"/>
      <c r="AJ259" s="94"/>
      <c r="AK259" s="20"/>
      <c r="AL259" s="94"/>
      <c r="AM259" s="20"/>
      <c r="AN259" s="94"/>
      <c r="AO259" s="20"/>
      <c r="AP259" s="94"/>
      <c r="AQ259" s="20"/>
      <c r="AR259" s="94"/>
      <c r="AS259" s="20"/>
      <c r="AT259" s="94"/>
      <c r="AU259" s="20"/>
      <c r="AV259" s="94"/>
      <c r="AW259" s="20"/>
      <c r="AX259" s="94"/>
      <c r="AY259" s="20"/>
      <c r="AZ259" s="94"/>
      <c r="BA259" s="20"/>
      <c r="BB259" s="94"/>
      <c r="BC259" s="20"/>
      <c r="BD259" s="94"/>
      <c r="BE259" s="20"/>
      <c r="BF259" s="20"/>
      <c r="BG259" s="20">
        <f t="shared" ref="BG259:BG270" si="236">O259+Q259+S259+U259+W259+X259+Y259+AA259+AC259+AE259+AG259+AI259+AK259+AM259+AO259+AQ259+AS259+AU259+AW259+AY259+BA259+BC259+BE259</f>
        <v>0</v>
      </c>
      <c r="BH259" s="20">
        <f t="shared" ref="BH259:BH270" si="237">O259+Q259+S259+U259+W259+X259+AQ259+AS259+AW259+AY259+BA259+BC259</f>
        <v>0</v>
      </c>
      <c r="BI259" s="46">
        <f t="shared" si="196"/>
        <v>0</v>
      </c>
      <c r="BJ259" s="1"/>
      <c r="BK259" s="1"/>
      <c r="BN259" s="53" t="s">
        <v>168</v>
      </c>
      <c r="BO259" s="20" t="s">
        <v>78</v>
      </c>
      <c r="BP259" s="91" t="s">
        <v>79</v>
      </c>
      <c r="BQ259" s="91" t="s">
        <v>69</v>
      </c>
      <c r="BR259" s="91" t="s">
        <v>104</v>
      </c>
      <c r="BS259" s="91" t="s">
        <v>144</v>
      </c>
      <c r="BT259" s="92">
        <v>6</v>
      </c>
      <c r="BU259" s="99">
        <v>70</v>
      </c>
      <c r="BV259" s="99">
        <v>1</v>
      </c>
      <c r="BW259" s="99">
        <v>3</v>
      </c>
      <c r="BX259" s="99">
        <f>SUM(BW259)*2</f>
        <v>6</v>
      </c>
      <c r="BY259" s="25">
        <v>40</v>
      </c>
      <c r="BZ259" s="93">
        <f>SUM(CA259+CC259+CE259+CG259+CI259)</f>
        <v>36</v>
      </c>
      <c r="CA259" s="30"/>
      <c r="CB259" s="20"/>
      <c r="CC259" s="30">
        <v>36</v>
      </c>
      <c r="CD259" s="20">
        <f>BW259*CC259</f>
        <v>108</v>
      </c>
      <c r="CE259" s="30"/>
      <c r="CF259" s="20">
        <f>SUM(CE259)*BW259</f>
        <v>0</v>
      </c>
      <c r="CG259" s="30"/>
      <c r="CH259" s="20">
        <f>SUM(CG259)*BX259</f>
        <v>0</v>
      </c>
      <c r="CI259" s="94"/>
      <c r="CJ259" s="20">
        <f>SUM(CI259)*BW259*5</f>
        <v>0</v>
      </c>
      <c r="CK259" s="20">
        <f>SUM(BW259*DK259*2+BX259*DM259*2)</f>
        <v>0</v>
      </c>
      <c r="CL259" s="20">
        <f>SUM(BY259*5/100*BW259)</f>
        <v>6</v>
      </c>
      <c r="CM259" s="94"/>
      <c r="CN259" s="20"/>
      <c r="CO259" s="94"/>
      <c r="CP259" s="20">
        <f>SUM(CO259)*3*BU259/5</f>
        <v>0</v>
      </c>
      <c r="CQ259" s="94"/>
      <c r="CR259" s="24">
        <f>SUM(CQ259*BU259*(30+4))</f>
        <v>0</v>
      </c>
      <c r="CS259" s="94"/>
      <c r="CT259" s="20">
        <f>SUM(CS259*BU259*3)</f>
        <v>0</v>
      </c>
      <c r="CU259" s="94"/>
      <c r="CV259" s="20">
        <f>SUM(CU259*BU259/3)</f>
        <v>0</v>
      </c>
      <c r="CW259" s="94"/>
      <c r="CX259" s="20">
        <f>SUM(CW259*BU259*2/3)</f>
        <v>0</v>
      </c>
      <c r="CY259" s="94">
        <v>1</v>
      </c>
      <c r="CZ259" s="20">
        <f>SUM(CY259*BU259)*2</f>
        <v>140</v>
      </c>
      <c r="DA259" s="94"/>
      <c r="DB259" s="20">
        <f>SUM(DA259*BW259)</f>
        <v>0</v>
      </c>
      <c r="DC259" s="94"/>
      <c r="DD259" s="20">
        <f>SUM(DC259*BU259*2)</f>
        <v>0</v>
      </c>
      <c r="DE259" s="94">
        <v>1</v>
      </c>
      <c r="DF259" s="20">
        <f>SUM(BW259*DE259*6)</f>
        <v>18</v>
      </c>
      <c r="DG259" s="94"/>
      <c r="DH259" s="20">
        <f>DG259*BU259/3</f>
        <v>0</v>
      </c>
      <c r="DI259" s="94"/>
      <c r="DJ259" s="20">
        <f>SUM(DI259*BU259/3)</f>
        <v>0</v>
      </c>
      <c r="DK259" s="94"/>
      <c r="DL259" s="20">
        <f>SUM(DK259*BU259/3)</f>
        <v>0</v>
      </c>
      <c r="DM259" s="94"/>
      <c r="DN259" s="20">
        <f>SUM(DM259*BX259*5*6)</f>
        <v>0</v>
      </c>
      <c r="DO259" s="94"/>
      <c r="DP259" s="20">
        <f>SUM(DO259*BX259*4*6)</f>
        <v>0</v>
      </c>
      <c r="DQ259" s="94"/>
      <c r="DR259" s="20">
        <f>SUM(DQ259*50)</f>
        <v>0</v>
      </c>
      <c r="DS259" s="20">
        <f>CB259+CD259+CF259+CH259+CJ259+CK259+CL259+CN259+CP259+CR259+CT259+CV259+CX259+CZ259+DB259+DD259+DF259+DH259+DJ259+DL259+DN259+DP259+DR259</f>
        <v>272</v>
      </c>
      <c r="DT259" s="20">
        <f>CB259+CD259+CF259+CH259+CJ259+CK259+CL259+CN259+CP259+CR259+CT259+CV259+CX259+CZ259+DB259+DD259+DF259+DH259+DJ259+DL259+DN259+DP259+DR259</f>
        <v>272</v>
      </c>
      <c r="DU259" s="20">
        <f>CB259+CD259+CF259+CH259+CJ259+CK259+DD259+DF259+DJ259+DL259+DN259+DP259</f>
        <v>126</v>
      </c>
      <c r="DV259" s="7"/>
      <c r="DW259" s="54"/>
      <c r="DX259" s="106"/>
      <c r="DY259" s="101"/>
      <c r="DZ259" s="102"/>
      <c r="EA259" s="1"/>
      <c r="EB259" s="1"/>
      <c r="EC259" s="20"/>
      <c r="ED259" s="20"/>
      <c r="EE259" s="1"/>
      <c r="EF259" s="1"/>
      <c r="EG259" s="1"/>
      <c r="EH259" s="7">
        <f>SUM(L259+BY259)</f>
        <v>40</v>
      </c>
      <c r="EI259" s="7">
        <f>SUM(M259+BZ259)</f>
        <v>36</v>
      </c>
      <c r="EJ259" s="7">
        <f>SUM(N259+CA259)</f>
        <v>0</v>
      </c>
      <c r="EM259" s="189">
        <f>O259+CB259</f>
        <v>0</v>
      </c>
      <c r="EN259" s="203">
        <f>P259+CC259</f>
        <v>36</v>
      </c>
      <c r="EO259" s="189">
        <f>Q259+CD259</f>
        <v>108</v>
      </c>
      <c r="EP259" s="203">
        <f>R259+CE259</f>
        <v>0</v>
      </c>
      <c r="EQ259" s="189">
        <f>S259+CF259</f>
        <v>0</v>
      </c>
      <c r="ER259" s="203">
        <f>T259+CG259</f>
        <v>0</v>
      </c>
      <c r="ES259" s="189">
        <f>U259+CH259</f>
        <v>0</v>
      </c>
      <c r="ET259" s="203">
        <f>V259+CI259</f>
        <v>0</v>
      </c>
      <c r="EU259" s="189">
        <f>W259+CJ259</f>
        <v>0</v>
      </c>
      <c r="EV259" s="190">
        <f>X259+CK259</f>
        <v>0</v>
      </c>
      <c r="EW259" s="190">
        <f>Y259+CL259</f>
        <v>6</v>
      </c>
      <c r="EX259" s="204">
        <f>Z259+CM259</f>
        <v>0</v>
      </c>
      <c r="EY259" s="189">
        <f>AA259+CN259</f>
        <v>0</v>
      </c>
      <c r="EZ259" s="203">
        <f>AB259+CO259</f>
        <v>0</v>
      </c>
      <c r="FA259" s="189">
        <f>AC259+CP259</f>
        <v>0</v>
      </c>
      <c r="FB259" s="203">
        <f>AD259+CQ259</f>
        <v>0</v>
      </c>
      <c r="FC259" s="189">
        <f>AE259+CR259</f>
        <v>0</v>
      </c>
      <c r="FD259" s="203">
        <f>AF259+CS259</f>
        <v>0</v>
      </c>
      <c r="FE259" s="189">
        <f>AG259+CT259</f>
        <v>0</v>
      </c>
      <c r="FF259" s="204">
        <f>AH259+CU259</f>
        <v>0</v>
      </c>
      <c r="FG259" s="190">
        <f>AI259+CV259</f>
        <v>0</v>
      </c>
      <c r="FH259" s="204">
        <f>AJ259+CW259</f>
        <v>0</v>
      </c>
      <c r="FI259" s="189">
        <f>AK259+CX259</f>
        <v>0</v>
      </c>
      <c r="FJ259" s="204">
        <f>AL259+CY259</f>
        <v>1</v>
      </c>
      <c r="FK259" s="190">
        <f>AM259+CZ259</f>
        <v>140</v>
      </c>
      <c r="FL259" s="204">
        <f>AN259+DA259</f>
        <v>0</v>
      </c>
      <c r="FM259" s="189">
        <f>AO259+DB259</f>
        <v>0</v>
      </c>
      <c r="FN259" s="204">
        <f>AP259+DC259</f>
        <v>0</v>
      </c>
      <c r="FO259" s="190">
        <f>AQ259+DD259</f>
        <v>0</v>
      </c>
      <c r="FP259" s="204">
        <f>AR259+DE259</f>
        <v>1</v>
      </c>
      <c r="FQ259" s="190">
        <f>AS259+DF259</f>
        <v>18</v>
      </c>
      <c r="FR259" s="204">
        <f>AT259+DG259</f>
        <v>0</v>
      </c>
      <c r="FS259" s="190">
        <f>AU259+DH259</f>
        <v>0</v>
      </c>
      <c r="FT259" s="204">
        <f>AV259+DI259</f>
        <v>0</v>
      </c>
      <c r="FU259" s="189">
        <f>AW259+DJ259</f>
        <v>0</v>
      </c>
      <c r="FV259" s="204">
        <f>AX259+DK259</f>
        <v>0</v>
      </c>
      <c r="FW259" s="190">
        <f>AY259+DL259</f>
        <v>0</v>
      </c>
      <c r="FX259" s="204">
        <f>AZ259+DM259</f>
        <v>0</v>
      </c>
      <c r="FY259" s="189">
        <f>BA259+DN259</f>
        <v>0</v>
      </c>
      <c r="FZ259" s="203">
        <f>BB259+DO259</f>
        <v>0</v>
      </c>
      <c r="GA259" s="189">
        <f>BC259+DP259</f>
        <v>0</v>
      </c>
      <c r="GB259" s="203">
        <f>BD259+DQ259</f>
        <v>0</v>
      </c>
      <c r="GC259" s="189">
        <f>BE259+DR259</f>
        <v>0</v>
      </c>
      <c r="GD259" s="204">
        <f>BF259+DS259</f>
        <v>272</v>
      </c>
      <c r="GE259" s="190">
        <f>BG259+DT259</f>
        <v>272</v>
      </c>
      <c r="GF259" s="190">
        <f>BH259+DU259</f>
        <v>126</v>
      </c>
      <c r="GG259" s="7"/>
      <c r="GH259" s="54"/>
      <c r="GL259" s="19"/>
      <c r="GM259" s="19"/>
      <c r="GN259" s="1"/>
      <c r="GO259" s="23"/>
      <c r="GP259" s="70"/>
      <c r="GQ259" s="7"/>
      <c r="GR259" s="83"/>
    </row>
    <row r="260" spans="1:200" ht="24.95" customHeight="1" outlineLevel="1" thickBot="1" x14ac:dyDescent="0.35">
      <c r="A260" s="53"/>
      <c r="B260" s="20"/>
      <c r="C260" s="91"/>
      <c r="D260" s="91"/>
      <c r="E260" s="91"/>
      <c r="F260" s="92"/>
      <c r="G260" s="92"/>
      <c r="H260" s="99"/>
      <c r="I260" s="99"/>
      <c r="J260" s="99"/>
      <c r="K260" s="99"/>
      <c r="L260" s="25"/>
      <c r="M260" s="93">
        <f t="shared" si="235"/>
        <v>0</v>
      </c>
      <c r="N260" s="30"/>
      <c r="O260" s="20"/>
      <c r="P260" s="30"/>
      <c r="Q260" s="20"/>
      <c r="R260" s="30"/>
      <c r="S260" s="20"/>
      <c r="T260" s="30"/>
      <c r="U260" s="20"/>
      <c r="V260" s="94"/>
      <c r="W260" s="20"/>
      <c r="X260" s="20"/>
      <c r="Y260" s="20"/>
      <c r="Z260" s="94"/>
      <c r="AA260" s="20"/>
      <c r="AB260" s="94"/>
      <c r="AC260" s="20"/>
      <c r="AD260" s="94"/>
      <c r="AE260" s="24"/>
      <c r="AF260" s="94"/>
      <c r="AG260" s="20"/>
      <c r="AH260" s="94"/>
      <c r="AI260" s="20"/>
      <c r="AJ260" s="94"/>
      <c r="AK260" s="20"/>
      <c r="AL260" s="94"/>
      <c r="AM260" s="20"/>
      <c r="AN260" s="94"/>
      <c r="AO260" s="20"/>
      <c r="AP260" s="94"/>
      <c r="AQ260" s="20"/>
      <c r="AR260" s="94"/>
      <c r="AS260" s="20"/>
      <c r="AT260" s="94"/>
      <c r="AU260" s="20"/>
      <c r="AV260" s="94"/>
      <c r="AW260" s="20"/>
      <c r="AX260" s="94"/>
      <c r="AY260" s="20"/>
      <c r="AZ260" s="94"/>
      <c r="BA260" s="20"/>
      <c r="BB260" s="94"/>
      <c r="BC260" s="20"/>
      <c r="BD260" s="94"/>
      <c r="BE260" s="20"/>
      <c r="BF260" s="20"/>
      <c r="BG260" s="20">
        <f t="shared" si="236"/>
        <v>0</v>
      </c>
      <c r="BH260" s="20">
        <f t="shared" si="237"/>
        <v>0</v>
      </c>
      <c r="BI260" s="46">
        <f t="shared" si="196"/>
        <v>0</v>
      </c>
      <c r="BJ260" s="1"/>
      <c r="BK260" s="1"/>
      <c r="BN260" s="53" t="s">
        <v>168</v>
      </c>
      <c r="BO260" s="20" t="s">
        <v>158</v>
      </c>
      <c r="BP260" s="91" t="s">
        <v>68</v>
      </c>
      <c r="BQ260" s="91" t="s">
        <v>111</v>
      </c>
      <c r="BR260" s="91" t="s">
        <v>112</v>
      </c>
      <c r="BS260" s="92" t="s">
        <v>115</v>
      </c>
      <c r="BT260" s="92">
        <v>6</v>
      </c>
      <c r="BU260" s="99">
        <v>10</v>
      </c>
      <c r="BV260" s="99"/>
      <c r="BW260" s="99">
        <v>1</v>
      </c>
      <c r="BX260" s="99">
        <v>1</v>
      </c>
      <c r="BY260" s="25"/>
      <c r="BZ260" s="93">
        <f>SUM(CA260+CC260+CE260+CG260+CI260)</f>
        <v>0</v>
      </c>
      <c r="CA260" s="30"/>
      <c r="CB260" s="20">
        <f>SUM(CA260)*BV260</f>
        <v>0</v>
      </c>
      <c r="CC260" s="30"/>
      <c r="CD260" s="20">
        <f>CC260*BW260</f>
        <v>0</v>
      </c>
      <c r="CE260" s="30"/>
      <c r="CF260" s="20">
        <f>SUM(CE260)*BW260</f>
        <v>0</v>
      </c>
      <c r="CG260" s="30"/>
      <c r="CH260" s="20">
        <f>SUM(CG260)*BX260</f>
        <v>0</v>
      </c>
      <c r="CI260" s="94"/>
      <c r="CJ260" s="20">
        <f>SUM(CI260)*BW260*5</f>
        <v>0</v>
      </c>
      <c r="CK260" s="20">
        <f>SUM(BY260)*BW260*5/100+DK260*BW260*2+DM260*BX260*2</f>
        <v>0</v>
      </c>
      <c r="CL260" s="20">
        <f>SUM(BY260*5/100*BW260)</f>
        <v>0</v>
      </c>
      <c r="CM260" s="94"/>
      <c r="CN260" s="20"/>
      <c r="CO260" s="94">
        <v>4</v>
      </c>
      <c r="CP260" s="20">
        <f>CO260*8*BX260</f>
        <v>32</v>
      </c>
      <c r="CQ260" s="94"/>
      <c r="CR260" s="24">
        <f>SUM(CQ260*BU260*(30+4))</f>
        <v>0</v>
      </c>
      <c r="CS260" s="94"/>
      <c r="CT260" s="20">
        <f>SUM(CS260*BU260*3)</f>
        <v>0</v>
      </c>
      <c r="CU260" s="94"/>
      <c r="CV260" s="20">
        <f>SUM(CU260*BU260/3)</f>
        <v>0</v>
      </c>
      <c r="CW260" s="94"/>
      <c r="CX260" s="20">
        <f>SUM(CW260*BU260*2/3)</f>
        <v>0</v>
      </c>
      <c r="CY260" s="94"/>
      <c r="CZ260" s="20">
        <f>SUM(CY260*BU260)</f>
        <v>0</v>
      </c>
      <c r="DA260" s="94"/>
      <c r="DB260" s="20">
        <f>SUM(DA260*BW260)</f>
        <v>0</v>
      </c>
      <c r="DC260" s="94"/>
      <c r="DD260" s="20"/>
      <c r="DE260" s="94"/>
      <c r="DF260" s="20">
        <f>BU260*DE260/3</f>
        <v>0</v>
      </c>
      <c r="DG260" s="94"/>
      <c r="DH260" s="20">
        <f>DG260*BU260/3</f>
        <v>0</v>
      </c>
      <c r="DI260" s="94"/>
      <c r="DJ260" s="20">
        <f>SUM(DI260*BU260/3)</f>
        <v>0</v>
      </c>
      <c r="DK260" s="94"/>
      <c r="DL260" s="20">
        <f>SUM(DK260*BU260/3)</f>
        <v>0</v>
      </c>
      <c r="DM260" s="94"/>
      <c r="DN260" s="20">
        <f>SUM(DM260*BX260*5*6)</f>
        <v>0</v>
      </c>
      <c r="DO260" s="94"/>
      <c r="DP260" s="20">
        <f>SUM(DO260*BX260*4*6)</f>
        <v>0</v>
      </c>
      <c r="DQ260" s="94"/>
      <c r="DR260" s="20">
        <f>SUM(DQ260*50)</f>
        <v>0</v>
      </c>
      <c r="DS260" s="20">
        <f>CB260+CD260+CF260+CH260+CJ260+CK260+CL260+CN260+CP260+CR260+CT260+CV260+CX260+CZ260+DB260+DD260+DF260+DH260+DJ260+DL260+DN260+DP260+DR260</f>
        <v>32</v>
      </c>
      <c r="DT260" s="20">
        <f t="shared" ref="DT260:DT270" si="238">CB260+CD260+CF260+CH260+CJ260+CK260+CL260+CN260+CP260+CR260+CT260+CV260+CX260+CZ260+DB260+DD260+DF260+DH260+DJ260+DL260+DN260+DP260+DR260</f>
        <v>32</v>
      </c>
      <c r="DU260" s="20">
        <f t="shared" ref="DU260:DU270" si="239">CB260+CD260+CF260+CH260+CJ260+CK260+DD260+DF260+DJ260+DL260+DN260+DP260</f>
        <v>0</v>
      </c>
      <c r="DV260" s="1"/>
      <c r="DW260" s="57"/>
      <c r="DX260" s="106"/>
      <c r="DY260" s="101"/>
      <c r="DZ260" s="102"/>
      <c r="EA260" s="7"/>
      <c r="EB260" s="7"/>
      <c r="EC260" s="7"/>
      <c r="ED260" s="7"/>
      <c r="EE260" s="7"/>
      <c r="EF260" s="7"/>
      <c r="EG260" s="7"/>
      <c r="EH260" s="7">
        <f>SUM(L260+BY260)</f>
        <v>0</v>
      </c>
      <c r="EI260" s="7">
        <f>SUM(M260+BZ260)</f>
        <v>0</v>
      </c>
      <c r="EJ260" s="7">
        <f>SUM(N260+CA260)</f>
        <v>0</v>
      </c>
      <c r="EM260" s="189">
        <f>O260+CB260</f>
        <v>0</v>
      </c>
      <c r="EN260" s="203">
        <f>P260+CC260</f>
        <v>0</v>
      </c>
      <c r="EO260" s="189">
        <f>Q260+CD260</f>
        <v>0</v>
      </c>
      <c r="EP260" s="203">
        <f>R260+CE260</f>
        <v>0</v>
      </c>
      <c r="EQ260" s="189">
        <f>S260+CF260</f>
        <v>0</v>
      </c>
      <c r="ER260" s="203">
        <f>T260+CG260</f>
        <v>0</v>
      </c>
      <c r="ES260" s="189">
        <f>U260+CH260</f>
        <v>0</v>
      </c>
      <c r="ET260" s="203">
        <f>V260+CI260</f>
        <v>0</v>
      </c>
      <c r="EU260" s="189">
        <f>W260+CJ260</f>
        <v>0</v>
      </c>
      <c r="EV260" s="190">
        <f>X260+CK260</f>
        <v>0</v>
      </c>
      <c r="EW260" s="190">
        <f>Y260+CL260</f>
        <v>0</v>
      </c>
      <c r="EX260" s="204">
        <f>Z260+CM260</f>
        <v>0</v>
      </c>
      <c r="EY260" s="189">
        <f>AA260+CN260</f>
        <v>0</v>
      </c>
      <c r="EZ260" s="203">
        <f>AB260+CO260</f>
        <v>4</v>
      </c>
      <c r="FA260" s="189">
        <f>AC260+CP260</f>
        <v>32</v>
      </c>
      <c r="FB260" s="203">
        <f>AD260+CQ260</f>
        <v>0</v>
      </c>
      <c r="FC260" s="189">
        <f>AE260+CR260</f>
        <v>0</v>
      </c>
      <c r="FD260" s="203">
        <f>AF260+CS260</f>
        <v>0</v>
      </c>
      <c r="FE260" s="189">
        <f>AG260+CT260</f>
        <v>0</v>
      </c>
      <c r="FF260" s="204">
        <f>AH260+CU260</f>
        <v>0</v>
      </c>
      <c r="FG260" s="190">
        <f>AI260+CV260</f>
        <v>0</v>
      </c>
      <c r="FH260" s="204">
        <f>AJ260+CW260</f>
        <v>0</v>
      </c>
      <c r="FI260" s="189">
        <f>AK260+CX260</f>
        <v>0</v>
      </c>
      <c r="FJ260" s="204">
        <f>AL260+CY260</f>
        <v>0</v>
      </c>
      <c r="FK260" s="190">
        <f>AM260+CZ260</f>
        <v>0</v>
      </c>
      <c r="FL260" s="204">
        <f>AN260+DA260</f>
        <v>0</v>
      </c>
      <c r="FM260" s="189">
        <f>AO260+DB260</f>
        <v>0</v>
      </c>
      <c r="FN260" s="204">
        <f>AP260+DC260</f>
        <v>0</v>
      </c>
      <c r="FO260" s="190">
        <f>AQ260+DD260</f>
        <v>0</v>
      </c>
      <c r="FP260" s="204">
        <f>AR260+DE260</f>
        <v>0</v>
      </c>
      <c r="FQ260" s="190">
        <f>AS260+DF260</f>
        <v>0</v>
      </c>
      <c r="FR260" s="204">
        <f>AT260+DG260</f>
        <v>0</v>
      </c>
      <c r="FS260" s="190">
        <f>AU260+DH260</f>
        <v>0</v>
      </c>
      <c r="FT260" s="204">
        <f>AV260+DI260</f>
        <v>0</v>
      </c>
      <c r="FU260" s="189">
        <f>AW260+DJ260</f>
        <v>0</v>
      </c>
      <c r="FV260" s="204">
        <f>AX260+DK260</f>
        <v>0</v>
      </c>
      <c r="FW260" s="190">
        <f>AY260+DL260</f>
        <v>0</v>
      </c>
      <c r="FX260" s="204">
        <f>AZ260+DM260</f>
        <v>0</v>
      </c>
      <c r="FY260" s="189">
        <f>BA260+DN260</f>
        <v>0</v>
      </c>
      <c r="FZ260" s="203">
        <f>BB260+DO260</f>
        <v>0</v>
      </c>
      <c r="GA260" s="189">
        <f>BC260+DP260</f>
        <v>0</v>
      </c>
      <c r="GB260" s="203">
        <f>BD260+DQ260</f>
        <v>0</v>
      </c>
      <c r="GC260" s="189">
        <f>BE260+DR260</f>
        <v>0</v>
      </c>
      <c r="GD260" s="204">
        <f>BF260+DS260</f>
        <v>32</v>
      </c>
      <c r="GE260" s="190">
        <f>BG260+DT260</f>
        <v>32</v>
      </c>
      <c r="GF260" s="190">
        <f>BH260+DU260</f>
        <v>0</v>
      </c>
      <c r="GG260" s="7"/>
      <c r="GH260" s="54"/>
      <c r="GL260" s="19"/>
      <c r="GM260" s="19"/>
      <c r="GN260" s="1"/>
      <c r="GO260" s="23"/>
      <c r="GP260" s="70"/>
      <c r="GQ260" s="7"/>
      <c r="GR260" s="83"/>
    </row>
    <row r="261" spans="1:200" ht="24.95" customHeight="1" outlineLevel="1" thickBot="1" x14ac:dyDescent="0.35">
      <c r="A261" s="53"/>
      <c r="B261" s="20"/>
      <c r="C261" s="91"/>
      <c r="D261" s="91"/>
      <c r="E261" s="91"/>
      <c r="F261" s="91"/>
      <c r="G261" s="92"/>
      <c r="H261" s="99"/>
      <c r="I261" s="99"/>
      <c r="J261" s="99"/>
      <c r="K261" s="99"/>
      <c r="L261" s="49"/>
      <c r="M261" s="93">
        <f t="shared" si="235"/>
        <v>0</v>
      </c>
      <c r="N261" s="30"/>
      <c r="O261" s="20"/>
      <c r="P261" s="30"/>
      <c r="Q261" s="20"/>
      <c r="R261" s="30"/>
      <c r="S261" s="20"/>
      <c r="T261" s="30"/>
      <c r="U261" s="20"/>
      <c r="V261" s="94"/>
      <c r="W261" s="20"/>
      <c r="X261" s="20"/>
      <c r="Y261" s="20"/>
      <c r="Z261" s="94"/>
      <c r="AA261" s="20"/>
      <c r="AB261" s="94"/>
      <c r="AC261" s="20"/>
      <c r="AD261" s="94"/>
      <c r="AE261" s="24"/>
      <c r="AF261" s="94"/>
      <c r="AG261" s="20"/>
      <c r="AH261" s="94"/>
      <c r="AI261" s="20"/>
      <c r="AJ261" s="94"/>
      <c r="AK261" s="20"/>
      <c r="AL261" s="94"/>
      <c r="AM261" s="20"/>
      <c r="AN261" s="94"/>
      <c r="AO261" s="20"/>
      <c r="AP261" s="94"/>
      <c r="AQ261" s="20"/>
      <c r="AR261" s="94"/>
      <c r="AS261" s="20"/>
      <c r="AT261" s="94"/>
      <c r="AU261" s="20"/>
      <c r="AV261" s="94"/>
      <c r="AW261" s="20"/>
      <c r="AX261" s="94"/>
      <c r="AY261" s="20"/>
      <c r="AZ261" s="94"/>
      <c r="BA261" s="20"/>
      <c r="BB261" s="94"/>
      <c r="BC261" s="20"/>
      <c r="BD261" s="94"/>
      <c r="BE261" s="20"/>
      <c r="BF261" s="20"/>
      <c r="BG261" s="20">
        <f t="shared" si="236"/>
        <v>0</v>
      </c>
      <c r="BH261" s="20">
        <f t="shared" si="237"/>
        <v>0</v>
      </c>
      <c r="BI261" s="46">
        <f t="shared" si="196"/>
        <v>0</v>
      </c>
      <c r="BJ261" s="7"/>
      <c r="BK261" s="7"/>
      <c r="BN261" s="53" t="s">
        <v>168</v>
      </c>
      <c r="BO261" s="20"/>
      <c r="BP261" s="91"/>
      <c r="BQ261" s="91"/>
      <c r="BR261" s="91"/>
      <c r="BS261" s="91"/>
      <c r="BT261" s="92"/>
      <c r="BU261" s="99"/>
      <c r="BV261" s="99"/>
      <c r="BW261" s="99"/>
      <c r="BX261" s="99"/>
      <c r="BY261" s="49"/>
      <c r="BZ261" s="93"/>
      <c r="CA261" s="30"/>
      <c r="CB261" s="20"/>
      <c r="CC261" s="30"/>
      <c r="CD261" s="20"/>
      <c r="CE261" s="30"/>
      <c r="CF261" s="20"/>
      <c r="CG261" s="30"/>
      <c r="CH261" s="20"/>
      <c r="CI261" s="94"/>
      <c r="CJ261" s="20"/>
      <c r="CK261" s="20"/>
      <c r="CL261" s="20"/>
      <c r="CM261" s="94"/>
      <c r="CN261" s="20"/>
      <c r="CO261" s="94"/>
      <c r="CP261" s="20"/>
      <c r="CQ261" s="94"/>
      <c r="CR261" s="24"/>
      <c r="CS261" s="94"/>
      <c r="CT261" s="20"/>
      <c r="CU261" s="94"/>
      <c r="CV261" s="20"/>
      <c r="CW261" s="94"/>
      <c r="CX261" s="20"/>
      <c r="CY261" s="94"/>
      <c r="CZ261" s="20"/>
      <c r="DA261" s="94"/>
      <c r="DB261" s="20"/>
      <c r="DC261" s="94"/>
      <c r="DD261" s="20"/>
      <c r="DE261" s="94"/>
      <c r="DF261" s="20"/>
      <c r="DG261" s="94"/>
      <c r="DH261" s="20"/>
      <c r="DI261" s="94"/>
      <c r="DJ261" s="20"/>
      <c r="DK261" s="94"/>
      <c r="DL261" s="20"/>
      <c r="DM261" s="94"/>
      <c r="DN261" s="20"/>
      <c r="DO261" s="94"/>
      <c r="DP261" s="20"/>
      <c r="DQ261" s="94"/>
      <c r="DR261" s="20"/>
      <c r="DS261" s="20"/>
      <c r="DT261" s="20">
        <f t="shared" si="238"/>
        <v>0</v>
      </c>
      <c r="DU261" s="20">
        <f t="shared" si="239"/>
        <v>0</v>
      </c>
      <c r="DV261" s="7"/>
      <c r="DW261" s="54"/>
      <c r="DX261" s="106"/>
      <c r="DY261" s="101"/>
      <c r="DZ261" s="102"/>
      <c r="EA261" s="7"/>
      <c r="EB261" s="7"/>
      <c r="EC261" s="7"/>
      <c r="ED261" s="7"/>
      <c r="EE261" s="7"/>
      <c r="EF261" s="7"/>
      <c r="EG261" s="7"/>
      <c r="EH261" s="7">
        <f>SUM(L261+BY261)</f>
        <v>0</v>
      </c>
      <c r="EI261" s="7">
        <f>SUM(M261+BZ261)</f>
        <v>0</v>
      </c>
      <c r="EJ261" s="7">
        <f>SUM(N261+CA261)</f>
        <v>0</v>
      </c>
      <c r="EM261" s="189">
        <f>O261+CB261</f>
        <v>0</v>
      </c>
      <c r="EN261" s="203">
        <f>P261+CC261</f>
        <v>0</v>
      </c>
      <c r="EO261" s="189">
        <f>Q261+CD261</f>
        <v>0</v>
      </c>
      <c r="EP261" s="203">
        <f>R261+CE261</f>
        <v>0</v>
      </c>
      <c r="EQ261" s="189">
        <f>S261+CF261</f>
        <v>0</v>
      </c>
      <c r="ER261" s="203">
        <f>T261+CG261</f>
        <v>0</v>
      </c>
      <c r="ES261" s="189">
        <f>U261+CH261</f>
        <v>0</v>
      </c>
      <c r="ET261" s="203">
        <f>V261+CI261</f>
        <v>0</v>
      </c>
      <c r="EU261" s="189">
        <f>W261+CJ261</f>
        <v>0</v>
      </c>
      <c r="EV261" s="190">
        <f>X261+CK261</f>
        <v>0</v>
      </c>
      <c r="EW261" s="190">
        <f>Y261+CL261</f>
        <v>0</v>
      </c>
      <c r="EX261" s="204">
        <f>Z261+CM261</f>
        <v>0</v>
      </c>
      <c r="EY261" s="189">
        <f>AA261+CN261</f>
        <v>0</v>
      </c>
      <c r="EZ261" s="203">
        <f>AB261+CO261</f>
        <v>0</v>
      </c>
      <c r="FA261" s="189">
        <f>AC261+CP261</f>
        <v>0</v>
      </c>
      <c r="FB261" s="203">
        <f>AD261+CQ261</f>
        <v>0</v>
      </c>
      <c r="FC261" s="189">
        <f>AE261+CR261</f>
        <v>0</v>
      </c>
      <c r="FD261" s="203">
        <f>AF261+CS261</f>
        <v>0</v>
      </c>
      <c r="FE261" s="189">
        <f>AG261+CT261</f>
        <v>0</v>
      </c>
      <c r="FF261" s="204">
        <f>AH261+CU261</f>
        <v>0</v>
      </c>
      <c r="FG261" s="190">
        <f>AI261+CV261</f>
        <v>0</v>
      </c>
      <c r="FH261" s="204">
        <f>AJ261+CW261</f>
        <v>0</v>
      </c>
      <c r="FI261" s="189">
        <f>AK261+CX261</f>
        <v>0</v>
      </c>
      <c r="FJ261" s="204">
        <f>AL261+CY261</f>
        <v>0</v>
      </c>
      <c r="FK261" s="190">
        <f>AM261+CZ261</f>
        <v>0</v>
      </c>
      <c r="FL261" s="204">
        <f>AN261+DA261</f>
        <v>0</v>
      </c>
      <c r="FM261" s="189">
        <f>AO261+DB261</f>
        <v>0</v>
      </c>
      <c r="FN261" s="204">
        <f>AP261+DC261</f>
        <v>0</v>
      </c>
      <c r="FO261" s="190">
        <f>AQ261+DD261</f>
        <v>0</v>
      </c>
      <c r="FP261" s="204">
        <f>AR261+DE261</f>
        <v>0</v>
      </c>
      <c r="FQ261" s="190">
        <f>AS261+DF261</f>
        <v>0</v>
      </c>
      <c r="FR261" s="204">
        <f>AT261+DG261</f>
        <v>0</v>
      </c>
      <c r="FS261" s="190">
        <f>AU261+DH261</f>
        <v>0</v>
      </c>
      <c r="FT261" s="204">
        <f>AV261+DI261</f>
        <v>0</v>
      </c>
      <c r="FU261" s="189">
        <f>AW261+DJ261</f>
        <v>0</v>
      </c>
      <c r="FV261" s="204">
        <f>AX261+DK261</f>
        <v>0</v>
      </c>
      <c r="FW261" s="190">
        <f>AY261+DL261</f>
        <v>0</v>
      </c>
      <c r="FX261" s="204">
        <f>AZ261+DM261</f>
        <v>0</v>
      </c>
      <c r="FY261" s="189">
        <f>BA261+DN261</f>
        <v>0</v>
      </c>
      <c r="FZ261" s="203">
        <f>BB261+DO261</f>
        <v>0</v>
      </c>
      <c r="GA261" s="189">
        <f>BC261+DP261</f>
        <v>0</v>
      </c>
      <c r="GB261" s="203">
        <f>BD261+DQ261</f>
        <v>0</v>
      </c>
      <c r="GC261" s="189">
        <f>BE261+DR261</f>
        <v>0</v>
      </c>
      <c r="GD261" s="204">
        <f>BF261+DS261</f>
        <v>0</v>
      </c>
      <c r="GE261" s="190">
        <f>BG261+DT261</f>
        <v>0</v>
      </c>
      <c r="GF261" s="190">
        <f>BH261+DU261</f>
        <v>0</v>
      </c>
      <c r="GG261" s="7"/>
      <c r="GH261" s="54"/>
      <c r="GL261" s="19"/>
      <c r="GM261" s="19"/>
      <c r="GN261" s="1"/>
      <c r="GO261" s="23"/>
      <c r="GP261" s="70"/>
      <c r="GQ261" s="7"/>
      <c r="GR261" s="83"/>
    </row>
    <row r="262" spans="1:200" ht="24.95" customHeight="1" outlineLevel="1" thickBot="1" x14ac:dyDescent="0.35">
      <c r="A262" s="53"/>
      <c r="B262" s="20"/>
      <c r="C262" s="91"/>
      <c r="D262" s="91"/>
      <c r="E262" s="91"/>
      <c r="F262" s="91"/>
      <c r="G262" s="92"/>
      <c r="H262" s="99"/>
      <c r="I262" s="99"/>
      <c r="J262" s="99"/>
      <c r="K262" s="99"/>
      <c r="L262" s="25"/>
      <c r="M262" s="93">
        <f t="shared" si="235"/>
        <v>0</v>
      </c>
      <c r="N262" s="30"/>
      <c r="O262" s="20"/>
      <c r="P262" s="30"/>
      <c r="Q262" s="20"/>
      <c r="R262" s="30"/>
      <c r="S262" s="20"/>
      <c r="T262" s="30"/>
      <c r="U262" s="20"/>
      <c r="V262" s="94"/>
      <c r="W262" s="20"/>
      <c r="X262" s="20"/>
      <c r="Y262" s="20"/>
      <c r="Z262" s="94"/>
      <c r="AA262" s="20"/>
      <c r="AB262" s="94"/>
      <c r="AC262" s="20"/>
      <c r="AD262" s="94"/>
      <c r="AE262" s="24"/>
      <c r="AF262" s="94"/>
      <c r="AG262" s="20"/>
      <c r="AH262" s="94"/>
      <c r="AI262" s="20"/>
      <c r="AJ262" s="94"/>
      <c r="AK262" s="20"/>
      <c r="AL262" s="94"/>
      <c r="AM262" s="20"/>
      <c r="AN262" s="94"/>
      <c r="AO262" s="20"/>
      <c r="AP262" s="94"/>
      <c r="AQ262" s="20"/>
      <c r="AR262" s="94"/>
      <c r="AS262" s="20"/>
      <c r="AT262" s="94"/>
      <c r="AU262" s="20"/>
      <c r="AV262" s="94"/>
      <c r="AW262" s="20"/>
      <c r="AX262" s="94"/>
      <c r="AY262" s="20"/>
      <c r="AZ262" s="94"/>
      <c r="BA262" s="20"/>
      <c r="BB262" s="94"/>
      <c r="BC262" s="20"/>
      <c r="BD262" s="94"/>
      <c r="BE262" s="20"/>
      <c r="BF262" s="20"/>
      <c r="BG262" s="20">
        <f t="shared" si="236"/>
        <v>0</v>
      </c>
      <c r="BH262" s="20">
        <f t="shared" si="237"/>
        <v>0</v>
      </c>
      <c r="BI262" s="46">
        <f t="shared" si="196"/>
        <v>0</v>
      </c>
      <c r="BJ262" s="7"/>
      <c r="BK262" s="7"/>
      <c r="BN262" s="53" t="s">
        <v>168</v>
      </c>
      <c r="BO262" s="20"/>
      <c r="BP262" s="91"/>
      <c r="BQ262" s="91"/>
      <c r="BR262" s="91"/>
      <c r="BS262" s="91"/>
      <c r="BT262" s="92"/>
      <c r="BU262" s="99"/>
      <c r="BV262" s="99"/>
      <c r="BW262" s="99"/>
      <c r="BX262" s="99"/>
      <c r="BY262" s="25"/>
      <c r="BZ262" s="93">
        <f t="shared" ref="BZ262:BZ270" si="240">SUM(CA262+CC262+CG262+CI262+DE262*2)</f>
        <v>0</v>
      </c>
      <c r="CA262" s="30"/>
      <c r="CB262" s="20"/>
      <c r="CC262" s="30"/>
      <c r="CD262" s="20"/>
      <c r="CE262" s="30"/>
      <c r="CF262" s="20"/>
      <c r="CG262" s="30"/>
      <c r="CH262" s="20"/>
      <c r="CI262" s="94"/>
      <c r="CJ262" s="20"/>
      <c r="CK262" s="20"/>
      <c r="CL262" s="20"/>
      <c r="CM262" s="94"/>
      <c r="CN262" s="20"/>
      <c r="CO262" s="94"/>
      <c r="CP262" s="20"/>
      <c r="CQ262" s="94"/>
      <c r="CR262" s="24"/>
      <c r="CS262" s="94"/>
      <c r="CT262" s="20"/>
      <c r="CU262" s="94"/>
      <c r="CV262" s="20"/>
      <c r="CW262" s="94"/>
      <c r="CX262" s="20"/>
      <c r="CY262" s="94"/>
      <c r="CZ262" s="20"/>
      <c r="DA262" s="94"/>
      <c r="DB262" s="20"/>
      <c r="DC262" s="94"/>
      <c r="DD262" s="20"/>
      <c r="DE262" s="94"/>
      <c r="DF262" s="20"/>
      <c r="DG262" s="94"/>
      <c r="DH262" s="20"/>
      <c r="DI262" s="94"/>
      <c r="DJ262" s="20"/>
      <c r="DK262" s="94"/>
      <c r="DL262" s="20"/>
      <c r="DM262" s="94"/>
      <c r="DN262" s="20"/>
      <c r="DO262" s="94"/>
      <c r="DP262" s="20"/>
      <c r="DQ262" s="94"/>
      <c r="DR262" s="20"/>
      <c r="DS262" s="20"/>
      <c r="DT262" s="20">
        <f t="shared" si="238"/>
        <v>0</v>
      </c>
      <c r="DU262" s="20">
        <f t="shared" si="239"/>
        <v>0</v>
      </c>
      <c r="DV262" s="7"/>
      <c r="DW262" s="54"/>
      <c r="DX262" s="106"/>
      <c r="DY262" s="101"/>
      <c r="DZ262" s="102"/>
      <c r="EA262" s="7"/>
      <c r="EB262" s="7"/>
      <c r="EC262" s="7"/>
      <c r="ED262" s="7"/>
      <c r="EE262" s="7"/>
      <c r="EF262" s="7"/>
      <c r="EG262" s="7"/>
      <c r="EH262" s="7">
        <f>SUM(L262+BY262)</f>
        <v>0</v>
      </c>
      <c r="EI262" s="7">
        <f>SUM(M262+BZ262)</f>
        <v>0</v>
      </c>
      <c r="EJ262" s="7">
        <f>SUM(N262+CA262)</f>
        <v>0</v>
      </c>
      <c r="EM262" s="189">
        <f>O262+CB262</f>
        <v>0</v>
      </c>
      <c r="EN262" s="203">
        <f>P262+CC262</f>
        <v>0</v>
      </c>
      <c r="EO262" s="189">
        <f>Q262+CD262</f>
        <v>0</v>
      </c>
      <c r="EP262" s="203">
        <f>R262+CE262</f>
        <v>0</v>
      </c>
      <c r="EQ262" s="189">
        <f>S262+CF262</f>
        <v>0</v>
      </c>
      <c r="ER262" s="203">
        <f>T262+CG262</f>
        <v>0</v>
      </c>
      <c r="ES262" s="189">
        <f>U262+CH262</f>
        <v>0</v>
      </c>
      <c r="ET262" s="203">
        <f>V262+CI262</f>
        <v>0</v>
      </c>
      <c r="EU262" s="189">
        <f>W262+CJ262</f>
        <v>0</v>
      </c>
      <c r="EV262" s="190">
        <f>X262+CK262</f>
        <v>0</v>
      </c>
      <c r="EW262" s="190">
        <f>Y262+CL262</f>
        <v>0</v>
      </c>
      <c r="EX262" s="204">
        <f>Z262+CM262</f>
        <v>0</v>
      </c>
      <c r="EY262" s="189">
        <f>AA262+CN262</f>
        <v>0</v>
      </c>
      <c r="EZ262" s="203">
        <f>AB262+CO262</f>
        <v>0</v>
      </c>
      <c r="FA262" s="189">
        <f>AC262+CP262</f>
        <v>0</v>
      </c>
      <c r="FB262" s="203">
        <f>AD262+CQ262</f>
        <v>0</v>
      </c>
      <c r="FC262" s="189">
        <f>AE262+CR262</f>
        <v>0</v>
      </c>
      <c r="FD262" s="203">
        <f>AF262+CS262</f>
        <v>0</v>
      </c>
      <c r="FE262" s="189">
        <f>AG262+CT262</f>
        <v>0</v>
      </c>
      <c r="FF262" s="204">
        <f>AH262+CU262</f>
        <v>0</v>
      </c>
      <c r="FG262" s="190">
        <f>AI262+CV262</f>
        <v>0</v>
      </c>
      <c r="FH262" s="204">
        <f>AJ262+CW262</f>
        <v>0</v>
      </c>
      <c r="FI262" s="189">
        <f>AK262+CX262</f>
        <v>0</v>
      </c>
      <c r="FJ262" s="204">
        <f>AL262+CY262</f>
        <v>0</v>
      </c>
      <c r="FK262" s="190">
        <f>AM262+CZ262</f>
        <v>0</v>
      </c>
      <c r="FL262" s="204">
        <f>AN262+DA262</f>
        <v>0</v>
      </c>
      <c r="FM262" s="189">
        <f>AO262+DB262</f>
        <v>0</v>
      </c>
      <c r="FN262" s="204">
        <f>AP262+DC262</f>
        <v>0</v>
      </c>
      <c r="FO262" s="190">
        <f>AQ262+DD262</f>
        <v>0</v>
      </c>
      <c r="FP262" s="204">
        <f>AR262+DE262</f>
        <v>0</v>
      </c>
      <c r="FQ262" s="190">
        <f>AS262+DF262</f>
        <v>0</v>
      </c>
      <c r="FR262" s="204">
        <f>AT262+DG262</f>
        <v>0</v>
      </c>
      <c r="FS262" s="190">
        <f>AU262+DH262</f>
        <v>0</v>
      </c>
      <c r="FT262" s="204">
        <f>AV262+DI262</f>
        <v>0</v>
      </c>
      <c r="FU262" s="189">
        <f>AW262+DJ262</f>
        <v>0</v>
      </c>
      <c r="FV262" s="204">
        <f>AX262+DK262</f>
        <v>0</v>
      </c>
      <c r="FW262" s="190">
        <f>AY262+DL262</f>
        <v>0</v>
      </c>
      <c r="FX262" s="204">
        <f>AZ262+DM262</f>
        <v>0</v>
      </c>
      <c r="FY262" s="189">
        <f>BA262+DN262</f>
        <v>0</v>
      </c>
      <c r="FZ262" s="203">
        <f>BB262+DO262</f>
        <v>0</v>
      </c>
      <c r="GA262" s="189">
        <f>BC262+DP262</f>
        <v>0</v>
      </c>
      <c r="GB262" s="203">
        <f>BD262+DQ262</f>
        <v>0</v>
      </c>
      <c r="GC262" s="189">
        <f>BE262+DR262</f>
        <v>0</v>
      </c>
      <c r="GD262" s="204">
        <f>BF262+DS262</f>
        <v>0</v>
      </c>
      <c r="GE262" s="190">
        <f>BG262+DT262</f>
        <v>0</v>
      </c>
      <c r="GF262" s="190">
        <f>BH262+DU262</f>
        <v>0</v>
      </c>
      <c r="GG262" s="7"/>
      <c r="GH262" s="54"/>
      <c r="GL262" s="19"/>
      <c r="GM262" s="19"/>
      <c r="GN262" s="1"/>
      <c r="GO262" s="23"/>
      <c r="GP262" s="70"/>
      <c r="GQ262" s="7"/>
      <c r="GR262" s="83"/>
    </row>
    <row r="263" spans="1:200" ht="24.95" customHeight="1" outlineLevel="1" thickBot="1" x14ac:dyDescent="0.35">
      <c r="A263" s="53"/>
      <c r="B263" s="48"/>
      <c r="C263" s="18"/>
      <c r="D263" s="42"/>
      <c r="E263" s="42"/>
      <c r="F263" s="42"/>
      <c r="G263" s="42"/>
      <c r="H263" s="42"/>
      <c r="I263" s="42"/>
      <c r="J263" s="42"/>
      <c r="K263" s="42"/>
      <c r="L263" s="48"/>
      <c r="M263" s="93">
        <f t="shared" si="235"/>
        <v>0</v>
      </c>
      <c r="N263" s="30"/>
      <c r="O263" s="20"/>
      <c r="P263" s="30"/>
      <c r="Q263" s="20"/>
      <c r="R263" s="30"/>
      <c r="S263" s="20"/>
      <c r="T263" s="30"/>
      <c r="U263" s="20"/>
      <c r="V263" s="94"/>
      <c r="W263" s="20"/>
      <c r="X263" s="20"/>
      <c r="Y263" s="20"/>
      <c r="Z263" s="94"/>
      <c r="AA263" s="20"/>
      <c r="AB263" s="94"/>
      <c r="AC263" s="20"/>
      <c r="AD263" s="94"/>
      <c r="AE263" s="24"/>
      <c r="AF263" s="94"/>
      <c r="AG263" s="20"/>
      <c r="AH263" s="94"/>
      <c r="AI263" s="20"/>
      <c r="AJ263" s="94"/>
      <c r="AK263" s="20"/>
      <c r="AL263" s="94"/>
      <c r="AM263" s="20"/>
      <c r="AN263" s="94"/>
      <c r="AO263" s="20"/>
      <c r="AP263" s="94"/>
      <c r="AQ263" s="20"/>
      <c r="AR263" s="94"/>
      <c r="AS263" s="20"/>
      <c r="AT263" s="94"/>
      <c r="AU263" s="20"/>
      <c r="AV263" s="94"/>
      <c r="AW263" s="20"/>
      <c r="AX263" s="94"/>
      <c r="AY263" s="20"/>
      <c r="AZ263" s="94"/>
      <c r="BA263" s="20"/>
      <c r="BB263" s="94"/>
      <c r="BC263" s="20"/>
      <c r="BD263" s="94"/>
      <c r="BE263" s="20"/>
      <c r="BF263" s="20"/>
      <c r="BG263" s="20">
        <f t="shared" si="236"/>
        <v>0</v>
      </c>
      <c r="BH263" s="20">
        <f t="shared" si="237"/>
        <v>0</v>
      </c>
      <c r="BI263" s="46">
        <f t="shared" si="196"/>
        <v>0</v>
      </c>
      <c r="BJ263" s="7"/>
      <c r="BK263" s="7"/>
      <c r="BN263" s="53" t="s">
        <v>168</v>
      </c>
      <c r="BO263" s="48"/>
      <c r="BP263" s="18"/>
      <c r="BQ263" s="42"/>
      <c r="BR263" s="42"/>
      <c r="BS263" s="42"/>
      <c r="BT263" s="42"/>
      <c r="BU263" s="42"/>
      <c r="BV263" s="42"/>
      <c r="BW263" s="42"/>
      <c r="BX263" s="42"/>
      <c r="BY263" s="48"/>
      <c r="BZ263" s="93">
        <f t="shared" si="240"/>
        <v>0</v>
      </c>
      <c r="CA263" s="30"/>
      <c r="CB263" s="20"/>
      <c r="CC263" s="30"/>
      <c r="CD263" s="20"/>
      <c r="CE263" s="30"/>
      <c r="CF263" s="20"/>
      <c r="CG263" s="30"/>
      <c r="CH263" s="20"/>
      <c r="CI263" s="94"/>
      <c r="CJ263" s="20"/>
      <c r="CK263" s="20"/>
      <c r="CL263" s="20"/>
      <c r="CM263" s="94"/>
      <c r="CN263" s="20"/>
      <c r="CO263" s="94"/>
      <c r="CP263" s="20"/>
      <c r="CQ263" s="94"/>
      <c r="CR263" s="24"/>
      <c r="CS263" s="94"/>
      <c r="CT263" s="20"/>
      <c r="CU263" s="94"/>
      <c r="CV263" s="20"/>
      <c r="CW263" s="94"/>
      <c r="CX263" s="20"/>
      <c r="CY263" s="94"/>
      <c r="CZ263" s="20"/>
      <c r="DA263" s="94"/>
      <c r="DB263" s="20"/>
      <c r="DC263" s="94"/>
      <c r="DD263" s="20"/>
      <c r="DE263" s="94"/>
      <c r="DF263" s="20"/>
      <c r="DG263" s="94"/>
      <c r="DH263" s="20"/>
      <c r="DI263" s="94"/>
      <c r="DJ263" s="20"/>
      <c r="DK263" s="94"/>
      <c r="DL263" s="20"/>
      <c r="DM263" s="94"/>
      <c r="DN263" s="20"/>
      <c r="DO263" s="94"/>
      <c r="DP263" s="20"/>
      <c r="DQ263" s="94"/>
      <c r="DR263" s="20"/>
      <c r="DS263" s="20"/>
      <c r="DT263" s="20">
        <f t="shared" si="238"/>
        <v>0</v>
      </c>
      <c r="DU263" s="20">
        <f t="shared" si="239"/>
        <v>0</v>
      </c>
      <c r="DV263" s="7"/>
      <c r="DW263" s="54"/>
      <c r="DX263" s="104"/>
      <c r="DY263" s="101"/>
      <c r="DZ263" s="105"/>
      <c r="EA263" s="7"/>
      <c r="EB263" s="7"/>
      <c r="EC263" s="7"/>
      <c r="ED263" s="7"/>
      <c r="EE263" s="7"/>
      <c r="EF263" s="7"/>
      <c r="EG263" s="7"/>
      <c r="EH263" s="7">
        <f>SUM(L263+BY263)</f>
        <v>0</v>
      </c>
      <c r="EI263" s="7">
        <f>SUM(M263+BZ263)</f>
        <v>0</v>
      </c>
      <c r="EJ263" s="7">
        <f>SUM(N263+CA263)</f>
        <v>0</v>
      </c>
      <c r="EM263" s="189">
        <f>O263+CB263</f>
        <v>0</v>
      </c>
      <c r="EN263" s="203">
        <f>P263+CC263</f>
        <v>0</v>
      </c>
      <c r="EO263" s="189">
        <f>Q263+CD263</f>
        <v>0</v>
      </c>
      <c r="EP263" s="203">
        <f>R263+CE263</f>
        <v>0</v>
      </c>
      <c r="EQ263" s="189">
        <f>S263+CF263</f>
        <v>0</v>
      </c>
      <c r="ER263" s="203">
        <f>T263+CG263</f>
        <v>0</v>
      </c>
      <c r="ES263" s="189">
        <f>U263+CH263</f>
        <v>0</v>
      </c>
      <c r="ET263" s="203">
        <f>V263+CI263</f>
        <v>0</v>
      </c>
      <c r="EU263" s="189">
        <f>W263+CJ263</f>
        <v>0</v>
      </c>
      <c r="EV263" s="190">
        <f>X263+CK263</f>
        <v>0</v>
      </c>
      <c r="EW263" s="190">
        <f>Y263+CL263</f>
        <v>0</v>
      </c>
      <c r="EX263" s="204">
        <f>Z263+CM263</f>
        <v>0</v>
      </c>
      <c r="EY263" s="189">
        <f>AA263+CN263</f>
        <v>0</v>
      </c>
      <c r="EZ263" s="203">
        <f>AB263+CO263</f>
        <v>0</v>
      </c>
      <c r="FA263" s="189">
        <f>AC263+CP263</f>
        <v>0</v>
      </c>
      <c r="FB263" s="203">
        <f>AD263+CQ263</f>
        <v>0</v>
      </c>
      <c r="FC263" s="189">
        <f>AE263+CR263</f>
        <v>0</v>
      </c>
      <c r="FD263" s="203">
        <f>AF263+CS263</f>
        <v>0</v>
      </c>
      <c r="FE263" s="189">
        <f>AG263+CT263</f>
        <v>0</v>
      </c>
      <c r="FF263" s="204">
        <f>AH263+CU263</f>
        <v>0</v>
      </c>
      <c r="FG263" s="190">
        <f>AI263+CV263</f>
        <v>0</v>
      </c>
      <c r="FH263" s="204">
        <f>AJ263+CW263</f>
        <v>0</v>
      </c>
      <c r="FI263" s="189">
        <f>AK263+CX263</f>
        <v>0</v>
      </c>
      <c r="FJ263" s="204">
        <f>AL263+CY263</f>
        <v>0</v>
      </c>
      <c r="FK263" s="190">
        <f>AM263+CZ263</f>
        <v>0</v>
      </c>
      <c r="FL263" s="204">
        <f>AN263+DA263</f>
        <v>0</v>
      </c>
      <c r="FM263" s="189">
        <f>AO263+DB263</f>
        <v>0</v>
      </c>
      <c r="FN263" s="204">
        <f>AP263+DC263</f>
        <v>0</v>
      </c>
      <c r="FO263" s="190">
        <f>AQ263+DD263</f>
        <v>0</v>
      </c>
      <c r="FP263" s="204">
        <f>AR263+DE263</f>
        <v>0</v>
      </c>
      <c r="FQ263" s="190">
        <f>AS263+DF263</f>
        <v>0</v>
      </c>
      <c r="FR263" s="204">
        <f>AT263+DG263</f>
        <v>0</v>
      </c>
      <c r="FS263" s="190">
        <f>AU263+DH263</f>
        <v>0</v>
      </c>
      <c r="FT263" s="204">
        <f>AV263+DI263</f>
        <v>0</v>
      </c>
      <c r="FU263" s="189">
        <f>AW263+DJ263</f>
        <v>0</v>
      </c>
      <c r="FV263" s="204">
        <f>AX263+DK263</f>
        <v>0</v>
      </c>
      <c r="FW263" s="190">
        <f>AY263+DL263</f>
        <v>0</v>
      </c>
      <c r="FX263" s="204">
        <f>AZ263+DM263</f>
        <v>0</v>
      </c>
      <c r="FY263" s="189">
        <f>BA263+DN263</f>
        <v>0</v>
      </c>
      <c r="FZ263" s="203">
        <f>BB263+DO263</f>
        <v>0</v>
      </c>
      <c r="GA263" s="189">
        <f>BC263+DP263</f>
        <v>0</v>
      </c>
      <c r="GB263" s="203">
        <f>BD263+DQ263</f>
        <v>0</v>
      </c>
      <c r="GC263" s="189">
        <f>BE263+DR263</f>
        <v>0</v>
      </c>
      <c r="GD263" s="204">
        <f>BF263+DS263</f>
        <v>0</v>
      </c>
      <c r="GE263" s="190">
        <f>BG263+DT263</f>
        <v>0</v>
      </c>
      <c r="GF263" s="190">
        <f>BH263+DU263</f>
        <v>0</v>
      </c>
      <c r="GG263" s="7"/>
      <c r="GH263" s="54"/>
      <c r="GL263" s="19"/>
      <c r="GM263" s="19"/>
      <c r="GN263" s="1"/>
      <c r="GO263" s="23"/>
      <c r="GP263" s="70"/>
      <c r="GQ263" s="7"/>
      <c r="GR263" s="83"/>
    </row>
    <row r="264" spans="1:200" ht="24.95" customHeight="1" outlineLevel="1" thickBot="1" x14ac:dyDescent="0.35">
      <c r="A264" s="53"/>
      <c r="B264" s="1"/>
      <c r="C264" s="18"/>
      <c r="D264" s="23"/>
      <c r="E264" s="23"/>
      <c r="F264" s="23"/>
      <c r="G264" s="23"/>
      <c r="H264" s="23"/>
      <c r="I264" s="23"/>
      <c r="J264" s="23"/>
      <c r="K264" s="23"/>
      <c r="L264" s="1"/>
      <c r="M264" s="93">
        <f t="shared" si="235"/>
        <v>0</v>
      </c>
      <c r="N264" s="30"/>
      <c r="O264" s="20"/>
      <c r="P264" s="30"/>
      <c r="Q264" s="20"/>
      <c r="R264" s="30"/>
      <c r="S264" s="20"/>
      <c r="T264" s="30"/>
      <c r="U264" s="20"/>
      <c r="V264" s="94"/>
      <c r="W264" s="20"/>
      <c r="X264" s="20"/>
      <c r="Y264" s="20"/>
      <c r="Z264" s="94"/>
      <c r="AA264" s="20"/>
      <c r="AB264" s="94"/>
      <c r="AC264" s="20"/>
      <c r="AD264" s="94"/>
      <c r="AE264" s="24"/>
      <c r="AF264" s="94"/>
      <c r="AG264" s="20"/>
      <c r="AH264" s="94"/>
      <c r="AI264" s="20"/>
      <c r="AJ264" s="94"/>
      <c r="AK264" s="20"/>
      <c r="AL264" s="94"/>
      <c r="AM264" s="20"/>
      <c r="AN264" s="94"/>
      <c r="AO264" s="20"/>
      <c r="AP264" s="94"/>
      <c r="AQ264" s="20"/>
      <c r="AR264" s="94"/>
      <c r="AS264" s="20"/>
      <c r="AT264" s="94"/>
      <c r="AU264" s="20"/>
      <c r="AV264" s="94"/>
      <c r="AW264" s="20"/>
      <c r="AX264" s="94"/>
      <c r="AY264" s="20"/>
      <c r="AZ264" s="94"/>
      <c r="BA264" s="20"/>
      <c r="BB264" s="94"/>
      <c r="BC264" s="20"/>
      <c r="BD264" s="94"/>
      <c r="BE264" s="20"/>
      <c r="BF264" s="20"/>
      <c r="BG264" s="20">
        <f t="shared" si="236"/>
        <v>0</v>
      </c>
      <c r="BH264" s="20">
        <f t="shared" si="237"/>
        <v>0</v>
      </c>
      <c r="BI264" s="46">
        <f t="shared" si="196"/>
        <v>0</v>
      </c>
      <c r="BJ264" s="7"/>
      <c r="BK264" s="7"/>
      <c r="BN264" s="53" t="s">
        <v>168</v>
      </c>
      <c r="BO264" s="1"/>
      <c r="BP264" s="18"/>
      <c r="BQ264" s="23"/>
      <c r="BR264" s="23"/>
      <c r="BS264" s="23"/>
      <c r="BT264" s="23"/>
      <c r="BU264" s="23"/>
      <c r="BV264" s="23"/>
      <c r="BW264" s="23"/>
      <c r="BX264" s="23"/>
      <c r="BY264" s="1"/>
      <c r="BZ264" s="93">
        <f t="shared" si="240"/>
        <v>0</v>
      </c>
      <c r="CA264" s="30"/>
      <c r="CB264" s="20"/>
      <c r="CC264" s="30"/>
      <c r="CD264" s="20"/>
      <c r="CE264" s="30"/>
      <c r="CF264" s="20"/>
      <c r="CG264" s="30"/>
      <c r="CH264" s="20"/>
      <c r="CI264" s="94"/>
      <c r="CJ264" s="20"/>
      <c r="CK264" s="20"/>
      <c r="CL264" s="20"/>
      <c r="CM264" s="94"/>
      <c r="CN264" s="20"/>
      <c r="CO264" s="94"/>
      <c r="CP264" s="20"/>
      <c r="CQ264" s="94"/>
      <c r="CR264" s="24"/>
      <c r="CS264" s="94"/>
      <c r="CT264" s="20"/>
      <c r="CU264" s="94"/>
      <c r="CV264" s="20"/>
      <c r="CW264" s="94"/>
      <c r="CX264" s="20"/>
      <c r="CY264" s="94"/>
      <c r="CZ264" s="20"/>
      <c r="DA264" s="94"/>
      <c r="DB264" s="20"/>
      <c r="DC264" s="94"/>
      <c r="DD264" s="20"/>
      <c r="DE264" s="94"/>
      <c r="DF264" s="20"/>
      <c r="DG264" s="94"/>
      <c r="DH264" s="20"/>
      <c r="DI264" s="94"/>
      <c r="DJ264" s="20"/>
      <c r="DK264" s="94"/>
      <c r="DL264" s="20"/>
      <c r="DM264" s="94"/>
      <c r="DN264" s="20"/>
      <c r="DO264" s="94"/>
      <c r="DP264" s="20"/>
      <c r="DQ264" s="94"/>
      <c r="DR264" s="20"/>
      <c r="DS264" s="20"/>
      <c r="DT264" s="20">
        <f t="shared" si="238"/>
        <v>0</v>
      </c>
      <c r="DU264" s="20">
        <f t="shared" si="239"/>
        <v>0</v>
      </c>
      <c r="DV264" s="7"/>
      <c r="DW264" s="54"/>
      <c r="DX264" s="106"/>
      <c r="DY264" s="101"/>
      <c r="DZ264" s="102"/>
      <c r="EA264" s="7"/>
      <c r="EB264" s="7"/>
      <c r="EC264" s="7"/>
      <c r="ED264" s="7"/>
      <c r="EE264" s="7"/>
      <c r="EF264" s="7"/>
      <c r="EG264" s="7"/>
      <c r="EH264" s="7">
        <f>SUM(L264+BY264)</f>
        <v>0</v>
      </c>
      <c r="EI264" s="7">
        <f>SUM(M264+BZ264)</f>
        <v>0</v>
      </c>
      <c r="EJ264" s="7">
        <f>SUM(N264+CA264)</f>
        <v>0</v>
      </c>
      <c r="EM264" s="189">
        <f>O264+CB264</f>
        <v>0</v>
      </c>
      <c r="EN264" s="203">
        <f>P264+CC264</f>
        <v>0</v>
      </c>
      <c r="EO264" s="189">
        <f>Q264+CD264</f>
        <v>0</v>
      </c>
      <c r="EP264" s="203">
        <f>R264+CE264</f>
        <v>0</v>
      </c>
      <c r="EQ264" s="189">
        <f>S264+CF264</f>
        <v>0</v>
      </c>
      <c r="ER264" s="203">
        <f>T264+CG264</f>
        <v>0</v>
      </c>
      <c r="ES264" s="189">
        <f>U264+CH264</f>
        <v>0</v>
      </c>
      <c r="ET264" s="203">
        <f>V264+CI264</f>
        <v>0</v>
      </c>
      <c r="EU264" s="189">
        <f>W264+CJ264</f>
        <v>0</v>
      </c>
      <c r="EV264" s="190">
        <f>X264+CK264</f>
        <v>0</v>
      </c>
      <c r="EW264" s="190">
        <f>Y264+CL264</f>
        <v>0</v>
      </c>
      <c r="EX264" s="204">
        <f>Z264+CM264</f>
        <v>0</v>
      </c>
      <c r="EY264" s="189">
        <f>AA264+CN264</f>
        <v>0</v>
      </c>
      <c r="EZ264" s="203">
        <f>AB264+CO264</f>
        <v>0</v>
      </c>
      <c r="FA264" s="189">
        <f>AC264+CP264</f>
        <v>0</v>
      </c>
      <c r="FB264" s="203">
        <f>AD264+CQ264</f>
        <v>0</v>
      </c>
      <c r="FC264" s="189">
        <f>AE264+CR264</f>
        <v>0</v>
      </c>
      <c r="FD264" s="203">
        <f>AF264+CS264</f>
        <v>0</v>
      </c>
      <c r="FE264" s="189">
        <f>AG264+CT264</f>
        <v>0</v>
      </c>
      <c r="FF264" s="204">
        <f>AH264+CU264</f>
        <v>0</v>
      </c>
      <c r="FG264" s="190">
        <f>AI264+CV264</f>
        <v>0</v>
      </c>
      <c r="FH264" s="204">
        <f>AJ264+CW264</f>
        <v>0</v>
      </c>
      <c r="FI264" s="189">
        <f>AK264+CX264</f>
        <v>0</v>
      </c>
      <c r="FJ264" s="204">
        <f>AL264+CY264</f>
        <v>0</v>
      </c>
      <c r="FK264" s="190">
        <f>AM264+CZ264</f>
        <v>0</v>
      </c>
      <c r="FL264" s="204">
        <f>AN264+DA264</f>
        <v>0</v>
      </c>
      <c r="FM264" s="189">
        <f>AO264+DB264</f>
        <v>0</v>
      </c>
      <c r="FN264" s="204">
        <f>AP264+DC264</f>
        <v>0</v>
      </c>
      <c r="FO264" s="190">
        <f>AQ264+DD264</f>
        <v>0</v>
      </c>
      <c r="FP264" s="204">
        <f>AR264+DE264</f>
        <v>0</v>
      </c>
      <c r="FQ264" s="190">
        <f>AS264+DF264</f>
        <v>0</v>
      </c>
      <c r="FR264" s="204">
        <f>AT264+DG264</f>
        <v>0</v>
      </c>
      <c r="FS264" s="190">
        <f>AU264+DH264</f>
        <v>0</v>
      </c>
      <c r="FT264" s="204">
        <f>AV264+DI264</f>
        <v>0</v>
      </c>
      <c r="FU264" s="189">
        <f>AW264+DJ264</f>
        <v>0</v>
      </c>
      <c r="FV264" s="204">
        <f>AX264+DK264</f>
        <v>0</v>
      </c>
      <c r="FW264" s="190">
        <f>AY264+DL264</f>
        <v>0</v>
      </c>
      <c r="FX264" s="204">
        <f>AZ264+DM264</f>
        <v>0</v>
      </c>
      <c r="FY264" s="189">
        <f>BA264+DN264</f>
        <v>0</v>
      </c>
      <c r="FZ264" s="203">
        <f>BB264+DO264</f>
        <v>0</v>
      </c>
      <c r="GA264" s="189">
        <f>BC264+DP264</f>
        <v>0</v>
      </c>
      <c r="GB264" s="203">
        <f>BD264+DQ264</f>
        <v>0</v>
      </c>
      <c r="GC264" s="189">
        <f>BE264+DR264</f>
        <v>0</v>
      </c>
      <c r="GD264" s="204">
        <f>BF264+DS264</f>
        <v>0</v>
      </c>
      <c r="GE264" s="190">
        <f>BG264+DT264</f>
        <v>0</v>
      </c>
      <c r="GF264" s="190">
        <f>BH264+DU264</f>
        <v>0</v>
      </c>
      <c r="GG264" s="7"/>
      <c r="GH264" s="54"/>
      <c r="GL264" s="19"/>
      <c r="GM264" s="19"/>
      <c r="GN264" s="1"/>
      <c r="GO264" s="23"/>
      <c r="GP264" s="70"/>
      <c r="GQ264" s="7"/>
      <c r="GR264" s="83"/>
    </row>
    <row r="265" spans="1:200" ht="24.95" customHeight="1" outlineLevel="1" thickBot="1" x14ac:dyDescent="0.35">
      <c r="A265" s="53"/>
      <c r="B265" s="18"/>
      <c r="C265" s="18"/>
      <c r="D265" s="7"/>
      <c r="E265" s="7"/>
      <c r="F265" s="7"/>
      <c r="G265" s="7"/>
      <c r="H265" s="7"/>
      <c r="I265" s="7"/>
      <c r="J265" s="7"/>
      <c r="K265" s="7"/>
      <c r="L265" s="7"/>
      <c r="M265" s="93">
        <f t="shared" si="235"/>
        <v>0</v>
      </c>
      <c r="N265" s="30"/>
      <c r="O265" s="20"/>
      <c r="P265" s="30"/>
      <c r="Q265" s="20"/>
      <c r="R265" s="30"/>
      <c r="S265" s="20"/>
      <c r="T265" s="30"/>
      <c r="U265" s="20"/>
      <c r="V265" s="94"/>
      <c r="W265" s="20"/>
      <c r="X265" s="20"/>
      <c r="Y265" s="20"/>
      <c r="Z265" s="94"/>
      <c r="AA265" s="20"/>
      <c r="AB265" s="94"/>
      <c r="AC265" s="20"/>
      <c r="AD265" s="94"/>
      <c r="AE265" s="24"/>
      <c r="AF265" s="94"/>
      <c r="AG265" s="20"/>
      <c r="AH265" s="94"/>
      <c r="AI265" s="20"/>
      <c r="AJ265" s="94"/>
      <c r="AK265" s="20"/>
      <c r="AL265" s="94"/>
      <c r="AM265" s="20"/>
      <c r="AN265" s="94"/>
      <c r="AO265" s="20"/>
      <c r="AP265" s="94"/>
      <c r="AQ265" s="20"/>
      <c r="AR265" s="94"/>
      <c r="AS265" s="20"/>
      <c r="AT265" s="94"/>
      <c r="AU265" s="20"/>
      <c r="AV265" s="94"/>
      <c r="AW265" s="20"/>
      <c r="AX265" s="94"/>
      <c r="AY265" s="20"/>
      <c r="AZ265" s="94"/>
      <c r="BA265" s="20"/>
      <c r="BB265" s="94"/>
      <c r="BC265" s="20"/>
      <c r="BD265" s="94"/>
      <c r="BE265" s="20"/>
      <c r="BF265" s="20"/>
      <c r="BG265" s="20">
        <f t="shared" si="236"/>
        <v>0</v>
      </c>
      <c r="BH265" s="20">
        <f t="shared" si="237"/>
        <v>0</v>
      </c>
      <c r="BI265" s="46">
        <f t="shared" si="196"/>
        <v>0</v>
      </c>
      <c r="BJ265" s="7"/>
      <c r="BK265" s="7"/>
      <c r="BN265" s="53" t="s">
        <v>168</v>
      </c>
      <c r="BO265" s="18"/>
      <c r="BP265" s="18"/>
      <c r="BQ265" s="7"/>
      <c r="BR265" s="7"/>
      <c r="BS265" s="7"/>
      <c r="BT265" s="7"/>
      <c r="BU265" s="7"/>
      <c r="BV265" s="7"/>
      <c r="BW265" s="7"/>
      <c r="BX265" s="7"/>
      <c r="BY265" s="7"/>
      <c r="BZ265" s="93">
        <f t="shared" si="240"/>
        <v>0</v>
      </c>
      <c r="CA265" s="30"/>
      <c r="CB265" s="20"/>
      <c r="CC265" s="30"/>
      <c r="CD265" s="20"/>
      <c r="CE265" s="30"/>
      <c r="CF265" s="20"/>
      <c r="CG265" s="30"/>
      <c r="CH265" s="20"/>
      <c r="CI265" s="94"/>
      <c r="CJ265" s="20"/>
      <c r="CK265" s="20"/>
      <c r="CL265" s="20"/>
      <c r="CM265" s="94"/>
      <c r="CN265" s="20"/>
      <c r="CO265" s="94"/>
      <c r="CP265" s="20"/>
      <c r="CQ265" s="94"/>
      <c r="CR265" s="24"/>
      <c r="CS265" s="94"/>
      <c r="CT265" s="20"/>
      <c r="CU265" s="94"/>
      <c r="CV265" s="20"/>
      <c r="CW265" s="94"/>
      <c r="CX265" s="20"/>
      <c r="CY265" s="94"/>
      <c r="CZ265" s="20"/>
      <c r="DA265" s="94"/>
      <c r="DB265" s="20"/>
      <c r="DC265" s="94"/>
      <c r="DD265" s="20"/>
      <c r="DE265" s="94"/>
      <c r="DF265" s="20"/>
      <c r="DG265" s="94"/>
      <c r="DH265" s="20"/>
      <c r="DI265" s="94"/>
      <c r="DJ265" s="20"/>
      <c r="DK265" s="94"/>
      <c r="DL265" s="20"/>
      <c r="DM265" s="94"/>
      <c r="DN265" s="20"/>
      <c r="DO265" s="94"/>
      <c r="DP265" s="20"/>
      <c r="DQ265" s="94"/>
      <c r="DR265" s="20"/>
      <c r="DS265" s="20"/>
      <c r="DT265" s="20">
        <f t="shared" si="238"/>
        <v>0</v>
      </c>
      <c r="DU265" s="20">
        <f t="shared" si="239"/>
        <v>0</v>
      </c>
      <c r="DV265" s="7"/>
      <c r="DW265" s="54"/>
      <c r="DX265" s="101"/>
      <c r="DY265" s="101"/>
      <c r="DZ265" s="100"/>
      <c r="EA265" s="7"/>
      <c r="EB265" s="7"/>
      <c r="EC265" s="7"/>
      <c r="ED265" s="7"/>
      <c r="EE265" s="7"/>
      <c r="EF265" s="7"/>
      <c r="EG265" s="7"/>
      <c r="EH265" s="7">
        <f>SUM(L265+BY265)</f>
        <v>0</v>
      </c>
      <c r="EI265" s="7">
        <f>SUM(M265+BZ265)</f>
        <v>0</v>
      </c>
      <c r="EJ265" s="7">
        <f>SUM(N265+CA265)</f>
        <v>0</v>
      </c>
      <c r="EM265" s="189">
        <f>O265+CB265</f>
        <v>0</v>
      </c>
      <c r="EN265" s="203">
        <f>P265+CC265</f>
        <v>0</v>
      </c>
      <c r="EO265" s="189">
        <f>Q265+CD265</f>
        <v>0</v>
      </c>
      <c r="EP265" s="203">
        <f>R265+CE265</f>
        <v>0</v>
      </c>
      <c r="EQ265" s="189">
        <f>S265+CF265</f>
        <v>0</v>
      </c>
      <c r="ER265" s="203">
        <f>T265+CG265</f>
        <v>0</v>
      </c>
      <c r="ES265" s="189">
        <f>U265+CH265</f>
        <v>0</v>
      </c>
      <c r="ET265" s="203">
        <f>V265+CI265</f>
        <v>0</v>
      </c>
      <c r="EU265" s="189">
        <f>W265+CJ265</f>
        <v>0</v>
      </c>
      <c r="EV265" s="190">
        <f>X265+CK265</f>
        <v>0</v>
      </c>
      <c r="EW265" s="190">
        <f>Y265+CL265</f>
        <v>0</v>
      </c>
      <c r="EX265" s="204">
        <f>Z265+CM265</f>
        <v>0</v>
      </c>
      <c r="EY265" s="189">
        <f>AA265+CN265</f>
        <v>0</v>
      </c>
      <c r="EZ265" s="203">
        <f>AB265+CO265</f>
        <v>0</v>
      </c>
      <c r="FA265" s="189">
        <f>AC265+CP265</f>
        <v>0</v>
      </c>
      <c r="FB265" s="203">
        <f>AD265+CQ265</f>
        <v>0</v>
      </c>
      <c r="FC265" s="189">
        <f>AE265+CR265</f>
        <v>0</v>
      </c>
      <c r="FD265" s="203">
        <f>AF265+CS265</f>
        <v>0</v>
      </c>
      <c r="FE265" s="189">
        <f>AG265+CT265</f>
        <v>0</v>
      </c>
      <c r="FF265" s="204">
        <f>AH265+CU265</f>
        <v>0</v>
      </c>
      <c r="FG265" s="190">
        <f>AI265+CV265</f>
        <v>0</v>
      </c>
      <c r="FH265" s="204">
        <f>AJ265+CW265</f>
        <v>0</v>
      </c>
      <c r="FI265" s="189">
        <f>AK265+CX265</f>
        <v>0</v>
      </c>
      <c r="FJ265" s="204">
        <f>AL265+CY265</f>
        <v>0</v>
      </c>
      <c r="FK265" s="190">
        <f>AM265+CZ265</f>
        <v>0</v>
      </c>
      <c r="FL265" s="204">
        <f>AN265+DA265</f>
        <v>0</v>
      </c>
      <c r="FM265" s="189">
        <f>AO265+DB265</f>
        <v>0</v>
      </c>
      <c r="FN265" s="204">
        <f>AP265+DC265</f>
        <v>0</v>
      </c>
      <c r="FO265" s="190">
        <f>AQ265+DD265</f>
        <v>0</v>
      </c>
      <c r="FP265" s="204">
        <f>AR265+DE265</f>
        <v>0</v>
      </c>
      <c r="FQ265" s="190">
        <f>AS265+DF265</f>
        <v>0</v>
      </c>
      <c r="FR265" s="204">
        <f>AT265+DG265</f>
        <v>0</v>
      </c>
      <c r="FS265" s="190">
        <f>AU265+DH265</f>
        <v>0</v>
      </c>
      <c r="FT265" s="204">
        <f>AV265+DI265</f>
        <v>0</v>
      </c>
      <c r="FU265" s="189">
        <f>AW265+DJ265</f>
        <v>0</v>
      </c>
      <c r="FV265" s="204">
        <f>AX265+DK265</f>
        <v>0</v>
      </c>
      <c r="FW265" s="190">
        <f>AY265+DL265</f>
        <v>0</v>
      </c>
      <c r="FX265" s="204">
        <f>AZ265+DM265</f>
        <v>0</v>
      </c>
      <c r="FY265" s="189">
        <f>BA265+DN265</f>
        <v>0</v>
      </c>
      <c r="FZ265" s="203">
        <f>BB265+DO265</f>
        <v>0</v>
      </c>
      <c r="GA265" s="189">
        <f>BC265+DP265</f>
        <v>0</v>
      </c>
      <c r="GB265" s="203">
        <f>BD265+DQ265</f>
        <v>0</v>
      </c>
      <c r="GC265" s="189">
        <f>BE265+DR265</f>
        <v>0</v>
      </c>
      <c r="GD265" s="204">
        <f>BF265+DS265</f>
        <v>0</v>
      </c>
      <c r="GE265" s="190">
        <f>BG265+DT265</f>
        <v>0</v>
      </c>
      <c r="GF265" s="190">
        <f>BH265+DU265</f>
        <v>0</v>
      </c>
      <c r="GG265" s="7"/>
      <c r="GH265" s="54"/>
      <c r="GL265" s="19"/>
      <c r="GM265" s="19"/>
      <c r="GN265" s="1"/>
      <c r="GO265" s="23"/>
      <c r="GP265" s="70"/>
      <c r="GQ265" s="7"/>
      <c r="GR265" s="83"/>
    </row>
    <row r="266" spans="1:200" ht="24.95" customHeight="1" outlineLevel="1" thickBot="1" x14ac:dyDescent="0.35">
      <c r="A266" s="53"/>
      <c r="C266" s="18"/>
      <c r="D266" s="7"/>
      <c r="E266" s="7"/>
      <c r="F266" s="7"/>
      <c r="G266" s="7"/>
      <c r="H266" s="7"/>
      <c r="I266" s="7"/>
      <c r="J266" s="7"/>
      <c r="K266" s="7"/>
      <c r="L266" s="7"/>
      <c r="M266" s="93">
        <f t="shared" si="235"/>
        <v>0</v>
      </c>
      <c r="N266" s="30"/>
      <c r="O266" s="20"/>
      <c r="P266" s="30"/>
      <c r="Q266" s="20"/>
      <c r="R266" s="30"/>
      <c r="S266" s="20"/>
      <c r="T266" s="30"/>
      <c r="U266" s="20"/>
      <c r="V266" s="94"/>
      <c r="W266" s="20"/>
      <c r="X266" s="20"/>
      <c r="Y266" s="20"/>
      <c r="Z266" s="94"/>
      <c r="AA266" s="20"/>
      <c r="AB266" s="94"/>
      <c r="AC266" s="20"/>
      <c r="AD266" s="94"/>
      <c r="AE266" s="24"/>
      <c r="AF266" s="94"/>
      <c r="AG266" s="20"/>
      <c r="AH266" s="94"/>
      <c r="AI266" s="20"/>
      <c r="AJ266" s="94"/>
      <c r="AK266" s="20"/>
      <c r="AL266" s="94"/>
      <c r="AM266" s="20"/>
      <c r="AN266" s="94"/>
      <c r="AO266" s="20"/>
      <c r="AP266" s="94"/>
      <c r="AQ266" s="20"/>
      <c r="AR266" s="94"/>
      <c r="AS266" s="20"/>
      <c r="AT266" s="94"/>
      <c r="AU266" s="20"/>
      <c r="AV266" s="94"/>
      <c r="AW266" s="20"/>
      <c r="AX266" s="94"/>
      <c r="AY266" s="20"/>
      <c r="AZ266" s="94"/>
      <c r="BA266" s="20"/>
      <c r="BB266" s="94"/>
      <c r="BC266" s="20"/>
      <c r="BD266" s="94"/>
      <c r="BE266" s="20"/>
      <c r="BF266" s="20"/>
      <c r="BG266" s="20">
        <f t="shared" si="236"/>
        <v>0</v>
      </c>
      <c r="BH266" s="20">
        <f t="shared" si="237"/>
        <v>0</v>
      </c>
      <c r="BI266" s="46">
        <f t="shared" ref="BI266:BI283" si="241">O266+Q266+S266+U266+W266+X266+Y266+AA266+AC266+AE266+AG266+AI266+AK266+AM266+AO266+AQ266+AS266+AU266+AW266+AY266+BA266+BC266+BE266</f>
        <v>0</v>
      </c>
      <c r="BJ266" s="7"/>
      <c r="BK266" s="7"/>
      <c r="BN266" s="53" t="s">
        <v>168</v>
      </c>
      <c r="BO266" s="7"/>
      <c r="BP266" s="18"/>
      <c r="BQ266" s="7"/>
      <c r="BR266" s="7"/>
      <c r="BS266" s="7"/>
      <c r="BT266" s="7"/>
      <c r="BU266" s="7"/>
      <c r="BV266" s="7"/>
      <c r="BW266" s="7"/>
      <c r="BX266" s="7"/>
      <c r="BY266" s="7"/>
      <c r="BZ266" s="93">
        <f t="shared" si="240"/>
        <v>0</v>
      </c>
      <c r="CA266" s="30"/>
      <c r="CB266" s="20"/>
      <c r="CC266" s="30"/>
      <c r="CD266" s="20"/>
      <c r="CE266" s="30"/>
      <c r="CF266" s="20"/>
      <c r="CG266" s="30"/>
      <c r="CH266" s="20"/>
      <c r="CI266" s="94"/>
      <c r="CJ266" s="20"/>
      <c r="CK266" s="20"/>
      <c r="CL266" s="20"/>
      <c r="CM266" s="94"/>
      <c r="CN266" s="20"/>
      <c r="CO266" s="94"/>
      <c r="CP266" s="20"/>
      <c r="CQ266" s="94"/>
      <c r="CR266" s="24"/>
      <c r="CS266" s="94"/>
      <c r="CT266" s="20"/>
      <c r="CU266" s="94"/>
      <c r="CV266" s="20"/>
      <c r="CW266" s="94"/>
      <c r="CX266" s="20"/>
      <c r="CY266" s="94"/>
      <c r="CZ266" s="20"/>
      <c r="DA266" s="94"/>
      <c r="DB266" s="20"/>
      <c r="DC266" s="94"/>
      <c r="DD266" s="20"/>
      <c r="DE266" s="94"/>
      <c r="DF266" s="20"/>
      <c r="DG266" s="94"/>
      <c r="DH266" s="20"/>
      <c r="DI266" s="94"/>
      <c r="DJ266" s="20"/>
      <c r="DK266" s="94"/>
      <c r="DL266" s="20"/>
      <c r="DM266" s="94"/>
      <c r="DN266" s="20"/>
      <c r="DO266" s="94"/>
      <c r="DP266" s="20"/>
      <c r="DQ266" s="94"/>
      <c r="DR266" s="20"/>
      <c r="DS266" s="20"/>
      <c r="DT266" s="20">
        <f t="shared" si="238"/>
        <v>0</v>
      </c>
      <c r="DU266" s="20">
        <f t="shared" si="239"/>
        <v>0</v>
      </c>
      <c r="DV266" s="7"/>
      <c r="DW266" s="54"/>
      <c r="DX266" s="100"/>
      <c r="DY266" s="101"/>
      <c r="DZ266" s="100"/>
      <c r="EA266" s="8"/>
      <c r="EB266" s="8"/>
      <c r="EC266" s="8"/>
      <c r="ED266" s="8"/>
      <c r="EE266" s="8"/>
      <c r="EF266" s="8"/>
      <c r="EG266" s="8"/>
      <c r="EH266" s="7">
        <f>SUM(L266+BY266)</f>
        <v>0</v>
      </c>
      <c r="EI266" s="7">
        <f>SUM(M266+BZ266)</f>
        <v>0</v>
      </c>
      <c r="EJ266" s="7">
        <f>SUM(N266+CA266)</f>
        <v>0</v>
      </c>
      <c r="EM266" s="189">
        <f>O266+CB266</f>
        <v>0</v>
      </c>
      <c r="EN266" s="203">
        <f>P266+CC266</f>
        <v>0</v>
      </c>
      <c r="EO266" s="189">
        <f>Q266+CD266</f>
        <v>0</v>
      </c>
      <c r="EP266" s="203">
        <f>R266+CE266</f>
        <v>0</v>
      </c>
      <c r="EQ266" s="189">
        <f>S266+CF266</f>
        <v>0</v>
      </c>
      <c r="ER266" s="203">
        <f>T266+CG266</f>
        <v>0</v>
      </c>
      <c r="ES266" s="189">
        <f>U266+CH266</f>
        <v>0</v>
      </c>
      <c r="ET266" s="203">
        <f>V266+CI266</f>
        <v>0</v>
      </c>
      <c r="EU266" s="189">
        <f>W266+CJ266</f>
        <v>0</v>
      </c>
      <c r="EV266" s="190">
        <f>X266+CK266</f>
        <v>0</v>
      </c>
      <c r="EW266" s="190">
        <f>Y266+CL266</f>
        <v>0</v>
      </c>
      <c r="EX266" s="204">
        <f>Z266+CM266</f>
        <v>0</v>
      </c>
      <c r="EY266" s="189">
        <f>AA266+CN266</f>
        <v>0</v>
      </c>
      <c r="EZ266" s="203">
        <f>AB266+CO266</f>
        <v>0</v>
      </c>
      <c r="FA266" s="189">
        <f>AC266+CP266</f>
        <v>0</v>
      </c>
      <c r="FB266" s="203">
        <f>AD266+CQ266</f>
        <v>0</v>
      </c>
      <c r="FC266" s="189">
        <f>AE266+CR266</f>
        <v>0</v>
      </c>
      <c r="FD266" s="203">
        <f>AF266+CS266</f>
        <v>0</v>
      </c>
      <c r="FE266" s="189">
        <f>AG266+CT266</f>
        <v>0</v>
      </c>
      <c r="FF266" s="204">
        <f>AH266+CU266</f>
        <v>0</v>
      </c>
      <c r="FG266" s="190">
        <f>AI266+CV266</f>
        <v>0</v>
      </c>
      <c r="FH266" s="204">
        <f>AJ266+CW266</f>
        <v>0</v>
      </c>
      <c r="FI266" s="189">
        <f>AK266+CX266</f>
        <v>0</v>
      </c>
      <c r="FJ266" s="204">
        <f>AL266+CY266</f>
        <v>0</v>
      </c>
      <c r="FK266" s="190">
        <f>AM266+CZ266</f>
        <v>0</v>
      </c>
      <c r="FL266" s="204">
        <f>AN266+DA266</f>
        <v>0</v>
      </c>
      <c r="FM266" s="189">
        <f>AO266+DB266</f>
        <v>0</v>
      </c>
      <c r="FN266" s="204">
        <f>AP266+DC266</f>
        <v>0</v>
      </c>
      <c r="FO266" s="190">
        <f>AQ266+DD266</f>
        <v>0</v>
      </c>
      <c r="FP266" s="204">
        <f>AR266+DE266</f>
        <v>0</v>
      </c>
      <c r="FQ266" s="190">
        <f>AS266+DF266</f>
        <v>0</v>
      </c>
      <c r="FR266" s="204">
        <f>AT266+DG266</f>
        <v>0</v>
      </c>
      <c r="FS266" s="190">
        <f>AU266+DH266</f>
        <v>0</v>
      </c>
      <c r="FT266" s="204">
        <f>AV266+DI266</f>
        <v>0</v>
      </c>
      <c r="FU266" s="189">
        <f>AW266+DJ266</f>
        <v>0</v>
      </c>
      <c r="FV266" s="204">
        <f>AX266+DK266</f>
        <v>0</v>
      </c>
      <c r="FW266" s="190">
        <f>AY266+DL266</f>
        <v>0</v>
      </c>
      <c r="FX266" s="204">
        <f>AZ266+DM266</f>
        <v>0</v>
      </c>
      <c r="FY266" s="189">
        <f>BA266+DN266</f>
        <v>0</v>
      </c>
      <c r="FZ266" s="203">
        <f>BB266+DO266</f>
        <v>0</v>
      </c>
      <c r="GA266" s="189">
        <f>BC266+DP266</f>
        <v>0</v>
      </c>
      <c r="GB266" s="203">
        <f>BD266+DQ266</f>
        <v>0</v>
      </c>
      <c r="GC266" s="189">
        <f>BE266+DR266</f>
        <v>0</v>
      </c>
      <c r="GD266" s="204">
        <f>BF266+DS266</f>
        <v>0</v>
      </c>
      <c r="GE266" s="190">
        <f>BG266+DT266</f>
        <v>0</v>
      </c>
      <c r="GF266" s="190">
        <f>BH266+DU266</f>
        <v>0</v>
      </c>
      <c r="GG266" s="8"/>
      <c r="GH266" s="123"/>
      <c r="GL266" s="19"/>
      <c r="GM266" s="19"/>
      <c r="GN266" s="1"/>
      <c r="GO266" s="23"/>
      <c r="GP266" s="70"/>
      <c r="GQ266" s="7"/>
      <c r="GR266" s="83"/>
    </row>
    <row r="267" spans="1:200" ht="24.95" customHeight="1" outlineLevel="1" thickBot="1" x14ac:dyDescent="0.35">
      <c r="A267" s="53"/>
      <c r="C267" s="18"/>
      <c r="D267" s="7"/>
      <c r="E267" s="7"/>
      <c r="F267" s="7"/>
      <c r="G267" s="7"/>
      <c r="H267" s="7"/>
      <c r="I267" s="7"/>
      <c r="J267" s="7"/>
      <c r="K267" s="7"/>
      <c r="L267" s="7"/>
      <c r="M267" s="93">
        <f t="shared" si="235"/>
        <v>0</v>
      </c>
      <c r="N267" s="30"/>
      <c r="O267" s="20"/>
      <c r="P267" s="30"/>
      <c r="Q267" s="20"/>
      <c r="R267" s="30"/>
      <c r="S267" s="20"/>
      <c r="T267" s="30"/>
      <c r="U267" s="20"/>
      <c r="V267" s="94"/>
      <c r="W267" s="20"/>
      <c r="X267" s="20"/>
      <c r="Y267" s="20"/>
      <c r="Z267" s="94"/>
      <c r="AA267" s="20"/>
      <c r="AB267" s="94"/>
      <c r="AC267" s="20"/>
      <c r="AD267" s="94"/>
      <c r="AE267" s="24"/>
      <c r="AF267" s="94"/>
      <c r="AG267" s="20"/>
      <c r="AH267" s="94"/>
      <c r="AI267" s="20"/>
      <c r="AJ267" s="94"/>
      <c r="AK267" s="20"/>
      <c r="AL267" s="94"/>
      <c r="AM267" s="20"/>
      <c r="AN267" s="94"/>
      <c r="AO267" s="20"/>
      <c r="AP267" s="94"/>
      <c r="AQ267" s="20"/>
      <c r="AR267" s="94"/>
      <c r="AS267" s="20"/>
      <c r="AT267" s="94"/>
      <c r="AU267" s="20"/>
      <c r="AV267" s="94"/>
      <c r="AW267" s="20"/>
      <c r="AX267" s="94"/>
      <c r="AY267" s="20"/>
      <c r="AZ267" s="94"/>
      <c r="BA267" s="20"/>
      <c r="BB267" s="94"/>
      <c r="BC267" s="20"/>
      <c r="BD267" s="94"/>
      <c r="BE267" s="20"/>
      <c r="BF267" s="20"/>
      <c r="BG267" s="20">
        <f t="shared" si="236"/>
        <v>0</v>
      </c>
      <c r="BH267" s="20">
        <f t="shared" si="237"/>
        <v>0</v>
      </c>
      <c r="BI267" s="46">
        <f t="shared" si="241"/>
        <v>0</v>
      </c>
      <c r="BJ267" s="7"/>
      <c r="BK267" s="7"/>
      <c r="BN267" s="53" t="s">
        <v>168</v>
      </c>
      <c r="BO267" s="7"/>
      <c r="BP267" s="18"/>
      <c r="BQ267" s="7"/>
      <c r="BR267" s="7"/>
      <c r="BS267" s="7"/>
      <c r="BT267" s="7"/>
      <c r="BU267" s="7"/>
      <c r="BV267" s="7"/>
      <c r="BW267" s="7"/>
      <c r="BX267" s="7"/>
      <c r="BY267" s="7"/>
      <c r="BZ267" s="93">
        <f t="shared" si="240"/>
        <v>0</v>
      </c>
      <c r="CA267" s="30"/>
      <c r="CB267" s="20"/>
      <c r="CC267" s="30"/>
      <c r="CD267" s="20"/>
      <c r="CE267" s="30"/>
      <c r="CF267" s="20"/>
      <c r="CG267" s="30"/>
      <c r="CH267" s="20"/>
      <c r="CI267" s="94"/>
      <c r="CJ267" s="20"/>
      <c r="CK267" s="20"/>
      <c r="CL267" s="20"/>
      <c r="CM267" s="94"/>
      <c r="CN267" s="20"/>
      <c r="CO267" s="94"/>
      <c r="CP267" s="20"/>
      <c r="CQ267" s="94"/>
      <c r="CR267" s="24"/>
      <c r="CS267" s="94"/>
      <c r="CT267" s="20"/>
      <c r="CU267" s="94"/>
      <c r="CV267" s="20"/>
      <c r="CW267" s="94"/>
      <c r="CX267" s="20"/>
      <c r="CY267" s="94"/>
      <c r="CZ267" s="20"/>
      <c r="DA267" s="94"/>
      <c r="DB267" s="20"/>
      <c r="DC267" s="94"/>
      <c r="DD267" s="20"/>
      <c r="DE267" s="94"/>
      <c r="DF267" s="20"/>
      <c r="DG267" s="94"/>
      <c r="DH267" s="20"/>
      <c r="DI267" s="94"/>
      <c r="DJ267" s="20"/>
      <c r="DK267" s="94"/>
      <c r="DL267" s="20"/>
      <c r="DM267" s="94"/>
      <c r="DN267" s="20"/>
      <c r="DO267" s="94"/>
      <c r="DP267" s="20"/>
      <c r="DQ267" s="94"/>
      <c r="DR267" s="20"/>
      <c r="DS267" s="20"/>
      <c r="DT267" s="20">
        <f t="shared" si="238"/>
        <v>0</v>
      </c>
      <c r="DU267" s="20">
        <f t="shared" si="239"/>
        <v>0</v>
      </c>
      <c r="DV267" s="7"/>
      <c r="DW267" s="54"/>
      <c r="DX267" s="100"/>
      <c r="DY267" s="101"/>
      <c r="DZ267" s="100"/>
      <c r="EA267" s="8"/>
      <c r="EB267" s="8"/>
      <c r="EC267" s="8"/>
      <c r="ED267" s="8"/>
      <c r="EE267" s="8"/>
      <c r="EF267" s="8"/>
      <c r="EG267" s="8"/>
      <c r="EH267" s="7">
        <f>SUM(L267+BY267)</f>
        <v>0</v>
      </c>
      <c r="EI267" s="7">
        <f>SUM(M267+BZ267)</f>
        <v>0</v>
      </c>
      <c r="EJ267" s="7">
        <f>SUM(N267+CA267)</f>
        <v>0</v>
      </c>
      <c r="EM267" s="189">
        <f>O267+CB267</f>
        <v>0</v>
      </c>
      <c r="EN267" s="203">
        <f>P267+CC267</f>
        <v>0</v>
      </c>
      <c r="EO267" s="189">
        <f>Q267+CD267</f>
        <v>0</v>
      </c>
      <c r="EP267" s="203">
        <f>R267+CE267</f>
        <v>0</v>
      </c>
      <c r="EQ267" s="189">
        <f>S267+CF267</f>
        <v>0</v>
      </c>
      <c r="ER267" s="203">
        <f>T267+CG267</f>
        <v>0</v>
      </c>
      <c r="ES267" s="189">
        <f>U267+CH267</f>
        <v>0</v>
      </c>
      <c r="ET267" s="203">
        <f>V267+CI267</f>
        <v>0</v>
      </c>
      <c r="EU267" s="189">
        <f>W267+CJ267</f>
        <v>0</v>
      </c>
      <c r="EV267" s="190">
        <f>X267+CK267</f>
        <v>0</v>
      </c>
      <c r="EW267" s="190">
        <f>Y267+CL267</f>
        <v>0</v>
      </c>
      <c r="EX267" s="204">
        <f>Z267+CM267</f>
        <v>0</v>
      </c>
      <c r="EY267" s="189">
        <f>AA267+CN267</f>
        <v>0</v>
      </c>
      <c r="EZ267" s="203">
        <f>AB267+CO267</f>
        <v>0</v>
      </c>
      <c r="FA267" s="189">
        <f>AC267+CP267</f>
        <v>0</v>
      </c>
      <c r="FB267" s="203">
        <f>AD267+CQ267</f>
        <v>0</v>
      </c>
      <c r="FC267" s="189">
        <f>AE267+CR267</f>
        <v>0</v>
      </c>
      <c r="FD267" s="203">
        <f>AF267+CS267</f>
        <v>0</v>
      </c>
      <c r="FE267" s="189">
        <f>AG267+CT267</f>
        <v>0</v>
      </c>
      <c r="FF267" s="204">
        <f>AH267+CU267</f>
        <v>0</v>
      </c>
      <c r="FG267" s="190">
        <f>AI267+CV267</f>
        <v>0</v>
      </c>
      <c r="FH267" s="204">
        <f>AJ267+CW267</f>
        <v>0</v>
      </c>
      <c r="FI267" s="189">
        <f>AK267+CX267</f>
        <v>0</v>
      </c>
      <c r="FJ267" s="204">
        <f>AL267+CY267</f>
        <v>0</v>
      </c>
      <c r="FK267" s="190">
        <f>AM267+CZ267</f>
        <v>0</v>
      </c>
      <c r="FL267" s="204">
        <f>AN267+DA267</f>
        <v>0</v>
      </c>
      <c r="FM267" s="189">
        <f>AO267+DB267</f>
        <v>0</v>
      </c>
      <c r="FN267" s="204">
        <f>AP267+DC267</f>
        <v>0</v>
      </c>
      <c r="FO267" s="190">
        <f>AQ267+DD267</f>
        <v>0</v>
      </c>
      <c r="FP267" s="204">
        <f>AR267+DE267</f>
        <v>0</v>
      </c>
      <c r="FQ267" s="190">
        <f>AS267+DF267</f>
        <v>0</v>
      </c>
      <c r="FR267" s="204">
        <f>AT267+DG267</f>
        <v>0</v>
      </c>
      <c r="FS267" s="190">
        <f>AU267+DH267</f>
        <v>0</v>
      </c>
      <c r="FT267" s="204">
        <f>AV267+DI267</f>
        <v>0</v>
      </c>
      <c r="FU267" s="189">
        <f>AW267+DJ267</f>
        <v>0</v>
      </c>
      <c r="FV267" s="204">
        <f>AX267+DK267</f>
        <v>0</v>
      </c>
      <c r="FW267" s="190">
        <f>AY267+DL267</f>
        <v>0</v>
      </c>
      <c r="FX267" s="204">
        <f>AZ267+DM267</f>
        <v>0</v>
      </c>
      <c r="FY267" s="189">
        <f>BA267+DN267</f>
        <v>0</v>
      </c>
      <c r="FZ267" s="203">
        <f>BB267+DO267</f>
        <v>0</v>
      </c>
      <c r="GA267" s="189">
        <f>BC267+DP267</f>
        <v>0</v>
      </c>
      <c r="GB267" s="203">
        <f>BD267+DQ267</f>
        <v>0</v>
      </c>
      <c r="GC267" s="189">
        <f>BE267+DR267</f>
        <v>0</v>
      </c>
      <c r="GD267" s="204">
        <f>BF267+DS267</f>
        <v>0</v>
      </c>
      <c r="GE267" s="190">
        <f>BG267+DT267</f>
        <v>0</v>
      </c>
      <c r="GF267" s="190">
        <f>BH267+DU267</f>
        <v>0</v>
      </c>
      <c r="GG267" s="8"/>
      <c r="GH267" s="123"/>
      <c r="GL267" s="19"/>
      <c r="GM267" s="19"/>
      <c r="GN267" s="1"/>
      <c r="GO267" s="23"/>
      <c r="GP267" s="70"/>
      <c r="GQ267" s="7"/>
      <c r="GR267" s="83"/>
    </row>
    <row r="268" spans="1:200" ht="24.95" customHeight="1" outlineLevel="1" thickBot="1" x14ac:dyDescent="0.35">
      <c r="A268" s="53"/>
      <c r="C268" s="18"/>
      <c r="D268" s="7"/>
      <c r="E268" s="7"/>
      <c r="F268" s="7"/>
      <c r="G268" s="7"/>
      <c r="H268" s="7"/>
      <c r="I268" s="7"/>
      <c r="J268" s="7"/>
      <c r="K268" s="7"/>
      <c r="L268" s="7"/>
      <c r="M268" s="93">
        <f t="shared" si="235"/>
        <v>0</v>
      </c>
      <c r="N268" s="30"/>
      <c r="O268" s="20"/>
      <c r="P268" s="30"/>
      <c r="Q268" s="20"/>
      <c r="R268" s="30"/>
      <c r="S268" s="20"/>
      <c r="T268" s="30"/>
      <c r="U268" s="20"/>
      <c r="V268" s="94"/>
      <c r="W268" s="20"/>
      <c r="X268" s="20"/>
      <c r="Y268" s="20"/>
      <c r="Z268" s="94"/>
      <c r="AA268" s="20"/>
      <c r="AB268" s="94"/>
      <c r="AC268" s="20"/>
      <c r="AD268" s="94"/>
      <c r="AE268" s="24"/>
      <c r="AF268" s="94"/>
      <c r="AG268" s="20"/>
      <c r="AH268" s="94"/>
      <c r="AI268" s="20"/>
      <c r="AJ268" s="94"/>
      <c r="AK268" s="20"/>
      <c r="AL268" s="94"/>
      <c r="AM268" s="20"/>
      <c r="AN268" s="94"/>
      <c r="AO268" s="20"/>
      <c r="AP268" s="94"/>
      <c r="AQ268" s="20"/>
      <c r="AR268" s="94"/>
      <c r="AS268" s="20"/>
      <c r="AT268" s="94"/>
      <c r="AU268" s="20"/>
      <c r="AV268" s="94"/>
      <c r="AW268" s="20"/>
      <c r="AX268" s="94"/>
      <c r="AY268" s="20"/>
      <c r="AZ268" s="94"/>
      <c r="BA268" s="20"/>
      <c r="BB268" s="94"/>
      <c r="BC268" s="20"/>
      <c r="BD268" s="94"/>
      <c r="BE268" s="20"/>
      <c r="BF268" s="20"/>
      <c r="BG268" s="20">
        <f t="shared" si="236"/>
        <v>0</v>
      </c>
      <c r="BH268" s="20">
        <f t="shared" si="237"/>
        <v>0</v>
      </c>
      <c r="BI268" s="46">
        <f t="shared" si="241"/>
        <v>0</v>
      </c>
      <c r="BJ268" s="7"/>
      <c r="BK268" s="7"/>
      <c r="BN268" s="53" t="s">
        <v>168</v>
      </c>
      <c r="BO268" s="7"/>
      <c r="BP268" s="18"/>
      <c r="BQ268" s="7"/>
      <c r="BR268" s="7"/>
      <c r="BS268" s="7"/>
      <c r="BT268" s="7"/>
      <c r="BU268" s="7"/>
      <c r="BV268" s="7"/>
      <c r="BW268" s="7"/>
      <c r="BX268" s="7"/>
      <c r="BY268" s="7"/>
      <c r="BZ268" s="93">
        <f t="shared" si="240"/>
        <v>0</v>
      </c>
      <c r="CA268" s="30"/>
      <c r="CB268" s="20"/>
      <c r="CC268" s="30"/>
      <c r="CD268" s="20"/>
      <c r="CE268" s="30"/>
      <c r="CF268" s="20"/>
      <c r="CG268" s="30"/>
      <c r="CH268" s="20"/>
      <c r="CI268" s="94"/>
      <c r="CJ268" s="20"/>
      <c r="CK268" s="20"/>
      <c r="CL268" s="20"/>
      <c r="CM268" s="94"/>
      <c r="CN268" s="20"/>
      <c r="CO268" s="94"/>
      <c r="CP268" s="20"/>
      <c r="CQ268" s="94"/>
      <c r="CR268" s="24"/>
      <c r="CS268" s="94"/>
      <c r="CT268" s="20"/>
      <c r="CU268" s="94"/>
      <c r="CV268" s="20"/>
      <c r="CW268" s="94"/>
      <c r="CX268" s="20"/>
      <c r="CY268" s="94"/>
      <c r="CZ268" s="20"/>
      <c r="DA268" s="94"/>
      <c r="DB268" s="20"/>
      <c r="DC268" s="94"/>
      <c r="DD268" s="20"/>
      <c r="DE268" s="94"/>
      <c r="DF268" s="20"/>
      <c r="DG268" s="94"/>
      <c r="DH268" s="20"/>
      <c r="DI268" s="94"/>
      <c r="DJ268" s="20"/>
      <c r="DK268" s="94"/>
      <c r="DL268" s="20"/>
      <c r="DM268" s="94"/>
      <c r="DN268" s="20"/>
      <c r="DO268" s="94"/>
      <c r="DP268" s="20"/>
      <c r="DQ268" s="94"/>
      <c r="DR268" s="20"/>
      <c r="DS268" s="20"/>
      <c r="DT268" s="20">
        <f t="shared" si="238"/>
        <v>0</v>
      </c>
      <c r="DU268" s="20">
        <f t="shared" si="239"/>
        <v>0</v>
      </c>
      <c r="DV268" s="7"/>
      <c r="DW268" s="54"/>
      <c r="DX268" s="100"/>
      <c r="DY268" s="101"/>
      <c r="DZ268" s="100"/>
      <c r="EA268" s="8"/>
      <c r="EB268" s="8"/>
      <c r="EC268" s="8"/>
      <c r="ED268" s="8"/>
      <c r="EE268" s="8"/>
      <c r="EF268" s="8"/>
      <c r="EG268" s="8"/>
      <c r="EH268" s="7">
        <f>SUM(L268+BY268)</f>
        <v>0</v>
      </c>
      <c r="EI268" s="7">
        <f>SUM(M268+BZ268)</f>
        <v>0</v>
      </c>
      <c r="EJ268" s="7">
        <f>SUM(N268+CA268)</f>
        <v>0</v>
      </c>
      <c r="EM268" s="189">
        <f>O268+CB268</f>
        <v>0</v>
      </c>
      <c r="EN268" s="203">
        <f>P268+CC268</f>
        <v>0</v>
      </c>
      <c r="EO268" s="189">
        <f>Q268+CD268</f>
        <v>0</v>
      </c>
      <c r="EP268" s="203">
        <f>R268+CE268</f>
        <v>0</v>
      </c>
      <c r="EQ268" s="189">
        <f>S268+CF268</f>
        <v>0</v>
      </c>
      <c r="ER268" s="203">
        <f>T268+CG268</f>
        <v>0</v>
      </c>
      <c r="ES268" s="189">
        <f>U268+CH268</f>
        <v>0</v>
      </c>
      <c r="ET268" s="203">
        <f>V268+CI268</f>
        <v>0</v>
      </c>
      <c r="EU268" s="189">
        <f>W268+CJ268</f>
        <v>0</v>
      </c>
      <c r="EV268" s="190">
        <f>X268+CK268</f>
        <v>0</v>
      </c>
      <c r="EW268" s="190">
        <f>Y268+CL268</f>
        <v>0</v>
      </c>
      <c r="EX268" s="204">
        <f>Z268+CM268</f>
        <v>0</v>
      </c>
      <c r="EY268" s="189">
        <f>AA268+CN268</f>
        <v>0</v>
      </c>
      <c r="EZ268" s="203">
        <f>AB268+CO268</f>
        <v>0</v>
      </c>
      <c r="FA268" s="189">
        <f>AC268+CP268</f>
        <v>0</v>
      </c>
      <c r="FB268" s="203">
        <f>AD268+CQ268</f>
        <v>0</v>
      </c>
      <c r="FC268" s="189">
        <f>AE268+CR268</f>
        <v>0</v>
      </c>
      <c r="FD268" s="203">
        <f>AF268+CS268</f>
        <v>0</v>
      </c>
      <c r="FE268" s="189">
        <f>AG268+CT268</f>
        <v>0</v>
      </c>
      <c r="FF268" s="204">
        <f>AH268+CU268</f>
        <v>0</v>
      </c>
      <c r="FG268" s="190">
        <f>AI268+CV268</f>
        <v>0</v>
      </c>
      <c r="FH268" s="204">
        <f>AJ268+CW268</f>
        <v>0</v>
      </c>
      <c r="FI268" s="189">
        <f>AK268+CX268</f>
        <v>0</v>
      </c>
      <c r="FJ268" s="204">
        <f>AL268+CY268</f>
        <v>0</v>
      </c>
      <c r="FK268" s="190">
        <f>AM268+CZ268</f>
        <v>0</v>
      </c>
      <c r="FL268" s="204">
        <f>AN268+DA268</f>
        <v>0</v>
      </c>
      <c r="FM268" s="189">
        <f>AO268+DB268</f>
        <v>0</v>
      </c>
      <c r="FN268" s="204">
        <f>AP268+DC268</f>
        <v>0</v>
      </c>
      <c r="FO268" s="190">
        <f>AQ268+DD268</f>
        <v>0</v>
      </c>
      <c r="FP268" s="204">
        <f>AR268+DE268</f>
        <v>0</v>
      </c>
      <c r="FQ268" s="190">
        <f>AS268+DF268</f>
        <v>0</v>
      </c>
      <c r="FR268" s="204">
        <f>AT268+DG268</f>
        <v>0</v>
      </c>
      <c r="FS268" s="190">
        <f>AU268+DH268</f>
        <v>0</v>
      </c>
      <c r="FT268" s="204">
        <f>AV268+DI268</f>
        <v>0</v>
      </c>
      <c r="FU268" s="189">
        <f>AW268+DJ268</f>
        <v>0</v>
      </c>
      <c r="FV268" s="204">
        <f>AX268+DK268</f>
        <v>0</v>
      </c>
      <c r="FW268" s="190">
        <f>AY268+DL268</f>
        <v>0</v>
      </c>
      <c r="FX268" s="204">
        <f>AZ268+DM268</f>
        <v>0</v>
      </c>
      <c r="FY268" s="189">
        <f>BA268+DN268</f>
        <v>0</v>
      </c>
      <c r="FZ268" s="203">
        <f>BB268+DO268</f>
        <v>0</v>
      </c>
      <c r="GA268" s="189">
        <f>BC268+DP268</f>
        <v>0</v>
      </c>
      <c r="GB268" s="203">
        <f>BD268+DQ268</f>
        <v>0</v>
      </c>
      <c r="GC268" s="189">
        <f>BE268+DR268</f>
        <v>0</v>
      </c>
      <c r="GD268" s="204">
        <f>BF268+DS268</f>
        <v>0</v>
      </c>
      <c r="GE268" s="190">
        <f>BG268+DT268</f>
        <v>0</v>
      </c>
      <c r="GF268" s="190">
        <f>BH268+DU268</f>
        <v>0</v>
      </c>
      <c r="GG268" s="8"/>
      <c r="GH268" s="123"/>
      <c r="GL268" s="19"/>
      <c r="GM268" s="19"/>
      <c r="GN268" s="1"/>
      <c r="GO268" s="23"/>
      <c r="GP268" s="70"/>
      <c r="GQ268" s="7"/>
      <c r="GR268" s="83"/>
    </row>
    <row r="269" spans="1:200" ht="24.95" customHeight="1" outlineLevel="1" thickBot="1" x14ac:dyDescent="0.35">
      <c r="A269" s="53"/>
      <c r="C269" s="18"/>
      <c r="D269" s="7"/>
      <c r="E269" s="7"/>
      <c r="F269" s="7"/>
      <c r="G269" s="7"/>
      <c r="H269" s="7"/>
      <c r="I269" s="7"/>
      <c r="J269" s="7"/>
      <c r="K269" s="7"/>
      <c r="L269" s="7"/>
      <c r="M269" s="93">
        <f t="shared" si="235"/>
        <v>0</v>
      </c>
      <c r="N269" s="30"/>
      <c r="O269" s="20"/>
      <c r="P269" s="30"/>
      <c r="Q269" s="20"/>
      <c r="R269" s="30"/>
      <c r="S269" s="20"/>
      <c r="T269" s="30"/>
      <c r="U269" s="20"/>
      <c r="V269" s="94"/>
      <c r="W269" s="20"/>
      <c r="X269" s="20"/>
      <c r="Y269" s="20"/>
      <c r="Z269" s="94"/>
      <c r="AA269" s="20"/>
      <c r="AB269" s="94"/>
      <c r="AC269" s="20"/>
      <c r="AD269" s="94"/>
      <c r="AE269" s="24"/>
      <c r="AF269" s="94"/>
      <c r="AG269" s="20"/>
      <c r="AH269" s="94"/>
      <c r="AI269" s="20"/>
      <c r="AJ269" s="94"/>
      <c r="AK269" s="20"/>
      <c r="AL269" s="94"/>
      <c r="AM269" s="20"/>
      <c r="AN269" s="94"/>
      <c r="AO269" s="20"/>
      <c r="AP269" s="94"/>
      <c r="AQ269" s="20"/>
      <c r="AR269" s="94"/>
      <c r="AS269" s="20"/>
      <c r="AT269" s="94"/>
      <c r="AU269" s="20"/>
      <c r="AV269" s="94"/>
      <c r="AW269" s="20"/>
      <c r="AX269" s="94"/>
      <c r="AY269" s="20"/>
      <c r="AZ269" s="94"/>
      <c r="BA269" s="20"/>
      <c r="BB269" s="94"/>
      <c r="BC269" s="20"/>
      <c r="BD269" s="94"/>
      <c r="BE269" s="20"/>
      <c r="BF269" s="20"/>
      <c r="BG269" s="20">
        <f t="shared" si="236"/>
        <v>0</v>
      </c>
      <c r="BH269" s="20">
        <f t="shared" si="237"/>
        <v>0</v>
      </c>
      <c r="BI269" s="46">
        <f t="shared" si="241"/>
        <v>0</v>
      </c>
      <c r="BJ269" s="7"/>
      <c r="BK269" s="7"/>
      <c r="BN269" s="53"/>
      <c r="BO269" s="7"/>
      <c r="BP269" s="18"/>
      <c r="BQ269" s="7"/>
      <c r="BR269" s="7"/>
      <c r="BS269" s="7"/>
      <c r="BT269" s="7"/>
      <c r="BU269" s="7"/>
      <c r="BV269" s="7"/>
      <c r="BW269" s="7"/>
      <c r="BX269" s="7"/>
      <c r="BY269" s="7"/>
      <c r="BZ269" s="93">
        <f t="shared" si="240"/>
        <v>0</v>
      </c>
      <c r="CA269" s="30"/>
      <c r="CB269" s="20"/>
      <c r="CC269" s="30"/>
      <c r="CD269" s="20"/>
      <c r="CE269" s="30"/>
      <c r="CF269" s="20"/>
      <c r="CG269" s="30"/>
      <c r="CH269" s="20"/>
      <c r="CI269" s="94"/>
      <c r="CJ269" s="20"/>
      <c r="CK269" s="20"/>
      <c r="CL269" s="20"/>
      <c r="CM269" s="94"/>
      <c r="CN269" s="20"/>
      <c r="CO269" s="94"/>
      <c r="CP269" s="20"/>
      <c r="CQ269" s="94"/>
      <c r="CR269" s="24"/>
      <c r="CS269" s="94"/>
      <c r="CT269" s="20"/>
      <c r="CU269" s="94"/>
      <c r="CV269" s="20"/>
      <c r="CW269" s="94"/>
      <c r="CX269" s="20"/>
      <c r="CY269" s="94"/>
      <c r="CZ269" s="20"/>
      <c r="DA269" s="94"/>
      <c r="DB269" s="20"/>
      <c r="DC269" s="94"/>
      <c r="DD269" s="20"/>
      <c r="DE269" s="94"/>
      <c r="DF269" s="20"/>
      <c r="DG269" s="94"/>
      <c r="DH269" s="20"/>
      <c r="DI269" s="94"/>
      <c r="DJ269" s="20"/>
      <c r="DK269" s="94"/>
      <c r="DL269" s="20"/>
      <c r="DM269" s="94"/>
      <c r="DN269" s="20"/>
      <c r="DO269" s="94"/>
      <c r="DP269" s="20"/>
      <c r="DQ269" s="94"/>
      <c r="DR269" s="20"/>
      <c r="DS269" s="20"/>
      <c r="DT269" s="20">
        <f t="shared" si="238"/>
        <v>0</v>
      </c>
      <c r="DU269" s="20">
        <f t="shared" si="239"/>
        <v>0</v>
      </c>
      <c r="DV269" s="7"/>
      <c r="DW269" s="54"/>
      <c r="DX269" s="100"/>
      <c r="DY269" s="101"/>
      <c r="DZ269" s="100"/>
      <c r="EA269" s="8"/>
      <c r="EB269" s="8"/>
      <c r="EC269" s="8"/>
      <c r="ED269" s="8"/>
      <c r="EE269" s="8"/>
      <c r="EF269" s="8"/>
      <c r="EG269" s="8"/>
      <c r="EH269" s="7">
        <f>SUM(L269+BY269)</f>
        <v>0</v>
      </c>
      <c r="EI269" s="7">
        <f>SUM(M269+BZ269)</f>
        <v>0</v>
      </c>
      <c r="EJ269" s="7">
        <f>SUM(N269+CA269)</f>
        <v>0</v>
      </c>
      <c r="EM269" s="189">
        <f>O269+CB269</f>
        <v>0</v>
      </c>
      <c r="EN269" s="203">
        <f>P269+CC269</f>
        <v>0</v>
      </c>
      <c r="EO269" s="189">
        <f>Q269+CD269</f>
        <v>0</v>
      </c>
      <c r="EP269" s="203">
        <f>R269+CE269</f>
        <v>0</v>
      </c>
      <c r="EQ269" s="189">
        <f>S269+CF269</f>
        <v>0</v>
      </c>
      <c r="ER269" s="203">
        <f>T269+CG269</f>
        <v>0</v>
      </c>
      <c r="ES269" s="189">
        <f>U269+CH269</f>
        <v>0</v>
      </c>
      <c r="ET269" s="203">
        <f>V269+CI269</f>
        <v>0</v>
      </c>
      <c r="EU269" s="189">
        <f>W269+CJ269</f>
        <v>0</v>
      </c>
      <c r="EV269" s="190">
        <f>X269+CK269</f>
        <v>0</v>
      </c>
      <c r="EW269" s="190">
        <f>Y269+CL269</f>
        <v>0</v>
      </c>
      <c r="EX269" s="204">
        <f>Z269+CM269</f>
        <v>0</v>
      </c>
      <c r="EY269" s="189">
        <f>AA269+CN269</f>
        <v>0</v>
      </c>
      <c r="EZ269" s="203">
        <f>AB269+CO269</f>
        <v>0</v>
      </c>
      <c r="FA269" s="189">
        <f>AC269+CP269</f>
        <v>0</v>
      </c>
      <c r="FB269" s="203">
        <f>AD269+CQ269</f>
        <v>0</v>
      </c>
      <c r="FC269" s="189">
        <f>AE269+CR269</f>
        <v>0</v>
      </c>
      <c r="FD269" s="203">
        <f>AF269+CS269</f>
        <v>0</v>
      </c>
      <c r="FE269" s="189">
        <f>AG269+CT269</f>
        <v>0</v>
      </c>
      <c r="FF269" s="204">
        <f>AH269+CU269</f>
        <v>0</v>
      </c>
      <c r="FG269" s="190">
        <f>AI269+CV269</f>
        <v>0</v>
      </c>
      <c r="FH269" s="204">
        <f>AJ269+CW269</f>
        <v>0</v>
      </c>
      <c r="FI269" s="189">
        <f>AK269+CX269</f>
        <v>0</v>
      </c>
      <c r="FJ269" s="204">
        <f>AL269+CY269</f>
        <v>0</v>
      </c>
      <c r="FK269" s="190">
        <f>AM269+CZ269</f>
        <v>0</v>
      </c>
      <c r="FL269" s="204">
        <f>AN269+DA269</f>
        <v>0</v>
      </c>
      <c r="FM269" s="189">
        <f>AO269+DB269</f>
        <v>0</v>
      </c>
      <c r="FN269" s="204">
        <f>AP269+DC269</f>
        <v>0</v>
      </c>
      <c r="FO269" s="190">
        <f>AQ269+DD269</f>
        <v>0</v>
      </c>
      <c r="FP269" s="204">
        <f>AR269+DE269</f>
        <v>0</v>
      </c>
      <c r="FQ269" s="190">
        <f>AS269+DF269</f>
        <v>0</v>
      </c>
      <c r="FR269" s="204">
        <f>AT269+DG269</f>
        <v>0</v>
      </c>
      <c r="FS269" s="190">
        <f>AU269+DH269</f>
        <v>0</v>
      </c>
      <c r="FT269" s="204">
        <f>AV269+DI269</f>
        <v>0</v>
      </c>
      <c r="FU269" s="189">
        <f>AW269+DJ269</f>
        <v>0</v>
      </c>
      <c r="FV269" s="204">
        <f>AX269+DK269</f>
        <v>0</v>
      </c>
      <c r="FW269" s="190">
        <f>AY269+DL269</f>
        <v>0</v>
      </c>
      <c r="FX269" s="204">
        <f>AZ269+DM269</f>
        <v>0</v>
      </c>
      <c r="FY269" s="189">
        <f>BA269+DN269</f>
        <v>0</v>
      </c>
      <c r="FZ269" s="203">
        <f>BB269+DO269</f>
        <v>0</v>
      </c>
      <c r="GA269" s="189">
        <f>BC269+DP269</f>
        <v>0</v>
      </c>
      <c r="GB269" s="203">
        <f>BD269+DQ269</f>
        <v>0</v>
      </c>
      <c r="GC269" s="189">
        <f>BE269+DR269</f>
        <v>0</v>
      </c>
      <c r="GD269" s="204">
        <f>BF269+DS269</f>
        <v>0</v>
      </c>
      <c r="GE269" s="190">
        <f>BG269+DT269</f>
        <v>0</v>
      </c>
      <c r="GF269" s="190">
        <f>BH269+DU269</f>
        <v>0</v>
      </c>
      <c r="GG269" s="8"/>
      <c r="GH269" s="123"/>
      <c r="GL269" s="19"/>
      <c r="GM269" s="19"/>
      <c r="GN269" s="1"/>
      <c r="GO269" s="23"/>
      <c r="GP269" s="70"/>
      <c r="GQ269" s="7"/>
      <c r="GR269" s="83"/>
    </row>
    <row r="270" spans="1:200" ht="24.95" customHeight="1" outlineLevel="1" thickBot="1" x14ac:dyDescent="0.35">
      <c r="A270" s="53"/>
      <c r="B270" s="8"/>
      <c r="C270" s="107"/>
      <c r="D270" s="8"/>
      <c r="E270" s="7"/>
      <c r="F270" s="7"/>
      <c r="G270" s="7"/>
      <c r="H270" s="7"/>
      <c r="I270" s="7"/>
      <c r="J270" s="7"/>
      <c r="K270" s="7"/>
      <c r="L270" s="7"/>
      <c r="M270" s="93">
        <f t="shared" si="235"/>
        <v>0</v>
      </c>
      <c r="N270" s="30"/>
      <c r="O270" s="20"/>
      <c r="P270" s="30"/>
      <c r="Q270" s="20"/>
      <c r="R270" s="30"/>
      <c r="S270" s="20"/>
      <c r="T270" s="30"/>
      <c r="U270" s="20"/>
      <c r="V270" s="94"/>
      <c r="W270" s="20"/>
      <c r="X270" s="20"/>
      <c r="Y270" s="20"/>
      <c r="Z270" s="94"/>
      <c r="AA270" s="20"/>
      <c r="AB270" s="94"/>
      <c r="AC270" s="20"/>
      <c r="AD270" s="94"/>
      <c r="AE270" s="24"/>
      <c r="AF270" s="94"/>
      <c r="AG270" s="20"/>
      <c r="AH270" s="94"/>
      <c r="AI270" s="20"/>
      <c r="AJ270" s="94"/>
      <c r="AK270" s="20"/>
      <c r="AL270" s="94"/>
      <c r="AM270" s="20"/>
      <c r="AN270" s="94"/>
      <c r="AO270" s="20"/>
      <c r="AP270" s="94"/>
      <c r="AQ270" s="20"/>
      <c r="AR270" s="94"/>
      <c r="AS270" s="20"/>
      <c r="AT270" s="94"/>
      <c r="AU270" s="20"/>
      <c r="AV270" s="94"/>
      <c r="AW270" s="20"/>
      <c r="AX270" s="94"/>
      <c r="AY270" s="20"/>
      <c r="AZ270" s="94"/>
      <c r="BA270" s="20"/>
      <c r="BB270" s="94"/>
      <c r="BC270" s="20"/>
      <c r="BD270" s="94"/>
      <c r="BE270" s="20"/>
      <c r="BF270" s="20"/>
      <c r="BG270" s="20">
        <f t="shared" si="236"/>
        <v>0</v>
      </c>
      <c r="BH270" s="20">
        <f t="shared" si="237"/>
        <v>0</v>
      </c>
      <c r="BI270" s="46">
        <f t="shared" si="241"/>
        <v>0</v>
      </c>
      <c r="BJ270" s="7"/>
      <c r="BK270" s="7"/>
      <c r="BN270" s="53"/>
      <c r="BO270" s="8"/>
      <c r="BP270" s="107"/>
      <c r="BQ270" s="8"/>
      <c r="BR270" s="7"/>
      <c r="BS270" s="7"/>
      <c r="BT270" s="7"/>
      <c r="BU270" s="7"/>
      <c r="BV270" s="7"/>
      <c r="BW270" s="7"/>
      <c r="BX270" s="7"/>
      <c r="BY270" s="7"/>
      <c r="BZ270" s="93">
        <f t="shared" si="240"/>
        <v>0</v>
      </c>
      <c r="CA270" s="30"/>
      <c r="CB270" s="20"/>
      <c r="CC270" s="30"/>
      <c r="CD270" s="20"/>
      <c r="CE270" s="30"/>
      <c r="CF270" s="20"/>
      <c r="CG270" s="30"/>
      <c r="CH270" s="20"/>
      <c r="CI270" s="94"/>
      <c r="CJ270" s="20"/>
      <c r="CK270" s="20"/>
      <c r="CL270" s="20"/>
      <c r="CM270" s="94"/>
      <c r="CN270" s="20"/>
      <c r="CO270" s="94"/>
      <c r="CP270" s="20"/>
      <c r="CQ270" s="94"/>
      <c r="CR270" s="24"/>
      <c r="CS270" s="94"/>
      <c r="CT270" s="20"/>
      <c r="CU270" s="94"/>
      <c r="CV270" s="20"/>
      <c r="CW270" s="94"/>
      <c r="CX270" s="20"/>
      <c r="CY270" s="94"/>
      <c r="CZ270" s="20"/>
      <c r="DA270" s="94"/>
      <c r="DB270" s="20"/>
      <c r="DC270" s="94"/>
      <c r="DD270" s="20"/>
      <c r="DE270" s="94"/>
      <c r="DF270" s="20"/>
      <c r="DG270" s="94"/>
      <c r="DH270" s="20"/>
      <c r="DI270" s="94"/>
      <c r="DJ270" s="20"/>
      <c r="DK270" s="94"/>
      <c r="DL270" s="20"/>
      <c r="DM270" s="94"/>
      <c r="DN270" s="20"/>
      <c r="DO270" s="94"/>
      <c r="DP270" s="20"/>
      <c r="DQ270" s="94"/>
      <c r="DR270" s="20"/>
      <c r="DS270" s="20"/>
      <c r="DT270" s="20">
        <f t="shared" si="238"/>
        <v>0</v>
      </c>
      <c r="DU270" s="20">
        <f t="shared" si="239"/>
        <v>0</v>
      </c>
      <c r="DV270" s="7"/>
      <c r="DW270" s="54"/>
      <c r="DX270" s="100"/>
      <c r="DY270" s="101"/>
      <c r="DZ270" s="100"/>
      <c r="EA270" s="7"/>
      <c r="EB270" s="7"/>
      <c r="EC270" s="7"/>
      <c r="ED270" s="7"/>
      <c r="EE270" s="7"/>
      <c r="EF270" s="7"/>
      <c r="EG270" s="7"/>
      <c r="EH270" s="7">
        <f>SUM(L270+BY270)</f>
        <v>0</v>
      </c>
      <c r="EI270" s="7">
        <f>SUM(M270+BZ270)</f>
        <v>0</v>
      </c>
      <c r="EJ270" s="7">
        <f>SUM(N270+CA270)</f>
        <v>0</v>
      </c>
      <c r="EM270" s="189">
        <f>O270+CB270</f>
        <v>0</v>
      </c>
      <c r="EN270" s="203">
        <f>P270+CC270</f>
        <v>0</v>
      </c>
      <c r="EO270" s="189">
        <f>Q270+CD270</f>
        <v>0</v>
      </c>
      <c r="EP270" s="203">
        <f>R270+CE270</f>
        <v>0</v>
      </c>
      <c r="EQ270" s="189">
        <f>S270+CF270</f>
        <v>0</v>
      </c>
      <c r="ER270" s="203">
        <f>T270+CG270</f>
        <v>0</v>
      </c>
      <c r="ES270" s="189">
        <f>U270+CH270</f>
        <v>0</v>
      </c>
      <c r="ET270" s="203">
        <f>V270+CI270</f>
        <v>0</v>
      </c>
      <c r="EU270" s="189">
        <f>W270+CJ270</f>
        <v>0</v>
      </c>
      <c r="EV270" s="190">
        <f>X270+CK270</f>
        <v>0</v>
      </c>
      <c r="EW270" s="190">
        <f>Y270+CL270</f>
        <v>0</v>
      </c>
      <c r="EX270" s="204">
        <f>Z270+CM270</f>
        <v>0</v>
      </c>
      <c r="EY270" s="189">
        <f>AA270+CN270</f>
        <v>0</v>
      </c>
      <c r="EZ270" s="203">
        <f>AB270+CO270</f>
        <v>0</v>
      </c>
      <c r="FA270" s="189">
        <f>AC270+CP270</f>
        <v>0</v>
      </c>
      <c r="FB270" s="203">
        <f>AD270+CQ270</f>
        <v>0</v>
      </c>
      <c r="FC270" s="189">
        <f>AE270+CR270</f>
        <v>0</v>
      </c>
      <c r="FD270" s="203">
        <f>AF270+CS270</f>
        <v>0</v>
      </c>
      <c r="FE270" s="189">
        <f>AG270+CT270</f>
        <v>0</v>
      </c>
      <c r="FF270" s="204">
        <f>AH270+CU270</f>
        <v>0</v>
      </c>
      <c r="FG270" s="190">
        <f>AI270+CV270</f>
        <v>0</v>
      </c>
      <c r="FH270" s="204">
        <f>AJ270+CW270</f>
        <v>0</v>
      </c>
      <c r="FI270" s="189">
        <f>AK270+CX270</f>
        <v>0</v>
      </c>
      <c r="FJ270" s="204">
        <f>AL270+CY270</f>
        <v>0</v>
      </c>
      <c r="FK270" s="190">
        <f>AM270+CZ270</f>
        <v>0</v>
      </c>
      <c r="FL270" s="204">
        <f>AN270+DA270</f>
        <v>0</v>
      </c>
      <c r="FM270" s="189">
        <f>AO270+DB270</f>
        <v>0</v>
      </c>
      <c r="FN270" s="204">
        <f>AP270+DC270</f>
        <v>0</v>
      </c>
      <c r="FO270" s="190">
        <f>AQ270+DD270</f>
        <v>0</v>
      </c>
      <c r="FP270" s="204">
        <f>AR270+DE270</f>
        <v>0</v>
      </c>
      <c r="FQ270" s="190">
        <f>AS270+DF270</f>
        <v>0</v>
      </c>
      <c r="FR270" s="204">
        <f>AT270+DG270</f>
        <v>0</v>
      </c>
      <c r="FS270" s="190">
        <f>AU270+DH270</f>
        <v>0</v>
      </c>
      <c r="FT270" s="204">
        <f>AV270+DI270</f>
        <v>0</v>
      </c>
      <c r="FU270" s="189">
        <f>AW270+DJ270</f>
        <v>0</v>
      </c>
      <c r="FV270" s="204">
        <f>AX270+DK270</f>
        <v>0</v>
      </c>
      <c r="FW270" s="190">
        <f>AY270+DL270</f>
        <v>0</v>
      </c>
      <c r="FX270" s="204">
        <f>AZ270+DM270</f>
        <v>0</v>
      </c>
      <c r="FY270" s="189">
        <f>BA270+DN270</f>
        <v>0</v>
      </c>
      <c r="FZ270" s="203">
        <f>BB270+DO270</f>
        <v>0</v>
      </c>
      <c r="GA270" s="189">
        <f>BC270+DP270</f>
        <v>0</v>
      </c>
      <c r="GB270" s="203">
        <f>BD270+DQ270</f>
        <v>0</v>
      </c>
      <c r="GC270" s="189">
        <f>BE270+DR270</f>
        <v>0</v>
      </c>
      <c r="GD270" s="204">
        <f>BF270+DS270</f>
        <v>0</v>
      </c>
      <c r="GE270" s="190">
        <f>BG270+DT270</f>
        <v>0</v>
      </c>
      <c r="GF270" s="190">
        <f>BH270+DU270</f>
        <v>0</v>
      </c>
      <c r="GG270" s="7"/>
      <c r="GH270" s="54"/>
      <c r="GL270" s="19"/>
      <c r="GM270" s="19"/>
      <c r="GN270" s="1"/>
      <c r="GO270" s="23"/>
      <c r="GP270" s="70"/>
      <c r="GQ270" s="7"/>
      <c r="GR270" s="83"/>
    </row>
    <row r="271" spans="1:200" ht="26.25" customHeight="1" thickBot="1" x14ac:dyDescent="0.35">
      <c r="A271" s="61">
        <v>18</v>
      </c>
      <c r="B271" s="44"/>
      <c r="C271" s="103"/>
      <c r="D271" s="41"/>
      <c r="E271" s="41"/>
      <c r="F271" s="41"/>
      <c r="G271" s="41"/>
      <c r="H271" s="41"/>
      <c r="I271" s="41"/>
      <c r="J271" s="41"/>
      <c r="K271" s="41"/>
      <c r="L271" s="41">
        <f t="shared" ref="L271:BH271" si="242">SUM(L272:L279)</f>
        <v>0</v>
      </c>
      <c r="M271" s="41">
        <f t="shared" si="242"/>
        <v>0</v>
      </c>
      <c r="N271" s="41">
        <f t="shared" si="242"/>
        <v>0</v>
      </c>
      <c r="O271" s="46">
        <f>SUM(O272:O279)</f>
        <v>0</v>
      </c>
      <c r="P271" s="41">
        <f t="shared" si="242"/>
        <v>0</v>
      </c>
      <c r="Q271" s="41">
        <f t="shared" si="242"/>
        <v>0</v>
      </c>
      <c r="R271" s="41">
        <f>SUM(R272:R279)</f>
        <v>0</v>
      </c>
      <c r="S271" s="41">
        <f>SUM(S272:S279)</f>
        <v>0</v>
      </c>
      <c r="T271" s="41">
        <f t="shared" si="242"/>
        <v>0</v>
      </c>
      <c r="U271" s="41">
        <f t="shared" si="242"/>
        <v>0</v>
      </c>
      <c r="V271" s="41">
        <f t="shared" si="242"/>
        <v>0</v>
      </c>
      <c r="W271" s="41">
        <f t="shared" si="242"/>
        <v>0</v>
      </c>
      <c r="X271" s="41">
        <f t="shared" si="242"/>
        <v>0</v>
      </c>
      <c r="Y271" s="46">
        <f t="shared" si="242"/>
        <v>0</v>
      </c>
      <c r="Z271" s="41">
        <f t="shared" si="242"/>
        <v>0</v>
      </c>
      <c r="AA271" s="41">
        <f t="shared" si="242"/>
        <v>0</v>
      </c>
      <c r="AB271" s="41">
        <f t="shared" si="242"/>
        <v>0</v>
      </c>
      <c r="AC271" s="41">
        <f t="shared" si="242"/>
        <v>0</v>
      </c>
      <c r="AD271" s="41">
        <f t="shared" si="242"/>
        <v>0</v>
      </c>
      <c r="AE271" s="41">
        <f t="shared" si="242"/>
        <v>0</v>
      </c>
      <c r="AF271" s="41">
        <f t="shared" si="242"/>
        <v>0</v>
      </c>
      <c r="AG271" s="41">
        <f t="shared" si="242"/>
        <v>0</v>
      </c>
      <c r="AH271" s="41">
        <f t="shared" si="242"/>
        <v>0</v>
      </c>
      <c r="AI271" s="46">
        <f t="shared" si="242"/>
        <v>0</v>
      </c>
      <c r="AJ271" s="41">
        <f t="shared" si="242"/>
        <v>0</v>
      </c>
      <c r="AK271" s="41">
        <f t="shared" si="242"/>
        <v>0</v>
      </c>
      <c r="AL271" s="41">
        <f t="shared" si="242"/>
        <v>0</v>
      </c>
      <c r="AM271" s="41">
        <f t="shared" si="242"/>
        <v>0</v>
      </c>
      <c r="AN271" s="41">
        <f>SUM(AN272:AN279)</f>
        <v>0</v>
      </c>
      <c r="AO271" s="41">
        <f t="shared" si="242"/>
        <v>0</v>
      </c>
      <c r="AP271" s="41">
        <f t="shared" si="242"/>
        <v>0</v>
      </c>
      <c r="AQ271" s="41">
        <f t="shared" si="242"/>
        <v>0</v>
      </c>
      <c r="AR271" s="41">
        <f t="shared" si="242"/>
        <v>0</v>
      </c>
      <c r="AS271" s="41">
        <f t="shared" si="242"/>
        <v>0</v>
      </c>
      <c r="AT271" s="41">
        <f>SUM(AT272:AT279)</f>
        <v>0</v>
      </c>
      <c r="AU271" s="41">
        <f>SUM(AU272:AU279)</f>
        <v>0</v>
      </c>
      <c r="AV271" s="41">
        <f t="shared" si="242"/>
        <v>0</v>
      </c>
      <c r="AW271" s="41">
        <f t="shared" si="242"/>
        <v>0</v>
      </c>
      <c r="AX271" s="41">
        <f t="shared" si="242"/>
        <v>0</v>
      </c>
      <c r="AY271" s="41">
        <f t="shared" si="242"/>
        <v>0</v>
      </c>
      <c r="AZ271" s="41">
        <f t="shared" si="242"/>
        <v>0</v>
      </c>
      <c r="BA271" s="41">
        <f t="shared" si="242"/>
        <v>0</v>
      </c>
      <c r="BB271" s="41">
        <f t="shared" si="242"/>
        <v>0</v>
      </c>
      <c r="BC271" s="41">
        <f t="shared" si="242"/>
        <v>0</v>
      </c>
      <c r="BD271" s="41">
        <f t="shared" si="242"/>
        <v>0</v>
      </c>
      <c r="BE271" s="41">
        <f t="shared" si="242"/>
        <v>0</v>
      </c>
      <c r="BF271" s="41">
        <f t="shared" si="242"/>
        <v>0</v>
      </c>
      <c r="BG271" s="46">
        <f>SUM(BG272:BG279)</f>
        <v>0</v>
      </c>
      <c r="BH271" s="46">
        <f t="shared" si="242"/>
        <v>0</v>
      </c>
      <c r="BI271" s="46"/>
      <c r="BJ271" s="41"/>
      <c r="BK271" s="41"/>
      <c r="BN271" s="61">
        <v>18</v>
      </c>
      <c r="BO271" s="44"/>
      <c r="BP271" s="103"/>
      <c r="BQ271" s="41"/>
      <c r="BR271" s="41"/>
      <c r="BS271" s="41"/>
      <c r="BT271" s="41"/>
      <c r="BU271" s="41"/>
      <c r="BV271" s="41"/>
      <c r="BW271" s="41"/>
      <c r="BX271" s="41"/>
      <c r="BY271" s="41">
        <f t="shared" ref="BY271:CD271" si="243">SUM(BY272:BY279)</f>
        <v>0</v>
      </c>
      <c r="BZ271" s="41">
        <f t="shared" si="243"/>
        <v>0</v>
      </c>
      <c r="CA271" s="41">
        <f t="shared" si="243"/>
        <v>0</v>
      </c>
      <c r="CB271" s="41">
        <f t="shared" si="243"/>
        <v>0</v>
      </c>
      <c r="CC271" s="41">
        <f t="shared" si="243"/>
        <v>0</v>
      </c>
      <c r="CD271" s="41">
        <f t="shared" si="243"/>
        <v>0</v>
      </c>
      <c r="CE271" s="41">
        <f>SUM(CE272:CE279)</f>
        <v>0</v>
      </c>
      <c r="CF271" s="41">
        <f>SUM(CF272:CF279)</f>
        <v>0</v>
      </c>
      <c r="CG271" s="41">
        <f t="shared" ref="CG271:CZ271" si="244">SUM(CG272:CG279)</f>
        <v>0</v>
      </c>
      <c r="CH271" s="41">
        <f t="shared" si="244"/>
        <v>0</v>
      </c>
      <c r="CI271" s="41">
        <f t="shared" si="244"/>
        <v>0</v>
      </c>
      <c r="CJ271" s="41">
        <f t="shared" si="244"/>
        <v>0</v>
      </c>
      <c r="CK271" s="41">
        <f t="shared" si="244"/>
        <v>0</v>
      </c>
      <c r="CL271" s="46">
        <f t="shared" si="244"/>
        <v>0</v>
      </c>
      <c r="CM271" s="41">
        <f t="shared" si="244"/>
        <v>0</v>
      </c>
      <c r="CN271" s="41">
        <f t="shared" si="244"/>
        <v>0</v>
      </c>
      <c r="CO271" s="41">
        <f t="shared" si="244"/>
        <v>0</v>
      </c>
      <c r="CP271" s="41">
        <f t="shared" si="244"/>
        <v>0</v>
      </c>
      <c r="CQ271" s="41">
        <f t="shared" si="244"/>
        <v>0</v>
      </c>
      <c r="CR271" s="41">
        <f t="shared" si="244"/>
        <v>0</v>
      </c>
      <c r="CS271" s="41">
        <f t="shared" si="244"/>
        <v>0</v>
      </c>
      <c r="CT271" s="41">
        <f t="shared" si="244"/>
        <v>0</v>
      </c>
      <c r="CU271" s="41">
        <f t="shared" si="244"/>
        <v>0</v>
      </c>
      <c r="CV271" s="46">
        <f t="shared" si="244"/>
        <v>0</v>
      </c>
      <c r="CW271" s="41">
        <f t="shared" si="244"/>
        <v>0</v>
      </c>
      <c r="CX271" s="41">
        <f t="shared" si="244"/>
        <v>0</v>
      </c>
      <c r="CY271" s="41">
        <f t="shared" si="244"/>
        <v>0</v>
      </c>
      <c r="CZ271" s="41">
        <f t="shared" si="244"/>
        <v>0</v>
      </c>
      <c r="DA271" s="41">
        <f>SUM(DA272:DA279)</f>
        <v>0</v>
      </c>
      <c r="DB271" s="41">
        <f t="shared" ref="DB271:DU271" si="245">SUM(DB272:DB279)</f>
        <v>0</v>
      </c>
      <c r="DC271" s="41">
        <f t="shared" si="245"/>
        <v>0</v>
      </c>
      <c r="DD271" s="41">
        <f t="shared" si="245"/>
        <v>0</v>
      </c>
      <c r="DE271" s="41">
        <f t="shared" si="245"/>
        <v>0</v>
      </c>
      <c r="DF271" s="41">
        <f t="shared" si="245"/>
        <v>0</v>
      </c>
      <c r="DG271" s="41">
        <f t="shared" si="245"/>
        <v>0</v>
      </c>
      <c r="DH271" s="41">
        <f t="shared" si="245"/>
        <v>0</v>
      </c>
      <c r="DI271" s="41">
        <f t="shared" si="245"/>
        <v>0</v>
      </c>
      <c r="DJ271" s="41">
        <f t="shared" si="245"/>
        <v>0</v>
      </c>
      <c r="DK271" s="41">
        <f t="shared" si="245"/>
        <v>0</v>
      </c>
      <c r="DL271" s="41">
        <f t="shared" si="245"/>
        <v>0</v>
      </c>
      <c r="DM271" s="41">
        <f t="shared" si="245"/>
        <v>0</v>
      </c>
      <c r="DN271" s="41">
        <f t="shared" si="245"/>
        <v>0</v>
      </c>
      <c r="DO271" s="41">
        <f t="shared" si="245"/>
        <v>0</v>
      </c>
      <c r="DP271" s="41">
        <f t="shared" si="245"/>
        <v>0</v>
      </c>
      <c r="DQ271" s="41">
        <f t="shared" si="245"/>
        <v>0</v>
      </c>
      <c r="DR271" s="41">
        <f t="shared" si="245"/>
        <v>0</v>
      </c>
      <c r="DS271" s="41">
        <f t="shared" si="245"/>
        <v>0</v>
      </c>
      <c r="DT271" s="46">
        <f t="shared" si="245"/>
        <v>0</v>
      </c>
      <c r="DU271" s="46">
        <f t="shared" si="245"/>
        <v>0</v>
      </c>
      <c r="DV271" s="41"/>
      <c r="DW271" s="60"/>
      <c r="DX271" s="44"/>
      <c r="DY271" s="103"/>
      <c r="DZ271" s="41"/>
      <c r="EA271" s="41"/>
      <c r="EB271" s="41"/>
      <c r="EC271" s="41"/>
      <c r="ED271" s="41"/>
      <c r="EE271" s="41"/>
      <c r="EF271" s="41"/>
      <c r="EG271" s="41"/>
      <c r="EH271" s="41">
        <f>SUM(EH272:EH283)</f>
        <v>0</v>
      </c>
      <c r="EI271" s="41">
        <f>SUM(EI272:EI283)</f>
        <v>0</v>
      </c>
      <c r="EJ271" s="41">
        <f>SUM(EJ272:EJ283)</f>
        <v>0</v>
      </c>
      <c r="EM271" s="189">
        <f>O271+CB271</f>
        <v>0</v>
      </c>
      <c r="EN271" s="189">
        <f>SUM(EN272:EN283)</f>
        <v>0</v>
      </c>
      <c r="EO271" s="189">
        <f>Q271+CD271</f>
        <v>0</v>
      </c>
      <c r="EP271" s="189">
        <f>SUM(EP272:EP283)</f>
        <v>0</v>
      </c>
      <c r="EQ271" s="189">
        <f>S271+CF271</f>
        <v>0</v>
      </c>
      <c r="ER271" s="189">
        <f>SUM(ER272:ER283)</f>
        <v>0</v>
      </c>
      <c r="ES271" s="189">
        <f>U271+CH271</f>
        <v>0</v>
      </c>
      <c r="ET271" s="189">
        <f>SUM(ET272:ET283)</f>
        <v>0</v>
      </c>
      <c r="EU271" s="189">
        <f>W271+CJ271</f>
        <v>0</v>
      </c>
      <c r="EV271" s="190">
        <f>X271+CK271</f>
        <v>0</v>
      </c>
      <c r="EW271" s="190">
        <f>Y271+CL271</f>
        <v>0</v>
      </c>
      <c r="EX271" s="183">
        <f>SUM(EX272:EX283)</f>
        <v>0</v>
      </c>
      <c r="EY271" s="189">
        <f>AA271+CN271</f>
        <v>0</v>
      </c>
      <c r="EZ271" s="189">
        <f>SUM(EZ272:EZ283)</f>
        <v>0</v>
      </c>
      <c r="FA271" s="189">
        <f>AC271+CP271</f>
        <v>0</v>
      </c>
      <c r="FB271" s="189">
        <f>SUM(FB272:FB283)</f>
        <v>0</v>
      </c>
      <c r="FC271" s="189">
        <f>AE271+CR271</f>
        <v>0</v>
      </c>
      <c r="FD271" s="189">
        <f>SUM(FD272:FD283)</f>
        <v>0</v>
      </c>
      <c r="FE271" s="189">
        <f>AG271+CT271</f>
        <v>0</v>
      </c>
      <c r="FF271" s="183">
        <f>SUM(FF272:FF283)</f>
        <v>0</v>
      </c>
      <c r="FG271" s="190">
        <f>AI271+CV271</f>
        <v>0</v>
      </c>
      <c r="FH271" s="183">
        <f>SUM(FH272:FH283)</f>
        <v>0</v>
      </c>
      <c r="FI271" s="189">
        <f>AK271+CX271</f>
        <v>0</v>
      </c>
      <c r="FJ271" s="183">
        <f>SUM(FJ272:FJ283)</f>
        <v>0</v>
      </c>
      <c r="FK271" s="190">
        <f>AM271+CZ271</f>
        <v>0</v>
      </c>
      <c r="FL271" s="183">
        <f>SUM(FL272:FL283)</f>
        <v>0</v>
      </c>
      <c r="FM271" s="189">
        <f>AO271+DB271</f>
        <v>0</v>
      </c>
      <c r="FN271" s="183">
        <f>SUM(FN272:FN283)</f>
        <v>0</v>
      </c>
      <c r="FO271" s="190">
        <f>AQ271+DD271</f>
        <v>0</v>
      </c>
      <c r="FP271" s="183">
        <f>SUM(FP272:FP283)</f>
        <v>0</v>
      </c>
      <c r="FQ271" s="190">
        <f>AS271+DF271</f>
        <v>0</v>
      </c>
      <c r="FR271" s="183"/>
      <c r="FS271" s="190">
        <f>AU271+DH271</f>
        <v>0</v>
      </c>
      <c r="FT271" s="183">
        <f>SUM(FT272:FT283)</f>
        <v>0</v>
      </c>
      <c r="FU271" s="189">
        <f>AW271+DJ271</f>
        <v>0</v>
      </c>
      <c r="FV271" s="183">
        <f>SUM(FV272:FV283)</f>
        <v>0</v>
      </c>
      <c r="FW271" s="190">
        <f>AY271+DL271</f>
        <v>0</v>
      </c>
      <c r="FX271" s="183">
        <f>SUM(FX272:FX283)</f>
        <v>0</v>
      </c>
      <c r="FY271" s="189">
        <f>BA271+DN271</f>
        <v>0</v>
      </c>
      <c r="FZ271" s="189">
        <f>SUM(FZ272:FZ283)</f>
        <v>0</v>
      </c>
      <c r="GA271" s="189">
        <f>BC271+DP271</f>
        <v>0</v>
      </c>
      <c r="GB271" s="189">
        <f>SUM(GB272:GB283)</f>
        <v>0</v>
      </c>
      <c r="GC271" s="189">
        <f>BE271+DR271</f>
        <v>0</v>
      </c>
      <c r="GD271" s="183">
        <f>SUM(GD272:GD283)</f>
        <v>0</v>
      </c>
      <c r="GE271" s="190">
        <f>BG271+DT271</f>
        <v>0</v>
      </c>
      <c r="GF271" s="190">
        <f>BH271+DU271</f>
        <v>0</v>
      </c>
      <c r="GG271" s="41"/>
      <c r="GH271" s="60"/>
      <c r="GL271" s="19"/>
      <c r="GM271" s="19"/>
      <c r="GN271" s="18"/>
      <c r="GO271" s="18"/>
      <c r="GP271" s="71"/>
      <c r="GQ271" s="7"/>
      <c r="GR271" s="83"/>
    </row>
    <row r="272" spans="1:200" ht="31.5" customHeight="1" outlineLevel="1" thickBot="1" x14ac:dyDescent="0.35">
      <c r="A272" s="53"/>
      <c r="B272" s="20"/>
      <c r="C272" s="91"/>
      <c r="D272" s="91"/>
      <c r="E272" s="91"/>
      <c r="F272" s="91"/>
      <c r="G272" s="92"/>
      <c r="H272" s="99"/>
      <c r="I272" s="99"/>
      <c r="J272" s="99"/>
      <c r="K272" s="99"/>
      <c r="L272" s="25"/>
      <c r="M272" s="93">
        <f t="shared" ref="M272:M283" si="246">SUM(N272+P272+T272+V272+AR272*2)</f>
        <v>0</v>
      </c>
      <c r="N272" s="30"/>
      <c r="O272" s="20"/>
      <c r="P272" s="30"/>
      <c r="Q272" s="20"/>
      <c r="R272" s="30"/>
      <c r="S272" s="20"/>
      <c r="T272" s="30"/>
      <c r="U272" s="20"/>
      <c r="V272" s="94"/>
      <c r="W272" s="20"/>
      <c r="X272" s="20"/>
      <c r="Y272" s="20"/>
      <c r="Z272" s="94"/>
      <c r="AA272" s="20"/>
      <c r="AB272" s="94"/>
      <c r="AC272" s="20"/>
      <c r="AD272" s="94"/>
      <c r="AE272" s="24"/>
      <c r="AF272" s="94"/>
      <c r="AG272" s="20"/>
      <c r="AH272" s="94"/>
      <c r="AI272" s="20"/>
      <c r="AJ272" s="94"/>
      <c r="AK272" s="20"/>
      <c r="AL272" s="94"/>
      <c r="AM272" s="20"/>
      <c r="AN272" s="94"/>
      <c r="AO272" s="20"/>
      <c r="AP272" s="94"/>
      <c r="AQ272" s="20"/>
      <c r="AR272" s="94"/>
      <c r="AS272" s="20"/>
      <c r="AT272" s="94"/>
      <c r="AU272" s="20"/>
      <c r="AV272" s="94"/>
      <c r="AW272" s="20"/>
      <c r="AX272" s="94"/>
      <c r="AY272" s="20"/>
      <c r="AZ272" s="94"/>
      <c r="BA272" s="20"/>
      <c r="BB272" s="94"/>
      <c r="BC272" s="20"/>
      <c r="BD272" s="94"/>
      <c r="BE272" s="20"/>
      <c r="BF272" s="20"/>
      <c r="BG272" s="20">
        <f t="shared" ref="BG272:BG283" si="247">O272+Q272+S272+U272+W272+X272+Y272+AA272+AC272+AE272+AG272+AI272+AK272+AM272+AO272+AQ272+AS272+AU272+AW272+AY272+BA272+BC272+BE272</f>
        <v>0</v>
      </c>
      <c r="BH272" s="20">
        <f t="shared" ref="BH272:BH283" si="248">O272+Q272+S272+U272+W272+X272+AQ272+AS272+AW272+AY272+BA272+BC272</f>
        <v>0</v>
      </c>
      <c r="BI272" s="46">
        <f t="shared" si="241"/>
        <v>0</v>
      </c>
      <c r="BJ272" s="1"/>
      <c r="BK272" s="1"/>
      <c r="BN272" s="53"/>
      <c r="BO272" s="20"/>
      <c r="BP272" s="91"/>
      <c r="BQ272" s="91"/>
      <c r="BR272" s="91"/>
      <c r="BS272" s="91"/>
      <c r="BT272" s="92"/>
      <c r="BU272" s="99"/>
      <c r="BV272" s="99"/>
      <c r="BW272" s="99"/>
      <c r="BX272" s="99"/>
      <c r="BY272" s="25"/>
      <c r="BZ272" s="93">
        <f t="shared" ref="BZ272:BZ283" si="249">SUM(CA272+CC272+CG272+CI272+DE272*2)</f>
        <v>0</v>
      </c>
      <c r="CA272" s="30"/>
      <c r="CB272" s="20"/>
      <c r="CC272" s="30"/>
      <c r="CD272" s="20"/>
      <c r="CE272" s="30"/>
      <c r="CF272" s="20"/>
      <c r="CG272" s="30"/>
      <c r="CH272" s="20"/>
      <c r="CI272" s="94"/>
      <c r="CJ272" s="20"/>
      <c r="CK272" s="20"/>
      <c r="CL272" s="20"/>
      <c r="CM272" s="94"/>
      <c r="CN272" s="20"/>
      <c r="CO272" s="94"/>
      <c r="CP272" s="20"/>
      <c r="CQ272" s="94"/>
      <c r="CR272" s="24"/>
      <c r="CS272" s="94"/>
      <c r="CT272" s="20"/>
      <c r="CU272" s="94"/>
      <c r="CV272" s="20"/>
      <c r="CW272" s="94"/>
      <c r="CX272" s="20"/>
      <c r="CY272" s="94"/>
      <c r="CZ272" s="20"/>
      <c r="DA272" s="94"/>
      <c r="DB272" s="20"/>
      <c r="DC272" s="94"/>
      <c r="DD272" s="20"/>
      <c r="DE272" s="94"/>
      <c r="DF272" s="20"/>
      <c r="DG272" s="94"/>
      <c r="DH272" s="20"/>
      <c r="DI272" s="94"/>
      <c r="DJ272" s="20"/>
      <c r="DK272" s="94"/>
      <c r="DL272" s="20"/>
      <c r="DM272" s="94"/>
      <c r="DN272" s="20"/>
      <c r="DO272" s="94"/>
      <c r="DP272" s="20"/>
      <c r="DQ272" s="94"/>
      <c r="DR272" s="20"/>
      <c r="DS272" s="20"/>
      <c r="DT272" s="20">
        <f t="shared" ref="DT272:DT283" si="250">CB272+CD272+CF272+CH272+CJ272+CK272+CL272+CN272+CP272+CR272+CT272+CV272+CX272+CZ272+DB272+DD272+DF272+DH272+DJ272+DL272+DN272+DP272+DR272</f>
        <v>0</v>
      </c>
      <c r="DU272" s="20">
        <f t="shared" ref="DU272:DU283" si="251">CB272+CD272+CF272+CH272+CJ272+CK272+DD272+DF272+DJ272+DL272+DN272+DP272</f>
        <v>0</v>
      </c>
      <c r="DV272" s="7"/>
      <c r="DW272" s="54"/>
      <c r="DX272" s="106"/>
      <c r="DY272" s="101"/>
      <c r="DZ272" s="102"/>
      <c r="EA272" s="1"/>
      <c r="EB272" s="1"/>
      <c r="EC272" s="20"/>
      <c r="ED272" s="20"/>
      <c r="EE272" s="1"/>
      <c r="EF272" s="1"/>
      <c r="EG272" s="1"/>
      <c r="EH272" s="7">
        <f>SUM(L272+BY272)</f>
        <v>0</v>
      </c>
      <c r="EI272" s="7">
        <f>SUM(M272+BZ272)</f>
        <v>0</v>
      </c>
      <c r="EJ272" s="7">
        <f>SUM(N272+CA272)</f>
        <v>0</v>
      </c>
      <c r="EM272" s="19">
        <f>O272+CB272</f>
        <v>0</v>
      </c>
      <c r="EN272" s="19">
        <f>P272+CC272</f>
        <v>0</v>
      </c>
      <c r="EO272" s="19">
        <f>Q272+CD272</f>
        <v>0</v>
      </c>
      <c r="EP272" s="19">
        <f>R272+CE272</f>
        <v>0</v>
      </c>
      <c r="EQ272" s="19">
        <f>S272+CF272</f>
        <v>0</v>
      </c>
      <c r="ER272" s="19">
        <f>T272+CG272</f>
        <v>0</v>
      </c>
      <c r="ES272" s="19">
        <f>U272+CH272</f>
        <v>0</v>
      </c>
      <c r="ET272" s="19">
        <f>V272+CI272</f>
        <v>0</v>
      </c>
      <c r="EU272" s="19">
        <f>W272+CJ272</f>
        <v>0</v>
      </c>
      <c r="EV272" s="19">
        <f>X272+CK272</f>
        <v>0</v>
      </c>
      <c r="EW272" s="46">
        <f>Y272+CL272</f>
        <v>0</v>
      </c>
      <c r="EX272" s="19">
        <f>Z272+CM272</f>
        <v>0</v>
      </c>
      <c r="EY272" s="19">
        <f>AA272+CN272</f>
        <v>0</v>
      </c>
      <c r="EZ272" s="19">
        <f>AB272+CO272</f>
        <v>0</v>
      </c>
      <c r="FA272" s="19">
        <f>AC272+CP272</f>
        <v>0</v>
      </c>
      <c r="FB272" s="19">
        <f>AD272+CQ272</f>
        <v>0</v>
      </c>
      <c r="FC272" s="19">
        <f>AE272+CR272</f>
        <v>0</v>
      </c>
      <c r="FD272" s="19">
        <f>AF272+CS272</f>
        <v>0</v>
      </c>
      <c r="FE272" s="19">
        <f>AG272+CT272</f>
        <v>0</v>
      </c>
      <c r="FF272" s="19">
        <f>AH272+CU272</f>
        <v>0</v>
      </c>
      <c r="FG272" s="19">
        <f>AI272+CV272</f>
        <v>0</v>
      </c>
      <c r="FH272" s="19">
        <f>AJ272+CW272</f>
        <v>0</v>
      </c>
      <c r="FI272" s="19">
        <f>AK272+CX272</f>
        <v>0</v>
      </c>
      <c r="FJ272" s="19">
        <f>AL272+CY272</f>
        <v>0</v>
      </c>
      <c r="FK272" s="19">
        <f>AM272+CZ272</f>
        <v>0</v>
      </c>
      <c r="FL272" s="19">
        <f>AN272+DA272</f>
        <v>0</v>
      </c>
      <c r="FM272" s="19">
        <f>AO272+DB272</f>
        <v>0</v>
      </c>
      <c r="FN272" s="19">
        <f>AP272+DC272</f>
        <v>0</v>
      </c>
      <c r="FO272" s="19">
        <f>AQ272+DD272</f>
        <v>0</v>
      </c>
      <c r="FP272" s="19">
        <f>AR272+DE272</f>
        <v>0</v>
      </c>
      <c r="FQ272" s="19">
        <f>AS272+DF272</f>
        <v>0</v>
      </c>
      <c r="FR272" s="19">
        <f>AT272+DG272</f>
        <v>0</v>
      </c>
      <c r="FS272" s="19">
        <f>AU272+DH272</f>
        <v>0</v>
      </c>
      <c r="FT272" s="19">
        <f>AV272+DI272</f>
        <v>0</v>
      </c>
      <c r="FU272" s="19">
        <f>AW272+DJ272</f>
        <v>0</v>
      </c>
      <c r="FV272" s="19">
        <f>AX272+DK272</f>
        <v>0</v>
      </c>
      <c r="FW272" s="19">
        <f>AY272+DL272</f>
        <v>0</v>
      </c>
      <c r="FX272" s="19">
        <f>AZ272+DM272</f>
        <v>0</v>
      </c>
      <c r="FY272" s="19">
        <f>BA272+DN272</f>
        <v>0</v>
      </c>
      <c r="FZ272" s="19">
        <f>BB272+DO272</f>
        <v>0</v>
      </c>
      <c r="GA272" s="46">
        <f>BC272+DP272</f>
        <v>0</v>
      </c>
      <c r="GB272" s="19">
        <f>BD272+DQ272</f>
        <v>0</v>
      </c>
      <c r="GC272" s="19">
        <f>BE272+DR272</f>
        <v>0</v>
      </c>
      <c r="GD272" s="19">
        <f>BF272+DS272</f>
        <v>0</v>
      </c>
      <c r="GE272" s="19">
        <f>BG272+DT272</f>
        <v>0</v>
      </c>
      <c r="GF272" s="19">
        <f>BH272+DU272</f>
        <v>0</v>
      </c>
      <c r="GG272" s="7"/>
      <c r="GH272" s="54"/>
      <c r="GL272" s="19"/>
      <c r="GM272" s="19"/>
      <c r="GN272" s="1"/>
      <c r="GO272" s="23"/>
      <c r="GP272" s="70"/>
      <c r="GQ272" s="7"/>
      <c r="GR272" s="83"/>
    </row>
    <row r="273" spans="1:268" ht="24.95" customHeight="1" outlineLevel="1" thickBot="1" x14ac:dyDescent="0.35">
      <c r="A273" s="53"/>
      <c r="B273" s="20"/>
      <c r="C273" s="91"/>
      <c r="D273" s="91"/>
      <c r="E273" s="91"/>
      <c r="F273" s="92"/>
      <c r="G273" s="92"/>
      <c r="H273" s="99"/>
      <c r="I273" s="99"/>
      <c r="J273" s="99"/>
      <c r="K273" s="99"/>
      <c r="L273" s="25"/>
      <c r="M273" s="93">
        <f t="shared" si="246"/>
        <v>0</v>
      </c>
      <c r="N273" s="30"/>
      <c r="O273" s="20"/>
      <c r="P273" s="30"/>
      <c r="Q273" s="20"/>
      <c r="R273" s="30"/>
      <c r="S273" s="20"/>
      <c r="T273" s="30"/>
      <c r="U273" s="20"/>
      <c r="V273" s="94"/>
      <c r="W273" s="20"/>
      <c r="X273" s="20"/>
      <c r="Y273" s="20"/>
      <c r="Z273" s="94"/>
      <c r="AA273" s="20"/>
      <c r="AB273" s="94"/>
      <c r="AC273" s="20"/>
      <c r="AD273" s="94"/>
      <c r="AE273" s="24"/>
      <c r="AF273" s="94"/>
      <c r="AG273" s="20"/>
      <c r="AH273" s="94"/>
      <c r="AI273" s="20"/>
      <c r="AJ273" s="94"/>
      <c r="AK273" s="20"/>
      <c r="AL273" s="94"/>
      <c r="AM273" s="20"/>
      <c r="AN273" s="94"/>
      <c r="AO273" s="20"/>
      <c r="AP273" s="94"/>
      <c r="AQ273" s="20"/>
      <c r="AR273" s="94"/>
      <c r="AS273" s="20"/>
      <c r="AT273" s="94"/>
      <c r="AU273" s="20"/>
      <c r="AV273" s="94"/>
      <c r="AW273" s="20"/>
      <c r="AX273" s="94"/>
      <c r="AY273" s="20"/>
      <c r="AZ273" s="94"/>
      <c r="BA273" s="20"/>
      <c r="BB273" s="94"/>
      <c r="BC273" s="20"/>
      <c r="BD273" s="94"/>
      <c r="BE273" s="20"/>
      <c r="BF273" s="20"/>
      <c r="BG273" s="20">
        <f t="shared" si="247"/>
        <v>0</v>
      </c>
      <c r="BH273" s="20">
        <f t="shared" si="248"/>
        <v>0</v>
      </c>
      <c r="BI273" s="46">
        <f t="shared" si="241"/>
        <v>0</v>
      </c>
      <c r="BJ273" s="1"/>
      <c r="BK273" s="1"/>
      <c r="BN273" s="53"/>
      <c r="BO273" s="20"/>
      <c r="BP273" s="91"/>
      <c r="BQ273" s="91"/>
      <c r="BR273" s="91"/>
      <c r="BS273" s="92"/>
      <c r="BT273" s="92"/>
      <c r="BU273" s="99"/>
      <c r="BV273" s="99"/>
      <c r="BW273" s="99"/>
      <c r="BX273" s="99"/>
      <c r="BY273" s="25"/>
      <c r="BZ273" s="93">
        <f t="shared" si="249"/>
        <v>0</v>
      </c>
      <c r="CA273" s="30"/>
      <c r="CB273" s="20"/>
      <c r="CC273" s="30"/>
      <c r="CD273" s="20"/>
      <c r="CE273" s="30"/>
      <c r="CF273" s="20"/>
      <c r="CG273" s="30"/>
      <c r="CH273" s="20"/>
      <c r="CI273" s="94"/>
      <c r="CJ273" s="20"/>
      <c r="CK273" s="20"/>
      <c r="CL273" s="20"/>
      <c r="CM273" s="94"/>
      <c r="CN273" s="20"/>
      <c r="CO273" s="94"/>
      <c r="CP273" s="20"/>
      <c r="CQ273" s="94"/>
      <c r="CR273" s="24"/>
      <c r="CS273" s="94"/>
      <c r="CT273" s="20"/>
      <c r="CU273" s="94"/>
      <c r="CV273" s="20"/>
      <c r="CW273" s="94"/>
      <c r="CX273" s="20"/>
      <c r="CY273" s="94"/>
      <c r="CZ273" s="20"/>
      <c r="DA273" s="94"/>
      <c r="DB273" s="20"/>
      <c r="DC273" s="94"/>
      <c r="DD273" s="20"/>
      <c r="DE273" s="94"/>
      <c r="DF273" s="20"/>
      <c r="DG273" s="94"/>
      <c r="DH273" s="20"/>
      <c r="DI273" s="94"/>
      <c r="DJ273" s="20"/>
      <c r="DK273" s="94"/>
      <c r="DL273" s="20"/>
      <c r="DM273" s="94"/>
      <c r="DN273" s="20"/>
      <c r="DO273" s="94"/>
      <c r="DP273" s="20"/>
      <c r="DQ273" s="94"/>
      <c r="DR273" s="20"/>
      <c r="DS273" s="20"/>
      <c r="DT273" s="20">
        <f t="shared" si="250"/>
        <v>0</v>
      </c>
      <c r="DU273" s="20">
        <f t="shared" si="251"/>
        <v>0</v>
      </c>
      <c r="DV273" s="1"/>
      <c r="DW273" s="57"/>
      <c r="DX273" s="106"/>
      <c r="DY273" s="101"/>
      <c r="DZ273" s="102"/>
      <c r="EA273" s="7"/>
      <c r="EB273" s="7"/>
      <c r="EC273" s="7"/>
      <c r="ED273" s="7"/>
      <c r="EE273" s="7"/>
      <c r="EF273" s="7"/>
      <c r="EG273" s="7"/>
      <c r="EH273" s="7">
        <f>SUM(L273+BY273)</f>
        <v>0</v>
      </c>
      <c r="EI273" s="7">
        <f>SUM(M273+BZ273)</f>
        <v>0</v>
      </c>
      <c r="EJ273" s="7">
        <f>SUM(N273+CA273)</f>
        <v>0</v>
      </c>
      <c r="EM273" s="19">
        <f>O273+CB273</f>
        <v>0</v>
      </c>
      <c r="EN273" s="19">
        <f>P273+CC273</f>
        <v>0</v>
      </c>
      <c r="EO273" s="19">
        <f>Q273+CD273</f>
        <v>0</v>
      </c>
      <c r="EP273" s="19">
        <f>R273+CE273</f>
        <v>0</v>
      </c>
      <c r="EQ273" s="19">
        <f>S273+CF273</f>
        <v>0</v>
      </c>
      <c r="ER273" s="19">
        <f>T273+CG273</f>
        <v>0</v>
      </c>
      <c r="ES273" s="19">
        <f>U273+CH273</f>
        <v>0</v>
      </c>
      <c r="ET273" s="19">
        <f>V273+CI273</f>
        <v>0</v>
      </c>
      <c r="EU273" s="19">
        <f>W273+CJ273</f>
        <v>0</v>
      </c>
      <c r="EV273" s="19">
        <f>X273+CK273</f>
        <v>0</v>
      </c>
      <c r="EW273" s="46">
        <f>Y273+CL273</f>
        <v>0</v>
      </c>
      <c r="EX273" s="19">
        <f>Z273+CM273</f>
        <v>0</v>
      </c>
      <c r="EY273" s="19">
        <f>AA273+CN273</f>
        <v>0</v>
      </c>
      <c r="EZ273" s="19">
        <f>AB273+CO273</f>
        <v>0</v>
      </c>
      <c r="FA273" s="19">
        <f>AC273+CP273</f>
        <v>0</v>
      </c>
      <c r="FB273" s="19">
        <f>AD273+CQ273</f>
        <v>0</v>
      </c>
      <c r="FC273" s="19">
        <f>AE273+CR273</f>
        <v>0</v>
      </c>
      <c r="FD273" s="19">
        <f>AF273+CS273</f>
        <v>0</v>
      </c>
      <c r="FE273" s="19">
        <f>AG273+CT273</f>
        <v>0</v>
      </c>
      <c r="FF273" s="19">
        <f>AH273+CU273</f>
        <v>0</v>
      </c>
      <c r="FG273" s="19">
        <f>AI273+CV273</f>
        <v>0</v>
      </c>
      <c r="FH273" s="19">
        <f>AJ273+CW273</f>
        <v>0</v>
      </c>
      <c r="FI273" s="19">
        <f>AK273+CX273</f>
        <v>0</v>
      </c>
      <c r="FJ273" s="19">
        <f>AL273+CY273</f>
        <v>0</v>
      </c>
      <c r="FK273" s="19">
        <f>AM273+CZ273</f>
        <v>0</v>
      </c>
      <c r="FL273" s="19">
        <f>AN273+DA273</f>
        <v>0</v>
      </c>
      <c r="FM273" s="19">
        <f>AO273+DB273</f>
        <v>0</v>
      </c>
      <c r="FN273" s="19">
        <f>AP273+DC273</f>
        <v>0</v>
      </c>
      <c r="FO273" s="19">
        <f>AQ273+DD273</f>
        <v>0</v>
      </c>
      <c r="FP273" s="19">
        <f>AR273+DE273</f>
        <v>0</v>
      </c>
      <c r="FQ273" s="19">
        <f>AS273+DF273</f>
        <v>0</v>
      </c>
      <c r="FR273" s="19">
        <f>AT273+DG273</f>
        <v>0</v>
      </c>
      <c r="FS273" s="19">
        <f>AU273+DH273</f>
        <v>0</v>
      </c>
      <c r="FT273" s="19">
        <f>AV273+DI273</f>
        <v>0</v>
      </c>
      <c r="FU273" s="19">
        <f>AW273+DJ273</f>
        <v>0</v>
      </c>
      <c r="FV273" s="19">
        <f>AX273+DK273</f>
        <v>0</v>
      </c>
      <c r="FW273" s="19">
        <f>AY273+DL273</f>
        <v>0</v>
      </c>
      <c r="FX273" s="19">
        <f>AZ273+DM273</f>
        <v>0</v>
      </c>
      <c r="FY273" s="19">
        <f>BA273+DN273</f>
        <v>0</v>
      </c>
      <c r="FZ273" s="19">
        <f>BB273+DO273</f>
        <v>0</v>
      </c>
      <c r="GA273" s="46">
        <f>BC273+DP273</f>
        <v>0</v>
      </c>
      <c r="GB273" s="19">
        <f>BD273+DQ273</f>
        <v>0</v>
      </c>
      <c r="GC273" s="19">
        <f>BE273+DR273</f>
        <v>0</v>
      </c>
      <c r="GD273" s="19">
        <f>BF273+DS273</f>
        <v>0</v>
      </c>
      <c r="GE273" s="19">
        <f>BG273+DT273</f>
        <v>0</v>
      </c>
      <c r="GF273" s="19">
        <f>BH273+DU273</f>
        <v>0</v>
      </c>
      <c r="GG273" s="7"/>
      <c r="GH273" s="54"/>
      <c r="GL273" s="19"/>
      <c r="GM273" s="19"/>
      <c r="GN273" s="1"/>
      <c r="GO273" s="23"/>
      <c r="GP273" s="70"/>
      <c r="GQ273" s="7"/>
      <c r="GR273" s="83"/>
    </row>
    <row r="274" spans="1:268" ht="24.95" customHeight="1" outlineLevel="1" thickBot="1" x14ac:dyDescent="0.35">
      <c r="A274" s="53"/>
      <c r="B274" s="20"/>
      <c r="C274" s="91"/>
      <c r="D274" s="91"/>
      <c r="E274" s="91"/>
      <c r="F274" s="91"/>
      <c r="G274" s="92"/>
      <c r="H274" s="99"/>
      <c r="I274" s="99"/>
      <c r="J274" s="99"/>
      <c r="K274" s="99"/>
      <c r="L274" s="49"/>
      <c r="M274" s="93">
        <f t="shared" si="246"/>
        <v>0</v>
      </c>
      <c r="N274" s="30"/>
      <c r="O274" s="20"/>
      <c r="P274" s="30"/>
      <c r="Q274" s="20"/>
      <c r="R274" s="30"/>
      <c r="S274" s="20"/>
      <c r="T274" s="30"/>
      <c r="U274" s="20"/>
      <c r="V274" s="94"/>
      <c r="W274" s="20"/>
      <c r="X274" s="20"/>
      <c r="Y274" s="20"/>
      <c r="Z274" s="94"/>
      <c r="AA274" s="20"/>
      <c r="AB274" s="94"/>
      <c r="AC274" s="20"/>
      <c r="AD274" s="94"/>
      <c r="AE274" s="24"/>
      <c r="AF274" s="94"/>
      <c r="AG274" s="20"/>
      <c r="AH274" s="94"/>
      <c r="AI274" s="20"/>
      <c r="AJ274" s="94"/>
      <c r="AK274" s="20"/>
      <c r="AL274" s="94"/>
      <c r="AM274" s="20"/>
      <c r="AN274" s="94"/>
      <c r="AO274" s="20"/>
      <c r="AP274" s="94"/>
      <c r="AQ274" s="20"/>
      <c r="AR274" s="94"/>
      <c r="AS274" s="20"/>
      <c r="AT274" s="94"/>
      <c r="AU274" s="20"/>
      <c r="AV274" s="94"/>
      <c r="AW274" s="20"/>
      <c r="AX274" s="94"/>
      <c r="AY274" s="20"/>
      <c r="AZ274" s="94"/>
      <c r="BA274" s="20"/>
      <c r="BB274" s="94"/>
      <c r="BC274" s="20"/>
      <c r="BD274" s="94"/>
      <c r="BE274" s="20"/>
      <c r="BF274" s="20"/>
      <c r="BG274" s="20">
        <f t="shared" si="247"/>
        <v>0</v>
      </c>
      <c r="BH274" s="20">
        <f t="shared" si="248"/>
        <v>0</v>
      </c>
      <c r="BI274" s="46">
        <f t="shared" si="241"/>
        <v>0</v>
      </c>
      <c r="BJ274" s="7"/>
      <c r="BK274" s="7"/>
      <c r="BN274" s="53"/>
      <c r="BO274" s="20"/>
      <c r="BP274" s="91"/>
      <c r="BQ274" s="91"/>
      <c r="BR274" s="91"/>
      <c r="BS274" s="91"/>
      <c r="BT274" s="92"/>
      <c r="BU274" s="99"/>
      <c r="BV274" s="99"/>
      <c r="BW274" s="99"/>
      <c r="BX274" s="99"/>
      <c r="BY274" s="49"/>
      <c r="BZ274" s="93">
        <f t="shared" si="249"/>
        <v>0</v>
      </c>
      <c r="CA274" s="30"/>
      <c r="CB274" s="20"/>
      <c r="CC274" s="30"/>
      <c r="CD274" s="20"/>
      <c r="CE274" s="30"/>
      <c r="CF274" s="20"/>
      <c r="CG274" s="30"/>
      <c r="CH274" s="20"/>
      <c r="CI274" s="94"/>
      <c r="CJ274" s="20"/>
      <c r="CK274" s="20"/>
      <c r="CL274" s="20"/>
      <c r="CM274" s="94"/>
      <c r="CN274" s="20"/>
      <c r="CO274" s="94"/>
      <c r="CP274" s="20"/>
      <c r="CQ274" s="94"/>
      <c r="CR274" s="24"/>
      <c r="CS274" s="94"/>
      <c r="CT274" s="20"/>
      <c r="CU274" s="94"/>
      <c r="CV274" s="20"/>
      <c r="CW274" s="94"/>
      <c r="CX274" s="20"/>
      <c r="CY274" s="94"/>
      <c r="CZ274" s="20"/>
      <c r="DA274" s="94"/>
      <c r="DB274" s="20"/>
      <c r="DC274" s="94"/>
      <c r="DD274" s="20"/>
      <c r="DE274" s="94"/>
      <c r="DF274" s="20"/>
      <c r="DG274" s="94"/>
      <c r="DH274" s="20"/>
      <c r="DI274" s="94"/>
      <c r="DJ274" s="20"/>
      <c r="DK274" s="94"/>
      <c r="DL274" s="20"/>
      <c r="DM274" s="94"/>
      <c r="DN274" s="20"/>
      <c r="DO274" s="94"/>
      <c r="DP274" s="20"/>
      <c r="DQ274" s="94"/>
      <c r="DR274" s="20"/>
      <c r="DS274" s="20"/>
      <c r="DT274" s="20">
        <f t="shared" si="250"/>
        <v>0</v>
      </c>
      <c r="DU274" s="20">
        <f t="shared" si="251"/>
        <v>0</v>
      </c>
      <c r="DV274" s="7"/>
      <c r="DW274" s="54"/>
      <c r="DX274" s="106"/>
      <c r="DY274" s="101"/>
      <c r="DZ274" s="102"/>
      <c r="EA274" s="7"/>
      <c r="EB274" s="7"/>
      <c r="EC274" s="7"/>
      <c r="ED274" s="7"/>
      <c r="EE274" s="7"/>
      <c r="EF274" s="7"/>
      <c r="EG274" s="7"/>
      <c r="EH274" s="7">
        <f>SUM(L274+BY274)</f>
        <v>0</v>
      </c>
      <c r="EI274" s="7">
        <f>SUM(M274+BZ274)</f>
        <v>0</v>
      </c>
      <c r="EJ274" s="7">
        <f>SUM(N274+CA274)</f>
        <v>0</v>
      </c>
      <c r="EM274" s="19">
        <f>O274+CB274</f>
        <v>0</v>
      </c>
      <c r="EN274" s="19">
        <f>P274+CC274</f>
        <v>0</v>
      </c>
      <c r="EO274" s="19">
        <f>Q274+CD274</f>
        <v>0</v>
      </c>
      <c r="EP274" s="19">
        <f>R274+CE274</f>
        <v>0</v>
      </c>
      <c r="EQ274" s="19">
        <f>S274+CF274</f>
        <v>0</v>
      </c>
      <c r="ER274" s="19">
        <f>T274+CG274</f>
        <v>0</v>
      </c>
      <c r="ES274" s="19">
        <f>U274+CH274</f>
        <v>0</v>
      </c>
      <c r="ET274" s="19">
        <f>V274+CI274</f>
        <v>0</v>
      </c>
      <c r="EU274" s="19">
        <f>W274+CJ274</f>
        <v>0</v>
      </c>
      <c r="EV274" s="19">
        <f>X274+CK274</f>
        <v>0</v>
      </c>
      <c r="EW274" s="46">
        <f>Y274+CL274</f>
        <v>0</v>
      </c>
      <c r="EX274" s="19">
        <f>Z274+CM274</f>
        <v>0</v>
      </c>
      <c r="EY274" s="19">
        <f>AA274+CN274</f>
        <v>0</v>
      </c>
      <c r="EZ274" s="19">
        <f>AB274+CO274</f>
        <v>0</v>
      </c>
      <c r="FA274" s="19">
        <f>AC274+CP274</f>
        <v>0</v>
      </c>
      <c r="FB274" s="19">
        <f>AD274+CQ274</f>
        <v>0</v>
      </c>
      <c r="FC274" s="19">
        <f>AE274+CR274</f>
        <v>0</v>
      </c>
      <c r="FD274" s="19">
        <f>AF274+CS274</f>
        <v>0</v>
      </c>
      <c r="FE274" s="19">
        <f>AG274+CT274</f>
        <v>0</v>
      </c>
      <c r="FF274" s="19">
        <f>AH274+CU274</f>
        <v>0</v>
      </c>
      <c r="FG274" s="19">
        <f>AI274+CV274</f>
        <v>0</v>
      </c>
      <c r="FH274" s="19">
        <f>AJ274+CW274</f>
        <v>0</v>
      </c>
      <c r="FI274" s="19">
        <f>AK274+CX274</f>
        <v>0</v>
      </c>
      <c r="FJ274" s="19">
        <f>AL274+CY274</f>
        <v>0</v>
      </c>
      <c r="FK274" s="19">
        <f>AM274+CZ274</f>
        <v>0</v>
      </c>
      <c r="FL274" s="19">
        <f>AN274+DA274</f>
        <v>0</v>
      </c>
      <c r="FM274" s="19">
        <f>AO274+DB274</f>
        <v>0</v>
      </c>
      <c r="FN274" s="19">
        <f>AP274+DC274</f>
        <v>0</v>
      </c>
      <c r="FO274" s="19">
        <f>AQ274+DD274</f>
        <v>0</v>
      </c>
      <c r="FP274" s="19">
        <f>AR274+DE274</f>
        <v>0</v>
      </c>
      <c r="FQ274" s="19">
        <f>AS274+DF274</f>
        <v>0</v>
      </c>
      <c r="FR274" s="19">
        <f>AT274+DG274</f>
        <v>0</v>
      </c>
      <c r="FS274" s="19">
        <f>AU274+DH274</f>
        <v>0</v>
      </c>
      <c r="FT274" s="19">
        <f>AV274+DI274</f>
        <v>0</v>
      </c>
      <c r="FU274" s="19">
        <f>AW274+DJ274</f>
        <v>0</v>
      </c>
      <c r="FV274" s="19">
        <f>AX274+DK274</f>
        <v>0</v>
      </c>
      <c r="FW274" s="19">
        <f>AY274+DL274</f>
        <v>0</v>
      </c>
      <c r="FX274" s="19">
        <f>AZ274+DM274</f>
        <v>0</v>
      </c>
      <c r="FY274" s="19">
        <f>BA274+DN274</f>
        <v>0</v>
      </c>
      <c r="FZ274" s="19">
        <f>BB274+DO274</f>
        <v>0</v>
      </c>
      <c r="GA274" s="46">
        <f>BC274+DP274</f>
        <v>0</v>
      </c>
      <c r="GB274" s="19">
        <f>BD274+DQ274</f>
        <v>0</v>
      </c>
      <c r="GC274" s="19">
        <f>BE274+DR274</f>
        <v>0</v>
      </c>
      <c r="GD274" s="19">
        <f>BF274+DS274</f>
        <v>0</v>
      </c>
      <c r="GE274" s="19">
        <f>BG274+DT274</f>
        <v>0</v>
      </c>
      <c r="GF274" s="19">
        <f>BH274+DU274</f>
        <v>0</v>
      </c>
      <c r="GG274" s="7"/>
      <c r="GH274" s="54"/>
      <c r="GL274" s="19"/>
      <c r="GM274" s="19"/>
      <c r="GN274" s="1"/>
      <c r="GO274" s="23"/>
      <c r="GP274" s="70"/>
      <c r="GQ274" s="7"/>
      <c r="GR274" s="83"/>
    </row>
    <row r="275" spans="1:268" ht="24.95" customHeight="1" outlineLevel="1" thickBot="1" x14ac:dyDescent="0.35">
      <c r="A275" s="53"/>
      <c r="B275" s="20"/>
      <c r="C275" s="91"/>
      <c r="D275" s="91"/>
      <c r="E275" s="91"/>
      <c r="F275" s="91"/>
      <c r="G275" s="92"/>
      <c r="H275" s="99"/>
      <c r="I275" s="99"/>
      <c r="J275" s="99"/>
      <c r="K275" s="99"/>
      <c r="L275" s="25"/>
      <c r="M275" s="93">
        <f t="shared" si="246"/>
        <v>0</v>
      </c>
      <c r="N275" s="30"/>
      <c r="O275" s="20"/>
      <c r="P275" s="30"/>
      <c r="Q275" s="20"/>
      <c r="R275" s="30"/>
      <c r="S275" s="20"/>
      <c r="T275" s="30"/>
      <c r="U275" s="20"/>
      <c r="V275" s="94"/>
      <c r="W275" s="20"/>
      <c r="X275" s="20"/>
      <c r="Y275" s="20"/>
      <c r="Z275" s="94"/>
      <c r="AA275" s="20"/>
      <c r="AB275" s="94"/>
      <c r="AC275" s="20"/>
      <c r="AD275" s="94"/>
      <c r="AE275" s="24"/>
      <c r="AF275" s="94"/>
      <c r="AG275" s="20"/>
      <c r="AH275" s="94"/>
      <c r="AI275" s="20"/>
      <c r="AJ275" s="94"/>
      <c r="AK275" s="20"/>
      <c r="AL275" s="94"/>
      <c r="AM275" s="20"/>
      <c r="AN275" s="94"/>
      <c r="AO275" s="20"/>
      <c r="AP275" s="94"/>
      <c r="AQ275" s="20"/>
      <c r="AR275" s="94"/>
      <c r="AS275" s="20"/>
      <c r="AT275" s="94"/>
      <c r="AU275" s="20"/>
      <c r="AV275" s="94"/>
      <c r="AW275" s="20"/>
      <c r="AX275" s="94"/>
      <c r="AY275" s="20"/>
      <c r="AZ275" s="94"/>
      <c r="BA275" s="20"/>
      <c r="BB275" s="94"/>
      <c r="BC275" s="20"/>
      <c r="BD275" s="94"/>
      <c r="BE275" s="20"/>
      <c r="BF275" s="20"/>
      <c r="BG275" s="20">
        <f t="shared" si="247"/>
        <v>0</v>
      </c>
      <c r="BH275" s="20">
        <f t="shared" si="248"/>
        <v>0</v>
      </c>
      <c r="BI275" s="46">
        <f t="shared" si="241"/>
        <v>0</v>
      </c>
      <c r="BJ275" s="7"/>
      <c r="BK275" s="7"/>
      <c r="BN275" s="53"/>
      <c r="BO275" s="20"/>
      <c r="BP275" s="91"/>
      <c r="BQ275" s="91"/>
      <c r="BR275" s="91"/>
      <c r="BS275" s="91"/>
      <c r="BT275" s="92"/>
      <c r="BU275" s="99"/>
      <c r="BV275" s="99"/>
      <c r="BW275" s="99"/>
      <c r="BX275" s="99"/>
      <c r="BY275" s="25"/>
      <c r="BZ275" s="93">
        <f t="shared" si="249"/>
        <v>0</v>
      </c>
      <c r="CA275" s="30"/>
      <c r="CB275" s="20"/>
      <c r="CC275" s="30"/>
      <c r="CD275" s="20"/>
      <c r="CE275" s="30"/>
      <c r="CF275" s="20"/>
      <c r="CG275" s="30"/>
      <c r="CH275" s="20"/>
      <c r="CI275" s="94"/>
      <c r="CJ275" s="20"/>
      <c r="CK275" s="20"/>
      <c r="CL275" s="20"/>
      <c r="CM275" s="94"/>
      <c r="CN275" s="20"/>
      <c r="CO275" s="94"/>
      <c r="CP275" s="20"/>
      <c r="CQ275" s="94"/>
      <c r="CR275" s="24"/>
      <c r="CS275" s="94"/>
      <c r="CT275" s="20"/>
      <c r="CU275" s="94"/>
      <c r="CV275" s="20"/>
      <c r="CW275" s="94"/>
      <c r="CX275" s="20"/>
      <c r="CY275" s="94"/>
      <c r="CZ275" s="20"/>
      <c r="DA275" s="94"/>
      <c r="DB275" s="20"/>
      <c r="DC275" s="94"/>
      <c r="DD275" s="20"/>
      <c r="DE275" s="94"/>
      <c r="DF275" s="20"/>
      <c r="DG275" s="94"/>
      <c r="DH275" s="20"/>
      <c r="DI275" s="94"/>
      <c r="DJ275" s="20"/>
      <c r="DK275" s="94"/>
      <c r="DL275" s="20"/>
      <c r="DM275" s="94"/>
      <c r="DN275" s="20"/>
      <c r="DO275" s="94"/>
      <c r="DP275" s="20"/>
      <c r="DQ275" s="94"/>
      <c r="DR275" s="20"/>
      <c r="DS275" s="20"/>
      <c r="DT275" s="20">
        <f t="shared" si="250"/>
        <v>0</v>
      </c>
      <c r="DU275" s="20">
        <f t="shared" si="251"/>
        <v>0</v>
      </c>
      <c r="DV275" s="7"/>
      <c r="DW275" s="54"/>
      <c r="DX275" s="106"/>
      <c r="DY275" s="101"/>
      <c r="DZ275" s="102"/>
      <c r="EA275" s="7"/>
      <c r="EB275" s="7"/>
      <c r="EC275" s="7"/>
      <c r="ED275" s="7"/>
      <c r="EE275" s="7"/>
      <c r="EF275" s="7"/>
      <c r="EG275" s="7"/>
      <c r="EH275" s="7">
        <f>SUM(L275+BY275)</f>
        <v>0</v>
      </c>
      <c r="EI275" s="7">
        <f>SUM(M275+BZ275)</f>
        <v>0</v>
      </c>
      <c r="EJ275" s="7">
        <f>SUM(N275+CA275)</f>
        <v>0</v>
      </c>
      <c r="EM275" s="19">
        <f>O275+CB275</f>
        <v>0</v>
      </c>
      <c r="EN275" s="19">
        <f>P275+CC275</f>
        <v>0</v>
      </c>
      <c r="EO275" s="19">
        <f>Q275+CD275</f>
        <v>0</v>
      </c>
      <c r="EP275" s="19">
        <f>R275+CE275</f>
        <v>0</v>
      </c>
      <c r="EQ275" s="19">
        <f>S275+CF275</f>
        <v>0</v>
      </c>
      <c r="ER275" s="19">
        <f>T275+CG275</f>
        <v>0</v>
      </c>
      <c r="ES275" s="19">
        <f>U275+CH275</f>
        <v>0</v>
      </c>
      <c r="ET275" s="19">
        <f>V275+CI275</f>
        <v>0</v>
      </c>
      <c r="EU275" s="19">
        <f>W275+CJ275</f>
        <v>0</v>
      </c>
      <c r="EV275" s="19">
        <f>X275+CK275</f>
        <v>0</v>
      </c>
      <c r="EW275" s="46">
        <f>Y275+CL275</f>
        <v>0</v>
      </c>
      <c r="EX275" s="19">
        <f>Z275+CM275</f>
        <v>0</v>
      </c>
      <c r="EY275" s="19">
        <f>AA275+CN275</f>
        <v>0</v>
      </c>
      <c r="EZ275" s="19">
        <f>AB275+CO275</f>
        <v>0</v>
      </c>
      <c r="FA275" s="19">
        <f>AC275+CP275</f>
        <v>0</v>
      </c>
      <c r="FB275" s="19">
        <f>AD275+CQ275</f>
        <v>0</v>
      </c>
      <c r="FC275" s="19">
        <f>AE275+CR275</f>
        <v>0</v>
      </c>
      <c r="FD275" s="19">
        <f>AF275+CS275</f>
        <v>0</v>
      </c>
      <c r="FE275" s="19">
        <f>AG275+CT275</f>
        <v>0</v>
      </c>
      <c r="FF275" s="19">
        <f>AH275+CU275</f>
        <v>0</v>
      </c>
      <c r="FG275" s="19">
        <f>AI275+CV275</f>
        <v>0</v>
      </c>
      <c r="FH275" s="19">
        <f>AJ275+CW275</f>
        <v>0</v>
      </c>
      <c r="FI275" s="19">
        <f>AK275+CX275</f>
        <v>0</v>
      </c>
      <c r="FJ275" s="19">
        <f>AL275+CY275</f>
        <v>0</v>
      </c>
      <c r="FK275" s="19">
        <f>AM275+CZ275</f>
        <v>0</v>
      </c>
      <c r="FL275" s="19">
        <f>AN275+DA275</f>
        <v>0</v>
      </c>
      <c r="FM275" s="19">
        <f>AO275+DB275</f>
        <v>0</v>
      </c>
      <c r="FN275" s="19">
        <f>AP275+DC275</f>
        <v>0</v>
      </c>
      <c r="FO275" s="19">
        <f>AQ275+DD275</f>
        <v>0</v>
      </c>
      <c r="FP275" s="19">
        <f>AR275+DE275</f>
        <v>0</v>
      </c>
      <c r="FQ275" s="19">
        <f>AS275+DF275</f>
        <v>0</v>
      </c>
      <c r="FR275" s="19">
        <f>AT275+DG275</f>
        <v>0</v>
      </c>
      <c r="FS275" s="19">
        <f>AU275+DH275</f>
        <v>0</v>
      </c>
      <c r="FT275" s="19">
        <f>AV275+DI275</f>
        <v>0</v>
      </c>
      <c r="FU275" s="19">
        <f>AW275+DJ275</f>
        <v>0</v>
      </c>
      <c r="FV275" s="19">
        <f>AX275+DK275</f>
        <v>0</v>
      </c>
      <c r="FW275" s="19">
        <f>AY275+DL275</f>
        <v>0</v>
      </c>
      <c r="FX275" s="19">
        <f>AZ275+DM275</f>
        <v>0</v>
      </c>
      <c r="FY275" s="19">
        <f>BA275+DN275</f>
        <v>0</v>
      </c>
      <c r="FZ275" s="19">
        <f>BB275+DO275</f>
        <v>0</v>
      </c>
      <c r="GA275" s="46">
        <f>BC275+DP275</f>
        <v>0</v>
      </c>
      <c r="GB275" s="19">
        <f>BD275+DQ275</f>
        <v>0</v>
      </c>
      <c r="GC275" s="19">
        <f>BE275+DR275</f>
        <v>0</v>
      </c>
      <c r="GD275" s="19">
        <f>BF275+DS275</f>
        <v>0</v>
      </c>
      <c r="GE275" s="19">
        <f>BG275+DT275</f>
        <v>0</v>
      </c>
      <c r="GF275" s="19">
        <f>BH275+DU275</f>
        <v>0</v>
      </c>
      <c r="GG275" s="7"/>
      <c r="GH275" s="54"/>
      <c r="GL275" s="19"/>
      <c r="GM275" s="19"/>
      <c r="GN275" s="1"/>
      <c r="GO275" s="23"/>
      <c r="GP275" s="70"/>
      <c r="GQ275" s="7"/>
      <c r="GR275" s="83"/>
    </row>
    <row r="276" spans="1:268" ht="24.95" customHeight="1" outlineLevel="1" thickBot="1" x14ac:dyDescent="0.35">
      <c r="A276" s="53"/>
      <c r="B276" s="48"/>
      <c r="C276" s="18"/>
      <c r="D276" s="42"/>
      <c r="E276" s="42"/>
      <c r="F276" s="42"/>
      <c r="G276" s="42"/>
      <c r="H276" s="42"/>
      <c r="I276" s="42"/>
      <c r="J276" s="42"/>
      <c r="K276" s="42"/>
      <c r="L276" s="48"/>
      <c r="M276" s="93">
        <f t="shared" si="246"/>
        <v>0</v>
      </c>
      <c r="N276" s="30"/>
      <c r="O276" s="20"/>
      <c r="P276" s="30"/>
      <c r="Q276" s="20"/>
      <c r="R276" s="30"/>
      <c r="S276" s="20"/>
      <c r="T276" s="30"/>
      <c r="U276" s="20"/>
      <c r="V276" s="94"/>
      <c r="W276" s="20"/>
      <c r="X276" s="20"/>
      <c r="Y276" s="20"/>
      <c r="Z276" s="94"/>
      <c r="AA276" s="20"/>
      <c r="AB276" s="94"/>
      <c r="AC276" s="20"/>
      <c r="AD276" s="94"/>
      <c r="AE276" s="24"/>
      <c r="AF276" s="94"/>
      <c r="AG276" s="20"/>
      <c r="AH276" s="94"/>
      <c r="AI276" s="20"/>
      <c r="AJ276" s="94"/>
      <c r="AK276" s="20"/>
      <c r="AL276" s="94"/>
      <c r="AM276" s="20"/>
      <c r="AN276" s="94"/>
      <c r="AO276" s="20"/>
      <c r="AP276" s="94"/>
      <c r="AQ276" s="20"/>
      <c r="AR276" s="94"/>
      <c r="AS276" s="20"/>
      <c r="AT276" s="94"/>
      <c r="AU276" s="20"/>
      <c r="AV276" s="94"/>
      <c r="AW276" s="20"/>
      <c r="AX276" s="94"/>
      <c r="AY276" s="20"/>
      <c r="AZ276" s="94"/>
      <c r="BA276" s="20"/>
      <c r="BB276" s="94"/>
      <c r="BC276" s="20"/>
      <c r="BD276" s="94"/>
      <c r="BE276" s="20"/>
      <c r="BF276" s="20"/>
      <c r="BG276" s="20">
        <f t="shared" si="247"/>
        <v>0</v>
      </c>
      <c r="BH276" s="20">
        <f t="shared" si="248"/>
        <v>0</v>
      </c>
      <c r="BI276" s="46">
        <f t="shared" si="241"/>
        <v>0</v>
      </c>
      <c r="BJ276" s="7"/>
      <c r="BK276" s="7"/>
      <c r="BN276" s="53"/>
      <c r="BO276" s="48"/>
      <c r="BP276" s="18"/>
      <c r="BQ276" s="42"/>
      <c r="BR276" s="42"/>
      <c r="BS276" s="42"/>
      <c r="BT276" s="42"/>
      <c r="BU276" s="42"/>
      <c r="BV276" s="42"/>
      <c r="BW276" s="42"/>
      <c r="BX276" s="42"/>
      <c r="BY276" s="48"/>
      <c r="BZ276" s="93">
        <f t="shared" si="249"/>
        <v>0</v>
      </c>
      <c r="CA276" s="30"/>
      <c r="CB276" s="20"/>
      <c r="CC276" s="30"/>
      <c r="CD276" s="20"/>
      <c r="CE276" s="30"/>
      <c r="CF276" s="20"/>
      <c r="CG276" s="30"/>
      <c r="CH276" s="20"/>
      <c r="CI276" s="94"/>
      <c r="CJ276" s="20"/>
      <c r="CK276" s="20"/>
      <c r="CL276" s="20"/>
      <c r="CM276" s="94"/>
      <c r="CN276" s="20"/>
      <c r="CO276" s="94"/>
      <c r="CP276" s="20"/>
      <c r="CQ276" s="94"/>
      <c r="CR276" s="24"/>
      <c r="CS276" s="94"/>
      <c r="CT276" s="20"/>
      <c r="CU276" s="94"/>
      <c r="CV276" s="20"/>
      <c r="CW276" s="94"/>
      <c r="CX276" s="20"/>
      <c r="CY276" s="94"/>
      <c r="CZ276" s="20"/>
      <c r="DA276" s="94"/>
      <c r="DB276" s="20"/>
      <c r="DC276" s="94"/>
      <c r="DD276" s="20"/>
      <c r="DE276" s="94"/>
      <c r="DF276" s="20"/>
      <c r="DG276" s="94"/>
      <c r="DH276" s="20"/>
      <c r="DI276" s="94"/>
      <c r="DJ276" s="20"/>
      <c r="DK276" s="94"/>
      <c r="DL276" s="20"/>
      <c r="DM276" s="94"/>
      <c r="DN276" s="20"/>
      <c r="DO276" s="94"/>
      <c r="DP276" s="20"/>
      <c r="DQ276" s="94"/>
      <c r="DR276" s="20"/>
      <c r="DS276" s="20"/>
      <c r="DT276" s="20">
        <f t="shared" si="250"/>
        <v>0</v>
      </c>
      <c r="DU276" s="20">
        <f t="shared" si="251"/>
        <v>0</v>
      </c>
      <c r="DV276" s="7"/>
      <c r="DW276" s="54"/>
      <c r="DX276" s="104"/>
      <c r="DY276" s="101"/>
      <c r="DZ276" s="105"/>
      <c r="EA276" s="7"/>
      <c r="EB276" s="7"/>
      <c r="EC276" s="7"/>
      <c r="ED276" s="7"/>
      <c r="EE276" s="7"/>
      <c r="EF276" s="7"/>
      <c r="EG276" s="7"/>
      <c r="EH276" s="7">
        <f>SUM(L276+BY276)</f>
        <v>0</v>
      </c>
      <c r="EI276" s="7">
        <f>SUM(M276+BZ276)</f>
        <v>0</v>
      </c>
      <c r="EJ276" s="7">
        <f>SUM(N276+CA276)</f>
        <v>0</v>
      </c>
      <c r="EM276" s="19">
        <f>O276+CB276</f>
        <v>0</v>
      </c>
      <c r="EN276" s="19">
        <f>P276+CC276</f>
        <v>0</v>
      </c>
      <c r="EO276" s="19">
        <f>Q276+CD276</f>
        <v>0</v>
      </c>
      <c r="EP276" s="19">
        <f>R276+CE276</f>
        <v>0</v>
      </c>
      <c r="EQ276" s="19">
        <f>S276+CF276</f>
        <v>0</v>
      </c>
      <c r="ER276" s="19">
        <f>T276+CG276</f>
        <v>0</v>
      </c>
      <c r="ES276" s="19">
        <f>U276+CH276</f>
        <v>0</v>
      </c>
      <c r="ET276" s="19">
        <f>V276+CI276</f>
        <v>0</v>
      </c>
      <c r="EU276" s="19">
        <f>W276+CJ276</f>
        <v>0</v>
      </c>
      <c r="EV276" s="19">
        <f>X276+CK276</f>
        <v>0</v>
      </c>
      <c r="EW276" s="46">
        <f>Y276+CL276</f>
        <v>0</v>
      </c>
      <c r="EX276" s="19">
        <f>Z276+CM276</f>
        <v>0</v>
      </c>
      <c r="EY276" s="19">
        <f>AA276+CN276</f>
        <v>0</v>
      </c>
      <c r="EZ276" s="19">
        <f>AB276+CO276</f>
        <v>0</v>
      </c>
      <c r="FA276" s="19">
        <f>AC276+CP276</f>
        <v>0</v>
      </c>
      <c r="FB276" s="19">
        <f>AD276+CQ276</f>
        <v>0</v>
      </c>
      <c r="FC276" s="19">
        <f>AE276+CR276</f>
        <v>0</v>
      </c>
      <c r="FD276" s="19">
        <f>AF276+CS276</f>
        <v>0</v>
      </c>
      <c r="FE276" s="19">
        <f>AG276+CT276</f>
        <v>0</v>
      </c>
      <c r="FF276" s="19">
        <f>AH276+CU276</f>
        <v>0</v>
      </c>
      <c r="FG276" s="19">
        <f>AI276+CV276</f>
        <v>0</v>
      </c>
      <c r="FH276" s="19">
        <f>AJ276+CW276</f>
        <v>0</v>
      </c>
      <c r="FI276" s="19">
        <f>AK276+CX276</f>
        <v>0</v>
      </c>
      <c r="FJ276" s="19">
        <f>AL276+CY276</f>
        <v>0</v>
      </c>
      <c r="FK276" s="19">
        <f>AM276+CZ276</f>
        <v>0</v>
      </c>
      <c r="FL276" s="19">
        <f>AN276+DA276</f>
        <v>0</v>
      </c>
      <c r="FM276" s="19">
        <f>AO276+DB276</f>
        <v>0</v>
      </c>
      <c r="FN276" s="19">
        <f>AP276+DC276</f>
        <v>0</v>
      </c>
      <c r="FO276" s="19">
        <f>AQ276+DD276</f>
        <v>0</v>
      </c>
      <c r="FP276" s="19">
        <f>AR276+DE276</f>
        <v>0</v>
      </c>
      <c r="FQ276" s="19">
        <f>AS276+DF276</f>
        <v>0</v>
      </c>
      <c r="FR276" s="19">
        <f>AT276+DG276</f>
        <v>0</v>
      </c>
      <c r="FS276" s="19">
        <f>AU276+DH276</f>
        <v>0</v>
      </c>
      <c r="FT276" s="19">
        <f>AV276+DI276</f>
        <v>0</v>
      </c>
      <c r="FU276" s="19">
        <f>AW276+DJ276</f>
        <v>0</v>
      </c>
      <c r="FV276" s="19">
        <f>AX276+DK276</f>
        <v>0</v>
      </c>
      <c r="FW276" s="19">
        <f>AY276+DL276</f>
        <v>0</v>
      </c>
      <c r="FX276" s="19">
        <f>AZ276+DM276</f>
        <v>0</v>
      </c>
      <c r="FY276" s="19">
        <f>BA276+DN276</f>
        <v>0</v>
      </c>
      <c r="FZ276" s="19">
        <f>BB276+DO276</f>
        <v>0</v>
      </c>
      <c r="GA276" s="46">
        <f>BC276+DP276</f>
        <v>0</v>
      </c>
      <c r="GB276" s="19">
        <f>BD276+DQ276</f>
        <v>0</v>
      </c>
      <c r="GC276" s="19">
        <f>BE276+DR276</f>
        <v>0</v>
      </c>
      <c r="GD276" s="19">
        <f>BF276+DS276</f>
        <v>0</v>
      </c>
      <c r="GE276" s="19">
        <f>BG276+DT276</f>
        <v>0</v>
      </c>
      <c r="GF276" s="19">
        <f>BH276+DU276</f>
        <v>0</v>
      </c>
      <c r="GG276" s="7"/>
      <c r="GH276" s="54"/>
      <c r="GL276" s="19"/>
      <c r="GM276" s="19"/>
      <c r="GN276" s="1"/>
      <c r="GO276" s="23"/>
      <c r="GP276" s="70"/>
      <c r="GQ276" s="7"/>
      <c r="GR276" s="83"/>
    </row>
    <row r="277" spans="1:268" ht="24.95" customHeight="1" outlineLevel="1" thickBot="1" x14ac:dyDescent="0.35">
      <c r="A277" s="53"/>
      <c r="B277" s="1"/>
      <c r="C277" s="18"/>
      <c r="D277" s="23"/>
      <c r="E277" s="23"/>
      <c r="F277" s="23"/>
      <c r="G277" s="23"/>
      <c r="H277" s="23"/>
      <c r="I277" s="23"/>
      <c r="J277" s="23"/>
      <c r="K277" s="23"/>
      <c r="L277" s="1"/>
      <c r="M277" s="93">
        <f t="shared" si="246"/>
        <v>0</v>
      </c>
      <c r="N277" s="30"/>
      <c r="O277" s="20"/>
      <c r="P277" s="30"/>
      <c r="Q277" s="20"/>
      <c r="R277" s="30"/>
      <c r="S277" s="20"/>
      <c r="T277" s="30"/>
      <c r="U277" s="20"/>
      <c r="V277" s="94"/>
      <c r="W277" s="20"/>
      <c r="X277" s="20"/>
      <c r="Y277" s="20"/>
      <c r="Z277" s="94"/>
      <c r="AA277" s="20"/>
      <c r="AB277" s="94"/>
      <c r="AC277" s="20"/>
      <c r="AD277" s="94"/>
      <c r="AE277" s="24"/>
      <c r="AF277" s="94"/>
      <c r="AG277" s="20"/>
      <c r="AH277" s="94"/>
      <c r="AI277" s="20"/>
      <c r="AJ277" s="94"/>
      <c r="AK277" s="20"/>
      <c r="AL277" s="94"/>
      <c r="AM277" s="20"/>
      <c r="AN277" s="94"/>
      <c r="AO277" s="20"/>
      <c r="AP277" s="94"/>
      <c r="AQ277" s="20"/>
      <c r="AR277" s="94"/>
      <c r="AS277" s="20"/>
      <c r="AT277" s="94"/>
      <c r="AU277" s="20"/>
      <c r="AV277" s="94"/>
      <c r="AW277" s="20"/>
      <c r="AX277" s="94"/>
      <c r="AY277" s="20"/>
      <c r="AZ277" s="94"/>
      <c r="BA277" s="20"/>
      <c r="BB277" s="94"/>
      <c r="BC277" s="20"/>
      <c r="BD277" s="94"/>
      <c r="BE277" s="20"/>
      <c r="BF277" s="20"/>
      <c r="BG277" s="20">
        <f t="shared" si="247"/>
        <v>0</v>
      </c>
      <c r="BH277" s="20">
        <f t="shared" si="248"/>
        <v>0</v>
      </c>
      <c r="BI277" s="46">
        <f t="shared" si="241"/>
        <v>0</v>
      </c>
      <c r="BJ277" s="7"/>
      <c r="BK277" s="7"/>
      <c r="BN277" s="53"/>
      <c r="BO277" s="1"/>
      <c r="BP277" s="18"/>
      <c r="BQ277" s="23"/>
      <c r="BR277" s="23"/>
      <c r="BS277" s="23"/>
      <c r="BT277" s="23"/>
      <c r="BU277" s="23"/>
      <c r="BV277" s="23"/>
      <c r="BW277" s="23"/>
      <c r="BX277" s="23"/>
      <c r="BY277" s="1"/>
      <c r="BZ277" s="93">
        <f t="shared" si="249"/>
        <v>0</v>
      </c>
      <c r="CA277" s="30"/>
      <c r="CB277" s="20"/>
      <c r="CC277" s="30"/>
      <c r="CD277" s="20"/>
      <c r="CE277" s="30"/>
      <c r="CF277" s="20"/>
      <c r="CG277" s="30"/>
      <c r="CH277" s="20"/>
      <c r="CI277" s="94"/>
      <c r="CJ277" s="20"/>
      <c r="CK277" s="20"/>
      <c r="CL277" s="20"/>
      <c r="CM277" s="94"/>
      <c r="CN277" s="20"/>
      <c r="CO277" s="94"/>
      <c r="CP277" s="20"/>
      <c r="CQ277" s="94"/>
      <c r="CR277" s="24"/>
      <c r="CS277" s="94"/>
      <c r="CT277" s="20"/>
      <c r="CU277" s="94"/>
      <c r="CV277" s="20"/>
      <c r="CW277" s="94"/>
      <c r="CX277" s="20"/>
      <c r="CY277" s="94"/>
      <c r="CZ277" s="20"/>
      <c r="DA277" s="94"/>
      <c r="DB277" s="20"/>
      <c r="DC277" s="94"/>
      <c r="DD277" s="20"/>
      <c r="DE277" s="94"/>
      <c r="DF277" s="20"/>
      <c r="DG277" s="94"/>
      <c r="DH277" s="20"/>
      <c r="DI277" s="94"/>
      <c r="DJ277" s="20"/>
      <c r="DK277" s="94"/>
      <c r="DL277" s="20"/>
      <c r="DM277" s="94"/>
      <c r="DN277" s="20"/>
      <c r="DO277" s="94"/>
      <c r="DP277" s="20"/>
      <c r="DQ277" s="94"/>
      <c r="DR277" s="20"/>
      <c r="DS277" s="20"/>
      <c r="DT277" s="20">
        <f t="shared" si="250"/>
        <v>0</v>
      </c>
      <c r="DU277" s="20">
        <f t="shared" si="251"/>
        <v>0</v>
      </c>
      <c r="DV277" s="7"/>
      <c r="DW277" s="54"/>
      <c r="DX277" s="106"/>
      <c r="DY277" s="101"/>
      <c r="DZ277" s="102"/>
      <c r="EA277" s="7"/>
      <c r="EB277" s="7"/>
      <c r="EC277" s="7"/>
      <c r="ED277" s="7"/>
      <c r="EE277" s="7"/>
      <c r="EF277" s="7"/>
      <c r="EG277" s="7"/>
      <c r="EH277" s="7">
        <f>SUM(L277+BY277)</f>
        <v>0</v>
      </c>
      <c r="EI277" s="7">
        <f>SUM(M277+BZ277)</f>
        <v>0</v>
      </c>
      <c r="EJ277" s="7">
        <f>SUM(N277+CA277)</f>
        <v>0</v>
      </c>
      <c r="EM277" s="19">
        <f>O277+CB277</f>
        <v>0</v>
      </c>
      <c r="EN277" s="19">
        <f>P277+CC277</f>
        <v>0</v>
      </c>
      <c r="EO277" s="19">
        <f>Q277+CD277</f>
        <v>0</v>
      </c>
      <c r="EP277" s="19">
        <f>R277+CE277</f>
        <v>0</v>
      </c>
      <c r="EQ277" s="19">
        <f>S277+CF277</f>
        <v>0</v>
      </c>
      <c r="ER277" s="19">
        <f>T277+CG277</f>
        <v>0</v>
      </c>
      <c r="ES277" s="19">
        <f>U277+CH277</f>
        <v>0</v>
      </c>
      <c r="ET277" s="19">
        <f>V277+CI277</f>
        <v>0</v>
      </c>
      <c r="EU277" s="19">
        <f>W277+CJ277</f>
        <v>0</v>
      </c>
      <c r="EV277" s="19">
        <f>X277+CK277</f>
        <v>0</v>
      </c>
      <c r="EW277" s="46">
        <f>Y277+CL277</f>
        <v>0</v>
      </c>
      <c r="EX277" s="19">
        <f>Z277+CM277</f>
        <v>0</v>
      </c>
      <c r="EY277" s="19">
        <f>AA277+CN277</f>
        <v>0</v>
      </c>
      <c r="EZ277" s="19">
        <f>AB277+CO277</f>
        <v>0</v>
      </c>
      <c r="FA277" s="19">
        <f>AC277+CP277</f>
        <v>0</v>
      </c>
      <c r="FB277" s="19">
        <f>AD277+CQ277</f>
        <v>0</v>
      </c>
      <c r="FC277" s="19">
        <f>AE277+CR277</f>
        <v>0</v>
      </c>
      <c r="FD277" s="19">
        <f>AF277+CS277</f>
        <v>0</v>
      </c>
      <c r="FE277" s="19">
        <f>AG277+CT277</f>
        <v>0</v>
      </c>
      <c r="FF277" s="19">
        <f>AH277+CU277</f>
        <v>0</v>
      </c>
      <c r="FG277" s="19">
        <f>AI277+CV277</f>
        <v>0</v>
      </c>
      <c r="FH277" s="19">
        <f>AJ277+CW277</f>
        <v>0</v>
      </c>
      <c r="FI277" s="19">
        <f>AK277+CX277</f>
        <v>0</v>
      </c>
      <c r="FJ277" s="19">
        <f>AL277+CY277</f>
        <v>0</v>
      </c>
      <c r="FK277" s="19">
        <f>AM277+CZ277</f>
        <v>0</v>
      </c>
      <c r="FL277" s="19">
        <f>AN277+DA277</f>
        <v>0</v>
      </c>
      <c r="FM277" s="19">
        <f>AO277+DB277</f>
        <v>0</v>
      </c>
      <c r="FN277" s="19">
        <f>AP277+DC277</f>
        <v>0</v>
      </c>
      <c r="FO277" s="19">
        <f>AQ277+DD277</f>
        <v>0</v>
      </c>
      <c r="FP277" s="19">
        <f>AR277+DE277</f>
        <v>0</v>
      </c>
      <c r="FQ277" s="19">
        <f>AS277+DF277</f>
        <v>0</v>
      </c>
      <c r="FR277" s="19">
        <f>AT277+DG277</f>
        <v>0</v>
      </c>
      <c r="FS277" s="19">
        <f>AU277+DH277</f>
        <v>0</v>
      </c>
      <c r="FT277" s="19">
        <f>AV277+DI277</f>
        <v>0</v>
      </c>
      <c r="FU277" s="19">
        <f>AW277+DJ277</f>
        <v>0</v>
      </c>
      <c r="FV277" s="19">
        <f>AX277+DK277</f>
        <v>0</v>
      </c>
      <c r="FW277" s="19">
        <f>AY277+DL277</f>
        <v>0</v>
      </c>
      <c r="FX277" s="19">
        <f>AZ277+DM277</f>
        <v>0</v>
      </c>
      <c r="FY277" s="19">
        <f>BA277+DN277</f>
        <v>0</v>
      </c>
      <c r="FZ277" s="19">
        <f>BB277+DO277</f>
        <v>0</v>
      </c>
      <c r="GA277" s="46">
        <f>BC277+DP277</f>
        <v>0</v>
      </c>
      <c r="GB277" s="19">
        <f>BD277+DQ277</f>
        <v>0</v>
      </c>
      <c r="GC277" s="19">
        <f>BE277+DR277</f>
        <v>0</v>
      </c>
      <c r="GD277" s="19">
        <f>BF277+DS277</f>
        <v>0</v>
      </c>
      <c r="GE277" s="19">
        <f>BG277+DT277</f>
        <v>0</v>
      </c>
      <c r="GF277" s="19">
        <f>BH277+DU277</f>
        <v>0</v>
      </c>
      <c r="GG277" s="7"/>
      <c r="GH277" s="54"/>
      <c r="GL277" s="19"/>
      <c r="GM277" s="19"/>
      <c r="GN277" s="1"/>
      <c r="GO277" s="23"/>
      <c r="GP277" s="70"/>
      <c r="GQ277" s="7"/>
      <c r="GR277" s="83"/>
    </row>
    <row r="278" spans="1:268" ht="24.95" customHeight="1" outlineLevel="1" thickBot="1" x14ac:dyDescent="0.35">
      <c r="A278" s="53"/>
      <c r="B278" s="18"/>
      <c r="C278" s="18"/>
      <c r="D278" s="7"/>
      <c r="E278" s="7"/>
      <c r="F278" s="7"/>
      <c r="G278" s="7"/>
      <c r="H278" s="7"/>
      <c r="I278" s="7"/>
      <c r="J278" s="7"/>
      <c r="K278" s="7"/>
      <c r="L278" s="7"/>
      <c r="M278" s="93">
        <f t="shared" si="246"/>
        <v>0</v>
      </c>
      <c r="N278" s="30"/>
      <c r="O278" s="20"/>
      <c r="P278" s="30"/>
      <c r="Q278" s="20"/>
      <c r="R278" s="30"/>
      <c r="S278" s="20"/>
      <c r="T278" s="30"/>
      <c r="U278" s="20"/>
      <c r="V278" s="94"/>
      <c r="W278" s="20"/>
      <c r="X278" s="20"/>
      <c r="Y278" s="20"/>
      <c r="Z278" s="94"/>
      <c r="AA278" s="20"/>
      <c r="AB278" s="94"/>
      <c r="AC278" s="20"/>
      <c r="AD278" s="94"/>
      <c r="AE278" s="24"/>
      <c r="AF278" s="94"/>
      <c r="AG278" s="20"/>
      <c r="AH278" s="94"/>
      <c r="AI278" s="20"/>
      <c r="AJ278" s="94"/>
      <c r="AK278" s="20"/>
      <c r="AL278" s="94"/>
      <c r="AM278" s="20"/>
      <c r="AN278" s="94"/>
      <c r="AO278" s="20"/>
      <c r="AP278" s="94"/>
      <c r="AQ278" s="20"/>
      <c r="AR278" s="94"/>
      <c r="AS278" s="20"/>
      <c r="AT278" s="94"/>
      <c r="AU278" s="20"/>
      <c r="AV278" s="94"/>
      <c r="AW278" s="20"/>
      <c r="AX278" s="94"/>
      <c r="AY278" s="20"/>
      <c r="AZ278" s="94"/>
      <c r="BA278" s="20"/>
      <c r="BB278" s="94"/>
      <c r="BC278" s="20"/>
      <c r="BD278" s="94"/>
      <c r="BE278" s="20"/>
      <c r="BF278" s="20"/>
      <c r="BG278" s="20">
        <f t="shared" si="247"/>
        <v>0</v>
      </c>
      <c r="BH278" s="20">
        <f t="shared" si="248"/>
        <v>0</v>
      </c>
      <c r="BI278" s="46">
        <f t="shared" si="241"/>
        <v>0</v>
      </c>
      <c r="BJ278" s="7"/>
      <c r="BK278" s="7"/>
      <c r="BN278" s="53"/>
      <c r="BO278" s="18"/>
      <c r="BP278" s="18"/>
      <c r="BQ278" s="7"/>
      <c r="BR278" s="7"/>
      <c r="BS278" s="7"/>
      <c r="BT278" s="7"/>
      <c r="BU278" s="7"/>
      <c r="BV278" s="7"/>
      <c r="BW278" s="7"/>
      <c r="BX278" s="7"/>
      <c r="BY278" s="7"/>
      <c r="BZ278" s="93">
        <f t="shared" si="249"/>
        <v>0</v>
      </c>
      <c r="CA278" s="30"/>
      <c r="CB278" s="20"/>
      <c r="CC278" s="30"/>
      <c r="CD278" s="20"/>
      <c r="CE278" s="30"/>
      <c r="CF278" s="20"/>
      <c r="CG278" s="30"/>
      <c r="CH278" s="20"/>
      <c r="CI278" s="94"/>
      <c r="CJ278" s="20"/>
      <c r="CK278" s="20"/>
      <c r="CL278" s="20"/>
      <c r="CM278" s="94"/>
      <c r="CN278" s="20"/>
      <c r="CO278" s="94"/>
      <c r="CP278" s="20"/>
      <c r="CQ278" s="94"/>
      <c r="CR278" s="24"/>
      <c r="CS278" s="94"/>
      <c r="CT278" s="20"/>
      <c r="CU278" s="94"/>
      <c r="CV278" s="20"/>
      <c r="CW278" s="94"/>
      <c r="CX278" s="20"/>
      <c r="CY278" s="94"/>
      <c r="CZ278" s="20"/>
      <c r="DA278" s="94"/>
      <c r="DB278" s="20"/>
      <c r="DC278" s="94"/>
      <c r="DD278" s="20"/>
      <c r="DE278" s="94"/>
      <c r="DF278" s="20"/>
      <c r="DG278" s="94"/>
      <c r="DH278" s="20"/>
      <c r="DI278" s="94"/>
      <c r="DJ278" s="20"/>
      <c r="DK278" s="94"/>
      <c r="DL278" s="20"/>
      <c r="DM278" s="94"/>
      <c r="DN278" s="20"/>
      <c r="DO278" s="94"/>
      <c r="DP278" s="20"/>
      <c r="DQ278" s="94"/>
      <c r="DR278" s="20"/>
      <c r="DS278" s="20"/>
      <c r="DT278" s="20">
        <f t="shared" si="250"/>
        <v>0</v>
      </c>
      <c r="DU278" s="20">
        <f t="shared" si="251"/>
        <v>0</v>
      </c>
      <c r="DV278" s="7"/>
      <c r="DW278" s="54"/>
      <c r="DX278" s="101"/>
      <c r="DY278" s="101"/>
      <c r="DZ278" s="100"/>
      <c r="EA278" s="7"/>
      <c r="EB278" s="7"/>
      <c r="EC278" s="7"/>
      <c r="ED278" s="7"/>
      <c r="EE278" s="7"/>
      <c r="EF278" s="7"/>
      <c r="EG278" s="7"/>
      <c r="EH278" s="7">
        <f>SUM(L278+BY278)</f>
        <v>0</v>
      </c>
      <c r="EI278" s="7">
        <f>SUM(M278+BZ278)</f>
        <v>0</v>
      </c>
      <c r="EJ278" s="7">
        <f>SUM(N278+CA278)</f>
        <v>0</v>
      </c>
      <c r="EM278" s="19">
        <f>O278+CB278</f>
        <v>0</v>
      </c>
      <c r="EN278" s="19">
        <f>P278+CC278</f>
        <v>0</v>
      </c>
      <c r="EO278" s="19">
        <f>Q278+CD278</f>
        <v>0</v>
      </c>
      <c r="EP278" s="19">
        <f>R278+CE278</f>
        <v>0</v>
      </c>
      <c r="EQ278" s="19">
        <f>S278+CF278</f>
        <v>0</v>
      </c>
      <c r="ER278" s="19">
        <f>T278+CG278</f>
        <v>0</v>
      </c>
      <c r="ES278" s="19">
        <f>U278+CH278</f>
        <v>0</v>
      </c>
      <c r="ET278" s="19">
        <f>V278+CI278</f>
        <v>0</v>
      </c>
      <c r="EU278" s="19">
        <f>W278+CJ278</f>
        <v>0</v>
      </c>
      <c r="EV278" s="19">
        <f>X278+CK278</f>
        <v>0</v>
      </c>
      <c r="EW278" s="46">
        <f>Y278+CL278</f>
        <v>0</v>
      </c>
      <c r="EX278" s="19">
        <f>Z278+CM278</f>
        <v>0</v>
      </c>
      <c r="EY278" s="19">
        <f>AA278+CN278</f>
        <v>0</v>
      </c>
      <c r="EZ278" s="19">
        <f>AB278+CO278</f>
        <v>0</v>
      </c>
      <c r="FA278" s="19">
        <f>AC278+CP278</f>
        <v>0</v>
      </c>
      <c r="FB278" s="19">
        <f>AD278+CQ278</f>
        <v>0</v>
      </c>
      <c r="FC278" s="19">
        <f>AE278+CR278</f>
        <v>0</v>
      </c>
      <c r="FD278" s="19">
        <f>AF278+CS278</f>
        <v>0</v>
      </c>
      <c r="FE278" s="19">
        <f>AG278+CT278</f>
        <v>0</v>
      </c>
      <c r="FF278" s="19">
        <f>AH278+CU278</f>
        <v>0</v>
      </c>
      <c r="FG278" s="19">
        <f>AI278+CV278</f>
        <v>0</v>
      </c>
      <c r="FH278" s="19">
        <f>AJ278+CW278</f>
        <v>0</v>
      </c>
      <c r="FI278" s="19">
        <f>AK278+CX278</f>
        <v>0</v>
      </c>
      <c r="FJ278" s="19">
        <f>AL278+CY278</f>
        <v>0</v>
      </c>
      <c r="FK278" s="19">
        <f>AM278+CZ278</f>
        <v>0</v>
      </c>
      <c r="FL278" s="19">
        <f>AN278+DA278</f>
        <v>0</v>
      </c>
      <c r="FM278" s="19">
        <f>AO278+DB278</f>
        <v>0</v>
      </c>
      <c r="FN278" s="19">
        <f>AP278+DC278</f>
        <v>0</v>
      </c>
      <c r="FO278" s="19">
        <f>AQ278+DD278</f>
        <v>0</v>
      </c>
      <c r="FP278" s="19">
        <f>AR278+DE278</f>
        <v>0</v>
      </c>
      <c r="FQ278" s="19">
        <f>AS278+DF278</f>
        <v>0</v>
      </c>
      <c r="FR278" s="19">
        <f>AT278+DG278</f>
        <v>0</v>
      </c>
      <c r="FS278" s="19">
        <f>AU278+DH278</f>
        <v>0</v>
      </c>
      <c r="FT278" s="19">
        <f>AV278+DI278</f>
        <v>0</v>
      </c>
      <c r="FU278" s="19">
        <f>AW278+DJ278</f>
        <v>0</v>
      </c>
      <c r="FV278" s="19">
        <f>AX278+DK278</f>
        <v>0</v>
      </c>
      <c r="FW278" s="19">
        <f>AY278+DL278</f>
        <v>0</v>
      </c>
      <c r="FX278" s="19">
        <f>AZ278+DM278</f>
        <v>0</v>
      </c>
      <c r="FY278" s="19">
        <f>BA278+DN278</f>
        <v>0</v>
      </c>
      <c r="FZ278" s="19">
        <f>BB278+DO278</f>
        <v>0</v>
      </c>
      <c r="GA278" s="46">
        <f>BC278+DP278</f>
        <v>0</v>
      </c>
      <c r="GB278" s="19">
        <f>BD278+DQ278</f>
        <v>0</v>
      </c>
      <c r="GC278" s="19">
        <f>BE278+DR278</f>
        <v>0</v>
      </c>
      <c r="GD278" s="19">
        <f>BF278+DS278</f>
        <v>0</v>
      </c>
      <c r="GE278" s="19">
        <f>BG278+DT278</f>
        <v>0</v>
      </c>
      <c r="GF278" s="19">
        <f>BH278+DU278</f>
        <v>0</v>
      </c>
      <c r="GG278" s="7"/>
      <c r="GH278" s="54"/>
      <c r="GL278" s="19"/>
      <c r="GM278" s="19"/>
      <c r="GN278" s="1"/>
      <c r="GO278" s="23"/>
      <c r="GP278" s="70"/>
      <c r="GQ278" s="7"/>
      <c r="GR278" s="83"/>
    </row>
    <row r="279" spans="1:268" ht="24.95" customHeight="1" outlineLevel="1" thickBot="1" x14ac:dyDescent="0.35">
      <c r="A279" s="53"/>
      <c r="C279" s="18"/>
      <c r="D279" s="7"/>
      <c r="E279" s="7"/>
      <c r="F279" s="7"/>
      <c r="G279" s="7"/>
      <c r="H279" s="7"/>
      <c r="I279" s="7"/>
      <c r="J279" s="7"/>
      <c r="K279" s="7"/>
      <c r="L279" s="7"/>
      <c r="M279" s="93">
        <f t="shared" si="246"/>
        <v>0</v>
      </c>
      <c r="N279" s="30"/>
      <c r="O279" s="20"/>
      <c r="P279" s="30"/>
      <c r="Q279" s="20"/>
      <c r="R279" s="30"/>
      <c r="S279" s="20"/>
      <c r="T279" s="30"/>
      <c r="U279" s="20"/>
      <c r="V279" s="94"/>
      <c r="W279" s="20"/>
      <c r="X279" s="20"/>
      <c r="Y279" s="20"/>
      <c r="Z279" s="94"/>
      <c r="AA279" s="20"/>
      <c r="AB279" s="94"/>
      <c r="AC279" s="20"/>
      <c r="AD279" s="94"/>
      <c r="AE279" s="24"/>
      <c r="AF279" s="94"/>
      <c r="AG279" s="20"/>
      <c r="AH279" s="94"/>
      <c r="AI279" s="20"/>
      <c r="AJ279" s="94"/>
      <c r="AK279" s="20"/>
      <c r="AL279" s="94"/>
      <c r="AM279" s="20"/>
      <c r="AN279" s="94"/>
      <c r="AO279" s="20"/>
      <c r="AP279" s="94"/>
      <c r="AQ279" s="20"/>
      <c r="AR279" s="94"/>
      <c r="AS279" s="20"/>
      <c r="AT279" s="94"/>
      <c r="AU279" s="20"/>
      <c r="AV279" s="94"/>
      <c r="AW279" s="20"/>
      <c r="AX279" s="94"/>
      <c r="AY279" s="20"/>
      <c r="AZ279" s="94"/>
      <c r="BA279" s="20"/>
      <c r="BB279" s="94"/>
      <c r="BC279" s="20"/>
      <c r="BD279" s="94"/>
      <c r="BE279" s="20"/>
      <c r="BF279" s="20"/>
      <c r="BG279" s="20">
        <f t="shared" si="247"/>
        <v>0</v>
      </c>
      <c r="BH279" s="20">
        <f t="shared" si="248"/>
        <v>0</v>
      </c>
      <c r="BI279" s="46">
        <f t="shared" si="241"/>
        <v>0</v>
      </c>
      <c r="BJ279" s="7"/>
      <c r="BK279" s="7"/>
      <c r="BN279" s="53"/>
      <c r="BO279" s="7"/>
      <c r="BP279" s="18"/>
      <c r="BQ279" s="7"/>
      <c r="BR279" s="7"/>
      <c r="BS279" s="7"/>
      <c r="BT279" s="7"/>
      <c r="BU279" s="7"/>
      <c r="BV279" s="7"/>
      <c r="BW279" s="7"/>
      <c r="BX279" s="7"/>
      <c r="BY279" s="7"/>
      <c r="BZ279" s="93">
        <f t="shared" si="249"/>
        <v>0</v>
      </c>
      <c r="CA279" s="30"/>
      <c r="CB279" s="20"/>
      <c r="CC279" s="30"/>
      <c r="CD279" s="20"/>
      <c r="CE279" s="30"/>
      <c r="CF279" s="20"/>
      <c r="CG279" s="30"/>
      <c r="CH279" s="20"/>
      <c r="CI279" s="94"/>
      <c r="CJ279" s="20"/>
      <c r="CK279" s="20"/>
      <c r="CL279" s="20"/>
      <c r="CM279" s="94"/>
      <c r="CN279" s="20"/>
      <c r="CO279" s="94"/>
      <c r="CP279" s="20"/>
      <c r="CQ279" s="94"/>
      <c r="CR279" s="24"/>
      <c r="CS279" s="94"/>
      <c r="CT279" s="20"/>
      <c r="CU279" s="94"/>
      <c r="CV279" s="20"/>
      <c r="CW279" s="94"/>
      <c r="CX279" s="20"/>
      <c r="CY279" s="94"/>
      <c r="CZ279" s="20"/>
      <c r="DA279" s="94"/>
      <c r="DB279" s="20"/>
      <c r="DC279" s="94"/>
      <c r="DD279" s="20"/>
      <c r="DE279" s="94"/>
      <c r="DF279" s="20"/>
      <c r="DG279" s="94"/>
      <c r="DH279" s="20"/>
      <c r="DI279" s="94"/>
      <c r="DJ279" s="20"/>
      <c r="DK279" s="94"/>
      <c r="DL279" s="20"/>
      <c r="DM279" s="94"/>
      <c r="DN279" s="20"/>
      <c r="DO279" s="94"/>
      <c r="DP279" s="20"/>
      <c r="DQ279" s="94"/>
      <c r="DR279" s="20"/>
      <c r="DS279" s="20"/>
      <c r="DT279" s="20">
        <f t="shared" si="250"/>
        <v>0</v>
      </c>
      <c r="DU279" s="20">
        <f t="shared" si="251"/>
        <v>0</v>
      </c>
      <c r="DV279" s="7"/>
      <c r="DW279" s="54"/>
      <c r="DX279" s="100"/>
      <c r="DY279" s="101"/>
      <c r="DZ279" s="100"/>
      <c r="EA279" s="8"/>
      <c r="EB279" s="8"/>
      <c r="EC279" s="8"/>
      <c r="ED279" s="8"/>
      <c r="EE279" s="8"/>
      <c r="EF279" s="8"/>
      <c r="EG279" s="8"/>
      <c r="EH279" s="7">
        <f>SUM(L279+BY279)</f>
        <v>0</v>
      </c>
      <c r="EI279" s="7">
        <f>SUM(M279+BZ279)</f>
        <v>0</v>
      </c>
      <c r="EJ279" s="7">
        <f>SUM(N279+CA279)</f>
        <v>0</v>
      </c>
      <c r="EM279" s="19">
        <f>O279+CB279</f>
        <v>0</v>
      </c>
      <c r="EN279" s="19">
        <f>P279+CC279</f>
        <v>0</v>
      </c>
      <c r="EO279" s="19">
        <f>Q279+CD279</f>
        <v>0</v>
      </c>
      <c r="EP279" s="19">
        <f>R279+CE279</f>
        <v>0</v>
      </c>
      <c r="EQ279" s="19">
        <f>S279+CF279</f>
        <v>0</v>
      </c>
      <c r="ER279" s="19">
        <f>T279+CG279</f>
        <v>0</v>
      </c>
      <c r="ES279" s="19">
        <f>U279+CH279</f>
        <v>0</v>
      </c>
      <c r="ET279" s="19">
        <f>V279+CI279</f>
        <v>0</v>
      </c>
      <c r="EU279" s="19">
        <f>W279+CJ279</f>
        <v>0</v>
      </c>
      <c r="EV279" s="19">
        <f>X279+CK279</f>
        <v>0</v>
      </c>
      <c r="EW279" s="46">
        <f>Y279+CL279</f>
        <v>0</v>
      </c>
      <c r="EX279" s="19">
        <f>Z279+CM279</f>
        <v>0</v>
      </c>
      <c r="EY279" s="19">
        <f>AA279+CN279</f>
        <v>0</v>
      </c>
      <c r="EZ279" s="19">
        <f>AB279+CO279</f>
        <v>0</v>
      </c>
      <c r="FA279" s="19">
        <f>AC279+CP279</f>
        <v>0</v>
      </c>
      <c r="FB279" s="19">
        <f>AD279+CQ279</f>
        <v>0</v>
      </c>
      <c r="FC279" s="19">
        <f>AE279+CR279</f>
        <v>0</v>
      </c>
      <c r="FD279" s="19">
        <f>AF279+CS279</f>
        <v>0</v>
      </c>
      <c r="FE279" s="19">
        <f>AG279+CT279</f>
        <v>0</v>
      </c>
      <c r="FF279" s="19">
        <f>AH279+CU279</f>
        <v>0</v>
      </c>
      <c r="FG279" s="19">
        <f>AI279+CV279</f>
        <v>0</v>
      </c>
      <c r="FH279" s="19">
        <f>AJ279+CW279</f>
        <v>0</v>
      </c>
      <c r="FI279" s="19">
        <f>AK279+CX279</f>
        <v>0</v>
      </c>
      <c r="FJ279" s="19">
        <f>AL279+CY279</f>
        <v>0</v>
      </c>
      <c r="FK279" s="19">
        <f>AM279+CZ279</f>
        <v>0</v>
      </c>
      <c r="FL279" s="19">
        <f>AN279+DA279</f>
        <v>0</v>
      </c>
      <c r="FM279" s="19">
        <f>AO279+DB279</f>
        <v>0</v>
      </c>
      <c r="FN279" s="19">
        <f>AP279+DC279</f>
        <v>0</v>
      </c>
      <c r="FO279" s="19">
        <f>AQ279+DD279</f>
        <v>0</v>
      </c>
      <c r="FP279" s="19">
        <f>AR279+DE279</f>
        <v>0</v>
      </c>
      <c r="FQ279" s="19">
        <f>AS279+DF279</f>
        <v>0</v>
      </c>
      <c r="FR279" s="19">
        <f>AT279+DG279</f>
        <v>0</v>
      </c>
      <c r="FS279" s="19">
        <f>AU279+DH279</f>
        <v>0</v>
      </c>
      <c r="FT279" s="19">
        <f>AV279+DI279</f>
        <v>0</v>
      </c>
      <c r="FU279" s="19">
        <f>AW279+DJ279</f>
        <v>0</v>
      </c>
      <c r="FV279" s="19">
        <f>AX279+DK279</f>
        <v>0</v>
      </c>
      <c r="FW279" s="19">
        <f>AY279+DL279</f>
        <v>0</v>
      </c>
      <c r="FX279" s="19">
        <f>AZ279+DM279</f>
        <v>0</v>
      </c>
      <c r="FY279" s="19">
        <f>BA279+DN279</f>
        <v>0</v>
      </c>
      <c r="FZ279" s="19">
        <f>BB279+DO279</f>
        <v>0</v>
      </c>
      <c r="GA279" s="46">
        <f>BC279+DP279</f>
        <v>0</v>
      </c>
      <c r="GB279" s="19">
        <f>BD279+DQ279</f>
        <v>0</v>
      </c>
      <c r="GC279" s="19">
        <f>BE279+DR279</f>
        <v>0</v>
      </c>
      <c r="GD279" s="19">
        <f>BF279+DS279</f>
        <v>0</v>
      </c>
      <c r="GE279" s="19">
        <f>BG279+DT279</f>
        <v>0</v>
      </c>
      <c r="GF279" s="19">
        <f>BH279+DU279</f>
        <v>0</v>
      </c>
      <c r="GG279" s="8"/>
      <c r="GH279" s="123"/>
      <c r="GL279" s="19"/>
      <c r="GM279" s="19"/>
      <c r="GN279" s="1"/>
      <c r="GO279" s="23"/>
      <c r="GP279" s="70"/>
      <c r="GQ279" s="7"/>
      <c r="GR279" s="83"/>
    </row>
    <row r="280" spans="1:268" ht="24.95" customHeight="1" outlineLevel="1" thickBot="1" x14ac:dyDescent="0.35">
      <c r="A280" s="53"/>
      <c r="C280" s="18"/>
      <c r="D280" s="7"/>
      <c r="E280" s="7"/>
      <c r="F280" s="7"/>
      <c r="G280" s="7"/>
      <c r="H280" s="7"/>
      <c r="I280" s="7"/>
      <c r="J280" s="7"/>
      <c r="K280" s="7"/>
      <c r="L280" s="7"/>
      <c r="M280" s="93">
        <f t="shared" si="246"/>
        <v>0</v>
      </c>
      <c r="N280" s="30"/>
      <c r="O280" s="20"/>
      <c r="P280" s="30"/>
      <c r="Q280" s="20"/>
      <c r="R280" s="30"/>
      <c r="S280" s="20"/>
      <c r="T280" s="30"/>
      <c r="U280" s="20"/>
      <c r="V280" s="94"/>
      <c r="W280" s="20"/>
      <c r="X280" s="20"/>
      <c r="Y280" s="20"/>
      <c r="Z280" s="94"/>
      <c r="AA280" s="20"/>
      <c r="AB280" s="94"/>
      <c r="AC280" s="20"/>
      <c r="AD280" s="94"/>
      <c r="AE280" s="24"/>
      <c r="AF280" s="94"/>
      <c r="AG280" s="20"/>
      <c r="AH280" s="94"/>
      <c r="AI280" s="20"/>
      <c r="AJ280" s="94"/>
      <c r="AK280" s="20"/>
      <c r="AL280" s="94"/>
      <c r="AM280" s="20"/>
      <c r="AN280" s="94"/>
      <c r="AO280" s="20"/>
      <c r="AP280" s="94"/>
      <c r="AQ280" s="20"/>
      <c r="AR280" s="94"/>
      <c r="AS280" s="20"/>
      <c r="AT280" s="94"/>
      <c r="AU280" s="20"/>
      <c r="AV280" s="94"/>
      <c r="AW280" s="20"/>
      <c r="AX280" s="94"/>
      <c r="AY280" s="20"/>
      <c r="AZ280" s="94"/>
      <c r="BA280" s="20"/>
      <c r="BB280" s="94"/>
      <c r="BC280" s="20"/>
      <c r="BD280" s="94"/>
      <c r="BE280" s="20"/>
      <c r="BF280" s="20"/>
      <c r="BG280" s="20">
        <f t="shared" si="247"/>
        <v>0</v>
      </c>
      <c r="BH280" s="20">
        <f t="shared" si="248"/>
        <v>0</v>
      </c>
      <c r="BI280" s="46">
        <f t="shared" si="241"/>
        <v>0</v>
      </c>
      <c r="BJ280" s="7"/>
      <c r="BK280" s="7"/>
      <c r="BN280" s="53"/>
      <c r="BO280" s="7"/>
      <c r="BP280" s="18"/>
      <c r="BQ280" s="7"/>
      <c r="BR280" s="7"/>
      <c r="BS280" s="7"/>
      <c r="BT280" s="7"/>
      <c r="BU280" s="7"/>
      <c r="BV280" s="7"/>
      <c r="BW280" s="7"/>
      <c r="BX280" s="7"/>
      <c r="BY280" s="7"/>
      <c r="BZ280" s="93">
        <f t="shared" si="249"/>
        <v>0</v>
      </c>
      <c r="CA280" s="30"/>
      <c r="CB280" s="20"/>
      <c r="CC280" s="30"/>
      <c r="CD280" s="20"/>
      <c r="CE280" s="30"/>
      <c r="CF280" s="20"/>
      <c r="CG280" s="30"/>
      <c r="CH280" s="20"/>
      <c r="CI280" s="94"/>
      <c r="CJ280" s="20"/>
      <c r="CK280" s="20"/>
      <c r="CL280" s="20"/>
      <c r="CM280" s="94"/>
      <c r="CN280" s="20"/>
      <c r="CO280" s="94"/>
      <c r="CP280" s="20"/>
      <c r="CQ280" s="94"/>
      <c r="CR280" s="24"/>
      <c r="CS280" s="94"/>
      <c r="CT280" s="20"/>
      <c r="CU280" s="94"/>
      <c r="CV280" s="20"/>
      <c r="CW280" s="94"/>
      <c r="CX280" s="20"/>
      <c r="CY280" s="94"/>
      <c r="CZ280" s="20"/>
      <c r="DA280" s="94"/>
      <c r="DB280" s="20"/>
      <c r="DC280" s="94"/>
      <c r="DD280" s="20"/>
      <c r="DE280" s="94"/>
      <c r="DF280" s="20"/>
      <c r="DG280" s="94"/>
      <c r="DH280" s="20"/>
      <c r="DI280" s="94"/>
      <c r="DJ280" s="20"/>
      <c r="DK280" s="94"/>
      <c r="DL280" s="20"/>
      <c r="DM280" s="94"/>
      <c r="DN280" s="20"/>
      <c r="DO280" s="94"/>
      <c r="DP280" s="20"/>
      <c r="DQ280" s="94"/>
      <c r="DR280" s="20"/>
      <c r="DS280" s="20"/>
      <c r="DT280" s="20">
        <f t="shared" si="250"/>
        <v>0</v>
      </c>
      <c r="DU280" s="20">
        <f t="shared" si="251"/>
        <v>0</v>
      </c>
      <c r="DV280" s="7"/>
      <c r="DW280" s="54"/>
      <c r="DX280" s="100"/>
      <c r="DY280" s="101"/>
      <c r="DZ280" s="100"/>
      <c r="EA280" s="8"/>
      <c r="EB280" s="8"/>
      <c r="EC280" s="8"/>
      <c r="ED280" s="8"/>
      <c r="EE280" s="8"/>
      <c r="EF280" s="8"/>
      <c r="EG280" s="8"/>
      <c r="EH280" s="7">
        <f>SUM(L280+BY280)</f>
        <v>0</v>
      </c>
      <c r="EI280" s="7">
        <f>SUM(M280+BZ280)</f>
        <v>0</v>
      </c>
      <c r="EJ280" s="7">
        <f>SUM(N280+CA280)</f>
        <v>0</v>
      </c>
      <c r="EM280" s="19">
        <f>O280+CB280</f>
        <v>0</v>
      </c>
      <c r="EN280" s="19">
        <f>P280+CC280</f>
        <v>0</v>
      </c>
      <c r="EO280" s="19">
        <f>Q280+CD280</f>
        <v>0</v>
      </c>
      <c r="EP280" s="19">
        <f>R280+CE280</f>
        <v>0</v>
      </c>
      <c r="EQ280" s="19">
        <f>S280+CF280</f>
        <v>0</v>
      </c>
      <c r="ER280" s="19">
        <f>T280+CG280</f>
        <v>0</v>
      </c>
      <c r="ES280" s="19">
        <f>U280+CH280</f>
        <v>0</v>
      </c>
      <c r="ET280" s="19">
        <f>V280+CI280</f>
        <v>0</v>
      </c>
      <c r="EU280" s="19">
        <f>W280+CJ280</f>
        <v>0</v>
      </c>
      <c r="EV280" s="19">
        <f>X280+CK280</f>
        <v>0</v>
      </c>
      <c r="EW280" s="46">
        <f>Y280+CL280</f>
        <v>0</v>
      </c>
      <c r="EX280" s="19">
        <f>Z280+CM280</f>
        <v>0</v>
      </c>
      <c r="EY280" s="19">
        <f>AA280+CN280</f>
        <v>0</v>
      </c>
      <c r="EZ280" s="19">
        <f>AB280+CO280</f>
        <v>0</v>
      </c>
      <c r="FA280" s="19">
        <f>AC280+CP280</f>
        <v>0</v>
      </c>
      <c r="FB280" s="19">
        <f>AD280+CQ280</f>
        <v>0</v>
      </c>
      <c r="FC280" s="19">
        <f>AE280+CR280</f>
        <v>0</v>
      </c>
      <c r="FD280" s="19">
        <f>AF280+CS280</f>
        <v>0</v>
      </c>
      <c r="FE280" s="19">
        <f>AG280+CT280</f>
        <v>0</v>
      </c>
      <c r="FF280" s="19">
        <f>AH280+CU280</f>
        <v>0</v>
      </c>
      <c r="FG280" s="19">
        <f>AI280+CV280</f>
        <v>0</v>
      </c>
      <c r="FH280" s="19">
        <f>AJ280+CW280</f>
        <v>0</v>
      </c>
      <c r="FI280" s="19">
        <f>AK280+CX280</f>
        <v>0</v>
      </c>
      <c r="FJ280" s="19">
        <f>AL280+CY280</f>
        <v>0</v>
      </c>
      <c r="FK280" s="19">
        <f>AM280+CZ280</f>
        <v>0</v>
      </c>
      <c r="FL280" s="19">
        <f>AN280+DA280</f>
        <v>0</v>
      </c>
      <c r="FM280" s="19">
        <f>AO280+DB280</f>
        <v>0</v>
      </c>
      <c r="FN280" s="19">
        <f>AP280+DC280</f>
        <v>0</v>
      </c>
      <c r="FO280" s="19">
        <f>AQ280+DD280</f>
        <v>0</v>
      </c>
      <c r="FP280" s="19">
        <f>AR280+DE280</f>
        <v>0</v>
      </c>
      <c r="FQ280" s="19">
        <f>AS280+DF280</f>
        <v>0</v>
      </c>
      <c r="FR280" s="19">
        <f>AT280+DG280</f>
        <v>0</v>
      </c>
      <c r="FS280" s="19">
        <f>AU280+DH280</f>
        <v>0</v>
      </c>
      <c r="FT280" s="19">
        <f>AV280+DI280</f>
        <v>0</v>
      </c>
      <c r="FU280" s="19">
        <f>AW280+DJ280</f>
        <v>0</v>
      </c>
      <c r="FV280" s="19">
        <f>AX280+DK280</f>
        <v>0</v>
      </c>
      <c r="FW280" s="19">
        <f>AY280+DL280</f>
        <v>0</v>
      </c>
      <c r="FX280" s="19">
        <f>AZ280+DM280</f>
        <v>0</v>
      </c>
      <c r="FY280" s="19">
        <f>BA280+DN280</f>
        <v>0</v>
      </c>
      <c r="FZ280" s="19">
        <f>BB280+DO280</f>
        <v>0</v>
      </c>
      <c r="GA280" s="46">
        <f>BC280+DP280</f>
        <v>0</v>
      </c>
      <c r="GB280" s="19">
        <f>BD280+DQ280</f>
        <v>0</v>
      </c>
      <c r="GC280" s="19">
        <f>BE280+DR280</f>
        <v>0</v>
      </c>
      <c r="GD280" s="19">
        <f>BF280+DS280</f>
        <v>0</v>
      </c>
      <c r="GE280" s="19">
        <f>BG280+DT280</f>
        <v>0</v>
      </c>
      <c r="GF280" s="19">
        <f>BH280+DU280</f>
        <v>0</v>
      </c>
      <c r="GG280" s="8"/>
      <c r="GH280" s="123"/>
      <c r="GL280" s="19"/>
      <c r="GM280" s="19"/>
      <c r="GN280" s="1"/>
      <c r="GO280" s="23"/>
      <c r="GP280" s="70"/>
      <c r="GQ280" s="7"/>
      <c r="GR280" s="83"/>
    </row>
    <row r="281" spans="1:268" ht="24.95" customHeight="1" outlineLevel="1" thickBot="1" x14ac:dyDescent="0.35">
      <c r="A281" s="53"/>
      <c r="C281" s="18"/>
      <c r="D281" s="7"/>
      <c r="E281" s="7"/>
      <c r="F281" s="7"/>
      <c r="G281" s="7"/>
      <c r="H281" s="7"/>
      <c r="I281" s="7"/>
      <c r="J281" s="7"/>
      <c r="K281" s="7"/>
      <c r="L281" s="7"/>
      <c r="M281" s="93">
        <f t="shared" si="246"/>
        <v>0</v>
      </c>
      <c r="N281" s="30"/>
      <c r="O281" s="20"/>
      <c r="P281" s="30"/>
      <c r="Q281" s="20"/>
      <c r="R281" s="30"/>
      <c r="S281" s="20"/>
      <c r="T281" s="30"/>
      <c r="U281" s="20"/>
      <c r="V281" s="94"/>
      <c r="W281" s="20"/>
      <c r="X281" s="20"/>
      <c r="Y281" s="20"/>
      <c r="Z281" s="94"/>
      <c r="AA281" s="20"/>
      <c r="AB281" s="94"/>
      <c r="AC281" s="20"/>
      <c r="AD281" s="94"/>
      <c r="AE281" s="24"/>
      <c r="AF281" s="94"/>
      <c r="AG281" s="20"/>
      <c r="AH281" s="94"/>
      <c r="AI281" s="20"/>
      <c r="AJ281" s="94"/>
      <c r="AK281" s="20"/>
      <c r="AL281" s="94"/>
      <c r="AM281" s="20"/>
      <c r="AN281" s="94"/>
      <c r="AO281" s="20"/>
      <c r="AP281" s="94"/>
      <c r="AQ281" s="20"/>
      <c r="AR281" s="94"/>
      <c r="AS281" s="20"/>
      <c r="AT281" s="94"/>
      <c r="AU281" s="20"/>
      <c r="AV281" s="94"/>
      <c r="AW281" s="20"/>
      <c r="AX281" s="94"/>
      <c r="AY281" s="20"/>
      <c r="AZ281" s="94"/>
      <c r="BA281" s="20"/>
      <c r="BB281" s="94"/>
      <c r="BC281" s="20"/>
      <c r="BD281" s="94"/>
      <c r="BE281" s="20"/>
      <c r="BF281" s="20"/>
      <c r="BG281" s="20">
        <f t="shared" si="247"/>
        <v>0</v>
      </c>
      <c r="BH281" s="20">
        <f t="shared" si="248"/>
        <v>0</v>
      </c>
      <c r="BI281" s="46">
        <f t="shared" si="241"/>
        <v>0</v>
      </c>
      <c r="BJ281" s="7"/>
      <c r="BK281" s="7"/>
      <c r="BN281" s="53"/>
      <c r="BO281" s="7"/>
      <c r="BP281" s="18"/>
      <c r="BQ281" s="7"/>
      <c r="BR281" s="7"/>
      <c r="BS281" s="7"/>
      <c r="BT281" s="7"/>
      <c r="BU281" s="7"/>
      <c r="BV281" s="7"/>
      <c r="BW281" s="7"/>
      <c r="BX281" s="7"/>
      <c r="BY281" s="7"/>
      <c r="BZ281" s="93">
        <f t="shared" si="249"/>
        <v>0</v>
      </c>
      <c r="CA281" s="30"/>
      <c r="CB281" s="20"/>
      <c r="CC281" s="30"/>
      <c r="CD281" s="20"/>
      <c r="CE281" s="30"/>
      <c r="CF281" s="20"/>
      <c r="CG281" s="30"/>
      <c r="CH281" s="20"/>
      <c r="CI281" s="94"/>
      <c r="CJ281" s="20"/>
      <c r="CK281" s="20"/>
      <c r="CL281" s="20"/>
      <c r="CM281" s="94"/>
      <c r="CN281" s="20"/>
      <c r="CO281" s="94"/>
      <c r="CP281" s="20"/>
      <c r="CQ281" s="94"/>
      <c r="CR281" s="24"/>
      <c r="CS281" s="94"/>
      <c r="CT281" s="20"/>
      <c r="CU281" s="94"/>
      <c r="CV281" s="20"/>
      <c r="CW281" s="94"/>
      <c r="CX281" s="20"/>
      <c r="CY281" s="94"/>
      <c r="CZ281" s="20"/>
      <c r="DA281" s="94"/>
      <c r="DB281" s="20"/>
      <c r="DC281" s="94"/>
      <c r="DD281" s="20"/>
      <c r="DE281" s="94"/>
      <c r="DF281" s="20"/>
      <c r="DG281" s="94"/>
      <c r="DH281" s="20"/>
      <c r="DI281" s="94"/>
      <c r="DJ281" s="20"/>
      <c r="DK281" s="94"/>
      <c r="DL281" s="20"/>
      <c r="DM281" s="94"/>
      <c r="DN281" s="20"/>
      <c r="DO281" s="94"/>
      <c r="DP281" s="20"/>
      <c r="DQ281" s="94"/>
      <c r="DR281" s="20"/>
      <c r="DS281" s="20"/>
      <c r="DT281" s="20">
        <f t="shared" si="250"/>
        <v>0</v>
      </c>
      <c r="DU281" s="20">
        <f t="shared" si="251"/>
        <v>0</v>
      </c>
      <c r="DV281" s="7"/>
      <c r="DW281" s="54"/>
      <c r="DX281" s="100"/>
      <c r="DY281" s="101"/>
      <c r="DZ281" s="100"/>
      <c r="EA281" s="8"/>
      <c r="EB281" s="8"/>
      <c r="EC281" s="8"/>
      <c r="ED281" s="8"/>
      <c r="EE281" s="8"/>
      <c r="EF281" s="8"/>
      <c r="EG281" s="8"/>
      <c r="EH281" s="7">
        <f>SUM(L281+BY281)</f>
        <v>0</v>
      </c>
      <c r="EI281" s="7">
        <f>SUM(M281+BZ281)</f>
        <v>0</v>
      </c>
      <c r="EJ281" s="7">
        <f>SUM(N281+CA281)</f>
        <v>0</v>
      </c>
      <c r="EM281" s="19">
        <f>O281+CB281</f>
        <v>0</v>
      </c>
      <c r="EN281" s="19">
        <f>P281+CC281</f>
        <v>0</v>
      </c>
      <c r="EO281" s="19">
        <f>Q281+CD281</f>
        <v>0</v>
      </c>
      <c r="EP281" s="19">
        <f>R281+CE281</f>
        <v>0</v>
      </c>
      <c r="EQ281" s="19">
        <f>S281+CF281</f>
        <v>0</v>
      </c>
      <c r="ER281" s="19">
        <f>T281+CG281</f>
        <v>0</v>
      </c>
      <c r="ES281" s="19">
        <f>U281+CH281</f>
        <v>0</v>
      </c>
      <c r="ET281" s="19">
        <f>V281+CI281</f>
        <v>0</v>
      </c>
      <c r="EU281" s="19">
        <f>W281+CJ281</f>
        <v>0</v>
      </c>
      <c r="EV281" s="19">
        <f>X281+CK281</f>
        <v>0</v>
      </c>
      <c r="EW281" s="46">
        <f>Y281+CL281</f>
        <v>0</v>
      </c>
      <c r="EX281" s="19">
        <f>Z281+CM281</f>
        <v>0</v>
      </c>
      <c r="EY281" s="19">
        <f>AA281+CN281</f>
        <v>0</v>
      </c>
      <c r="EZ281" s="19">
        <f>AB281+CO281</f>
        <v>0</v>
      </c>
      <c r="FA281" s="19">
        <f>AC281+CP281</f>
        <v>0</v>
      </c>
      <c r="FB281" s="19">
        <f>AD281+CQ281</f>
        <v>0</v>
      </c>
      <c r="FC281" s="19">
        <f>AE281+CR281</f>
        <v>0</v>
      </c>
      <c r="FD281" s="19">
        <f>AF281+CS281</f>
        <v>0</v>
      </c>
      <c r="FE281" s="19">
        <f>AG281+CT281</f>
        <v>0</v>
      </c>
      <c r="FF281" s="19">
        <f>AH281+CU281</f>
        <v>0</v>
      </c>
      <c r="FG281" s="19">
        <f>AI281+CV281</f>
        <v>0</v>
      </c>
      <c r="FH281" s="19">
        <f>AJ281+CW281</f>
        <v>0</v>
      </c>
      <c r="FI281" s="19">
        <f>AK281+CX281</f>
        <v>0</v>
      </c>
      <c r="FJ281" s="19">
        <f>AL281+CY281</f>
        <v>0</v>
      </c>
      <c r="FK281" s="19">
        <f>AM281+CZ281</f>
        <v>0</v>
      </c>
      <c r="FL281" s="19">
        <f>AN281+DA281</f>
        <v>0</v>
      </c>
      <c r="FM281" s="19">
        <f>AO281+DB281</f>
        <v>0</v>
      </c>
      <c r="FN281" s="19">
        <f>AP281+DC281</f>
        <v>0</v>
      </c>
      <c r="FO281" s="19">
        <f>AQ281+DD281</f>
        <v>0</v>
      </c>
      <c r="FP281" s="19">
        <f>AR281+DE281</f>
        <v>0</v>
      </c>
      <c r="FQ281" s="19">
        <f>AS281+DF281</f>
        <v>0</v>
      </c>
      <c r="FR281" s="19">
        <f>AT281+DG281</f>
        <v>0</v>
      </c>
      <c r="FS281" s="19">
        <f>AU281+DH281</f>
        <v>0</v>
      </c>
      <c r="FT281" s="19">
        <f>AV281+DI281</f>
        <v>0</v>
      </c>
      <c r="FU281" s="19">
        <f>AW281+DJ281</f>
        <v>0</v>
      </c>
      <c r="FV281" s="19">
        <f>AX281+DK281</f>
        <v>0</v>
      </c>
      <c r="FW281" s="19">
        <f>AY281+DL281</f>
        <v>0</v>
      </c>
      <c r="FX281" s="19">
        <f>AZ281+DM281</f>
        <v>0</v>
      </c>
      <c r="FY281" s="19">
        <f>BA281+DN281</f>
        <v>0</v>
      </c>
      <c r="FZ281" s="19">
        <f>BB281+DO281</f>
        <v>0</v>
      </c>
      <c r="GA281" s="46">
        <f>BC281+DP281</f>
        <v>0</v>
      </c>
      <c r="GB281" s="19">
        <f>BD281+DQ281</f>
        <v>0</v>
      </c>
      <c r="GC281" s="19">
        <f>BE281+DR281</f>
        <v>0</v>
      </c>
      <c r="GD281" s="19">
        <f>BF281+DS281</f>
        <v>0</v>
      </c>
      <c r="GE281" s="19">
        <f>BG281+DT281</f>
        <v>0</v>
      </c>
      <c r="GF281" s="19">
        <f>BH281+DU281</f>
        <v>0</v>
      </c>
      <c r="GG281" s="8"/>
      <c r="GH281" s="123"/>
      <c r="GL281" s="19"/>
      <c r="GM281" s="19"/>
      <c r="GN281" s="1"/>
      <c r="GO281" s="23"/>
      <c r="GP281" s="70"/>
      <c r="GQ281" s="7"/>
      <c r="GR281" s="83"/>
    </row>
    <row r="282" spans="1:268" ht="24.95" customHeight="1" outlineLevel="1" thickBot="1" x14ac:dyDescent="0.35">
      <c r="A282" s="53"/>
      <c r="C282" s="18"/>
      <c r="D282" s="7"/>
      <c r="E282" s="7"/>
      <c r="F282" s="7"/>
      <c r="G282" s="7"/>
      <c r="H282" s="7"/>
      <c r="I282" s="7"/>
      <c r="J282" s="7"/>
      <c r="K282" s="7"/>
      <c r="L282" s="7"/>
      <c r="M282" s="93">
        <f t="shared" si="246"/>
        <v>0</v>
      </c>
      <c r="N282" s="30"/>
      <c r="O282" s="20"/>
      <c r="P282" s="30"/>
      <c r="Q282" s="20"/>
      <c r="R282" s="30"/>
      <c r="S282" s="20"/>
      <c r="T282" s="30"/>
      <c r="U282" s="20"/>
      <c r="V282" s="94"/>
      <c r="W282" s="20"/>
      <c r="X282" s="20"/>
      <c r="Y282" s="20"/>
      <c r="Z282" s="94"/>
      <c r="AA282" s="20"/>
      <c r="AB282" s="94"/>
      <c r="AC282" s="20"/>
      <c r="AD282" s="94"/>
      <c r="AE282" s="24"/>
      <c r="AF282" s="94"/>
      <c r="AG282" s="20"/>
      <c r="AH282" s="94"/>
      <c r="AI282" s="20"/>
      <c r="AJ282" s="94"/>
      <c r="AK282" s="20"/>
      <c r="AL282" s="94"/>
      <c r="AM282" s="20"/>
      <c r="AN282" s="94"/>
      <c r="AO282" s="20"/>
      <c r="AP282" s="94"/>
      <c r="AQ282" s="20"/>
      <c r="AR282" s="94"/>
      <c r="AS282" s="20"/>
      <c r="AT282" s="94"/>
      <c r="AU282" s="20"/>
      <c r="AV282" s="94"/>
      <c r="AW282" s="20"/>
      <c r="AX282" s="94"/>
      <c r="AY282" s="20"/>
      <c r="AZ282" s="94"/>
      <c r="BA282" s="20"/>
      <c r="BB282" s="94"/>
      <c r="BC282" s="20"/>
      <c r="BD282" s="94"/>
      <c r="BE282" s="20"/>
      <c r="BF282" s="20"/>
      <c r="BG282" s="20">
        <f t="shared" si="247"/>
        <v>0</v>
      </c>
      <c r="BH282" s="20">
        <f t="shared" si="248"/>
        <v>0</v>
      </c>
      <c r="BI282" s="46">
        <f t="shared" si="241"/>
        <v>0</v>
      </c>
      <c r="BJ282" s="7"/>
      <c r="BK282" s="7"/>
      <c r="BN282" s="53"/>
      <c r="BO282" s="7"/>
      <c r="BP282" s="18"/>
      <c r="BQ282" s="7"/>
      <c r="BR282" s="7"/>
      <c r="BS282" s="7"/>
      <c r="BT282" s="7"/>
      <c r="BU282" s="7"/>
      <c r="BV282" s="7"/>
      <c r="BW282" s="7"/>
      <c r="BX282" s="7"/>
      <c r="BY282" s="7"/>
      <c r="BZ282" s="93">
        <f t="shared" si="249"/>
        <v>0</v>
      </c>
      <c r="CA282" s="30"/>
      <c r="CB282" s="20"/>
      <c r="CC282" s="30"/>
      <c r="CD282" s="20"/>
      <c r="CE282" s="30"/>
      <c r="CF282" s="20"/>
      <c r="CG282" s="30"/>
      <c r="CH282" s="20"/>
      <c r="CI282" s="94"/>
      <c r="CJ282" s="20"/>
      <c r="CK282" s="20"/>
      <c r="CL282" s="20"/>
      <c r="CM282" s="94"/>
      <c r="CN282" s="20"/>
      <c r="CO282" s="94"/>
      <c r="CP282" s="20"/>
      <c r="CQ282" s="94"/>
      <c r="CR282" s="24"/>
      <c r="CS282" s="94"/>
      <c r="CT282" s="20"/>
      <c r="CU282" s="94"/>
      <c r="CV282" s="20"/>
      <c r="CW282" s="94"/>
      <c r="CX282" s="20"/>
      <c r="CY282" s="94"/>
      <c r="CZ282" s="20"/>
      <c r="DA282" s="94"/>
      <c r="DB282" s="20"/>
      <c r="DC282" s="94"/>
      <c r="DD282" s="20"/>
      <c r="DE282" s="94"/>
      <c r="DF282" s="20"/>
      <c r="DG282" s="94"/>
      <c r="DH282" s="20"/>
      <c r="DI282" s="94"/>
      <c r="DJ282" s="20"/>
      <c r="DK282" s="94"/>
      <c r="DL282" s="20"/>
      <c r="DM282" s="94"/>
      <c r="DN282" s="20"/>
      <c r="DO282" s="94"/>
      <c r="DP282" s="20"/>
      <c r="DQ282" s="94"/>
      <c r="DR282" s="20"/>
      <c r="DS282" s="20"/>
      <c r="DT282" s="20">
        <f t="shared" si="250"/>
        <v>0</v>
      </c>
      <c r="DU282" s="20">
        <f t="shared" si="251"/>
        <v>0</v>
      </c>
      <c r="DV282" s="7"/>
      <c r="DW282" s="54"/>
      <c r="DX282" s="100"/>
      <c r="DY282" s="101"/>
      <c r="DZ282" s="100"/>
      <c r="EA282" s="8"/>
      <c r="EB282" s="8"/>
      <c r="EC282" s="8"/>
      <c r="ED282" s="8"/>
      <c r="EE282" s="8"/>
      <c r="EF282" s="8"/>
      <c r="EG282" s="8"/>
      <c r="EH282" s="7">
        <f>SUM(L282+BY282)</f>
        <v>0</v>
      </c>
      <c r="EI282" s="7">
        <f>SUM(M282+BZ282)</f>
        <v>0</v>
      </c>
      <c r="EJ282" s="7">
        <f>SUM(N282+CA282)</f>
        <v>0</v>
      </c>
      <c r="EM282" s="19">
        <f>O282+CB282</f>
        <v>0</v>
      </c>
      <c r="EN282" s="19">
        <f>P282+CC282</f>
        <v>0</v>
      </c>
      <c r="EO282" s="19">
        <f>Q282+CD282</f>
        <v>0</v>
      </c>
      <c r="EP282" s="19">
        <f>R282+CE282</f>
        <v>0</v>
      </c>
      <c r="EQ282" s="19">
        <f>S282+CF282</f>
        <v>0</v>
      </c>
      <c r="ER282" s="19">
        <f>T282+CG282</f>
        <v>0</v>
      </c>
      <c r="ES282" s="19">
        <f>U282+CH282</f>
        <v>0</v>
      </c>
      <c r="ET282" s="19">
        <f>V282+CI282</f>
        <v>0</v>
      </c>
      <c r="EU282" s="19">
        <f>W282+CJ282</f>
        <v>0</v>
      </c>
      <c r="EV282" s="19">
        <f>X282+CK282</f>
        <v>0</v>
      </c>
      <c r="EW282" s="46">
        <f>Y282+CL282</f>
        <v>0</v>
      </c>
      <c r="EX282" s="19">
        <f>Z282+CM282</f>
        <v>0</v>
      </c>
      <c r="EY282" s="19">
        <f>AA282+CN282</f>
        <v>0</v>
      </c>
      <c r="EZ282" s="19">
        <f>AB282+CO282</f>
        <v>0</v>
      </c>
      <c r="FA282" s="19">
        <f>AC282+CP282</f>
        <v>0</v>
      </c>
      <c r="FB282" s="19">
        <f>AD282+CQ282</f>
        <v>0</v>
      </c>
      <c r="FC282" s="19">
        <f>AE282+CR282</f>
        <v>0</v>
      </c>
      <c r="FD282" s="19">
        <f>AF282+CS282</f>
        <v>0</v>
      </c>
      <c r="FE282" s="19">
        <f>AG282+CT282</f>
        <v>0</v>
      </c>
      <c r="FF282" s="19">
        <f>AH282+CU282</f>
        <v>0</v>
      </c>
      <c r="FG282" s="19">
        <f>AI282+CV282</f>
        <v>0</v>
      </c>
      <c r="FH282" s="19">
        <f>AJ282+CW282</f>
        <v>0</v>
      </c>
      <c r="FI282" s="19">
        <f>AK282+CX282</f>
        <v>0</v>
      </c>
      <c r="FJ282" s="19">
        <f>AL282+CY282</f>
        <v>0</v>
      </c>
      <c r="FK282" s="19">
        <f>AM282+CZ282</f>
        <v>0</v>
      </c>
      <c r="FL282" s="19">
        <f>AN282+DA282</f>
        <v>0</v>
      </c>
      <c r="FM282" s="19">
        <f>AO282+DB282</f>
        <v>0</v>
      </c>
      <c r="FN282" s="19">
        <f>AP282+DC282</f>
        <v>0</v>
      </c>
      <c r="FO282" s="19">
        <f>AQ282+DD282</f>
        <v>0</v>
      </c>
      <c r="FP282" s="19">
        <f>AR282+DE282</f>
        <v>0</v>
      </c>
      <c r="FQ282" s="19">
        <f>AS282+DF282</f>
        <v>0</v>
      </c>
      <c r="FR282" s="19">
        <f>AT282+DG282</f>
        <v>0</v>
      </c>
      <c r="FS282" s="19">
        <f>AU282+DH282</f>
        <v>0</v>
      </c>
      <c r="FT282" s="19">
        <f>AV282+DI282</f>
        <v>0</v>
      </c>
      <c r="FU282" s="19">
        <f>AW282+DJ282</f>
        <v>0</v>
      </c>
      <c r="FV282" s="19">
        <f>AX282+DK282</f>
        <v>0</v>
      </c>
      <c r="FW282" s="19">
        <f>AY282+DL282</f>
        <v>0</v>
      </c>
      <c r="FX282" s="19">
        <f>AZ282+DM282</f>
        <v>0</v>
      </c>
      <c r="FY282" s="19">
        <f>BA282+DN282</f>
        <v>0</v>
      </c>
      <c r="FZ282" s="19">
        <f>BB282+DO282</f>
        <v>0</v>
      </c>
      <c r="GA282" s="46">
        <f>BC282+DP282</f>
        <v>0</v>
      </c>
      <c r="GB282" s="19">
        <f>BD282+DQ282</f>
        <v>0</v>
      </c>
      <c r="GC282" s="19">
        <f>BE282+DR282</f>
        <v>0</v>
      </c>
      <c r="GD282" s="19">
        <f>BF282+DS282</f>
        <v>0</v>
      </c>
      <c r="GE282" s="19">
        <f>BG282+DT282</f>
        <v>0</v>
      </c>
      <c r="GF282" s="19">
        <f>BH282+DU282</f>
        <v>0</v>
      </c>
      <c r="GG282" s="8"/>
      <c r="GH282" s="123"/>
      <c r="GL282" s="19"/>
      <c r="GM282" s="19"/>
      <c r="GN282" s="1"/>
      <c r="GO282" s="23"/>
      <c r="GP282" s="70"/>
      <c r="GQ282" s="7"/>
      <c r="GR282" s="83"/>
    </row>
    <row r="283" spans="1:268" ht="24.95" customHeight="1" outlineLevel="1" thickBot="1" x14ac:dyDescent="0.35">
      <c r="A283" s="53"/>
      <c r="B283" s="8"/>
      <c r="C283" s="107"/>
      <c r="D283" s="8"/>
      <c r="E283" s="7"/>
      <c r="F283" s="7"/>
      <c r="G283" s="7"/>
      <c r="H283" s="7"/>
      <c r="I283" s="7"/>
      <c r="J283" s="7"/>
      <c r="K283" s="7"/>
      <c r="L283" s="7"/>
      <c r="M283" s="93">
        <f t="shared" si="246"/>
        <v>0</v>
      </c>
      <c r="N283" s="30"/>
      <c r="O283" s="20"/>
      <c r="P283" s="30"/>
      <c r="Q283" s="20"/>
      <c r="R283" s="30"/>
      <c r="S283" s="20"/>
      <c r="T283" s="30"/>
      <c r="U283" s="20"/>
      <c r="V283" s="94"/>
      <c r="W283" s="20"/>
      <c r="X283" s="20"/>
      <c r="Y283" s="20"/>
      <c r="Z283" s="94"/>
      <c r="AA283" s="20"/>
      <c r="AB283" s="94"/>
      <c r="AC283" s="20"/>
      <c r="AD283" s="94"/>
      <c r="AE283" s="24"/>
      <c r="AF283" s="94"/>
      <c r="AG283" s="20"/>
      <c r="AH283" s="94"/>
      <c r="AI283" s="20"/>
      <c r="AJ283" s="94"/>
      <c r="AK283" s="20"/>
      <c r="AL283" s="94"/>
      <c r="AM283" s="20"/>
      <c r="AN283" s="94"/>
      <c r="AO283" s="20"/>
      <c r="AP283" s="94"/>
      <c r="AQ283" s="20"/>
      <c r="AR283" s="94"/>
      <c r="AS283" s="20"/>
      <c r="AT283" s="94"/>
      <c r="AU283" s="20"/>
      <c r="AV283" s="94"/>
      <c r="AW283" s="20"/>
      <c r="AX283" s="94"/>
      <c r="AY283" s="20"/>
      <c r="AZ283" s="94"/>
      <c r="BA283" s="20"/>
      <c r="BB283" s="94"/>
      <c r="BC283" s="20"/>
      <c r="BD283" s="94"/>
      <c r="BE283" s="20"/>
      <c r="BF283" s="20"/>
      <c r="BG283" s="20">
        <f t="shared" si="247"/>
        <v>0</v>
      </c>
      <c r="BH283" s="20">
        <f t="shared" si="248"/>
        <v>0</v>
      </c>
      <c r="BI283" s="46">
        <f t="shared" si="241"/>
        <v>0</v>
      </c>
      <c r="BJ283" s="7"/>
      <c r="BK283" s="7"/>
      <c r="BN283" s="53"/>
      <c r="BO283" s="8"/>
      <c r="BP283" s="107"/>
      <c r="BQ283" s="8"/>
      <c r="BR283" s="7"/>
      <c r="BS283" s="7"/>
      <c r="BT283" s="7"/>
      <c r="BU283" s="7"/>
      <c r="BV283" s="7"/>
      <c r="BW283" s="7"/>
      <c r="BX283" s="7"/>
      <c r="BY283" s="7"/>
      <c r="BZ283" s="93">
        <f t="shared" si="249"/>
        <v>0</v>
      </c>
      <c r="CA283" s="30"/>
      <c r="CB283" s="20"/>
      <c r="CC283" s="30"/>
      <c r="CD283" s="20"/>
      <c r="CE283" s="30"/>
      <c r="CF283" s="20"/>
      <c r="CG283" s="30"/>
      <c r="CH283" s="20"/>
      <c r="CI283" s="94"/>
      <c r="CJ283" s="20"/>
      <c r="CK283" s="20"/>
      <c r="CL283" s="20"/>
      <c r="CM283" s="94"/>
      <c r="CN283" s="20"/>
      <c r="CO283" s="94"/>
      <c r="CP283" s="20"/>
      <c r="CQ283" s="94"/>
      <c r="CR283" s="24"/>
      <c r="CS283" s="94"/>
      <c r="CT283" s="20"/>
      <c r="CU283" s="94"/>
      <c r="CV283" s="20"/>
      <c r="CW283" s="94"/>
      <c r="CX283" s="20"/>
      <c r="CY283" s="94"/>
      <c r="CZ283" s="20"/>
      <c r="DA283" s="94"/>
      <c r="DB283" s="20"/>
      <c r="DC283" s="94"/>
      <c r="DD283" s="20"/>
      <c r="DE283" s="94"/>
      <c r="DF283" s="20"/>
      <c r="DG283" s="94"/>
      <c r="DH283" s="20"/>
      <c r="DI283" s="94"/>
      <c r="DJ283" s="20"/>
      <c r="DK283" s="94"/>
      <c r="DL283" s="20"/>
      <c r="DM283" s="94"/>
      <c r="DN283" s="20"/>
      <c r="DO283" s="94"/>
      <c r="DP283" s="20"/>
      <c r="DQ283" s="94"/>
      <c r="DR283" s="20"/>
      <c r="DS283" s="20"/>
      <c r="DT283" s="20">
        <f t="shared" si="250"/>
        <v>0</v>
      </c>
      <c r="DU283" s="20">
        <f t="shared" si="251"/>
        <v>0</v>
      </c>
      <c r="DV283" s="7"/>
      <c r="DW283" s="54"/>
      <c r="DX283" s="100"/>
      <c r="DY283" s="101"/>
      <c r="DZ283" s="100"/>
      <c r="EA283" s="7"/>
      <c r="EB283" s="7"/>
      <c r="EC283" s="7"/>
      <c r="ED283" s="7"/>
      <c r="EE283" s="7"/>
      <c r="EF283" s="7"/>
      <c r="EG283" s="7"/>
      <c r="EH283" s="7">
        <f>SUM(L283+BY283)</f>
        <v>0</v>
      </c>
      <c r="EI283" s="7">
        <f>SUM(M283+BZ283)</f>
        <v>0</v>
      </c>
      <c r="EJ283" s="7">
        <f>SUM(N283+CA283)</f>
        <v>0</v>
      </c>
      <c r="EM283" s="19">
        <f>O283+CB283</f>
        <v>0</v>
      </c>
      <c r="EN283" s="19">
        <f>P283+CC283</f>
        <v>0</v>
      </c>
      <c r="EO283" s="19">
        <f>Q283+CD283</f>
        <v>0</v>
      </c>
      <c r="EP283" s="19">
        <f>R283+CE283</f>
        <v>0</v>
      </c>
      <c r="EQ283" s="19">
        <f>S283+CF283</f>
        <v>0</v>
      </c>
      <c r="ER283" s="19">
        <f>T283+CG283</f>
        <v>0</v>
      </c>
      <c r="ES283" s="19">
        <f>U283+CH283</f>
        <v>0</v>
      </c>
      <c r="ET283" s="19">
        <f>V283+CI283</f>
        <v>0</v>
      </c>
      <c r="EU283" s="19">
        <f>W283+CJ283</f>
        <v>0</v>
      </c>
      <c r="EV283" s="19">
        <f>X283+CK283</f>
        <v>0</v>
      </c>
      <c r="EW283" s="46">
        <f>Y283+CL283</f>
        <v>0</v>
      </c>
      <c r="EX283" s="19">
        <f>Z283+CM283</f>
        <v>0</v>
      </c>
      <c r="EY283" s="19">
        <f>AA283+CN283</f>
        <v>0</v>
      </c>
      <c r="EZ283" s="19">
        <f>AB283+CO283</f>
        <v>0</v>
      </c>
      <c r="FA283" s="19">
        <f>AC283+CP283</f>
        <v>0</v>
      </c>
      <c r="FB283" s="19">
        <f>AD283+CQ283</f>
        <v>0</v>
      </c>
      <c r="FC283" s="19">
        <f>AE283+CR283</f>
        <v>0</v>
      </c>
      <c r="FD283" s="19">
        <f>AF283+CS283</f>
        <v>0</v>
      </c>
      <c r="FE283" s="19">
        <f>AG283+CT283</f>
        <v>0</v>
      </c>
      <c r="FF283" s="19">
        <f>AH283+CU283</f>
        <v>0</v>
      </c>
      <c r="FG283" s="19">
        <f>AI283+CV283</f>
        <v>0</v>
      </c>
      <c r="FH283" s="19">
        <f>AJ283+CW283</f>
        <v>0</v>
      </c>
      <c r="FI283" s="19">
        <f>AK283+CX283</f>
        <v>0</v>
      </c>
      <c r="FJ283" s="19">
        <f>AL283+CY283</f>
        <v>0</v>
      </c>
      <c r="FK283" s="19">
        <f>AM283+CZ283</f>
        <v>0</v>
      </c>
      <c r="FL283" s="19">
        <f>AN283+DA283</f>
        <v>0</v>
      </c>
      <c r="FM283" s="19">
        <f>AO283+DB283</f>
        <v>0</v>
      </c>
      <c r="FN283" s="19">
        <f>AP283+DC283</f>
        <v>0</v>
      </c>
      <c r="FO283" s="19">
        <f>AQ283+DD283</f>
        <v>0</v>
      </c>
      <c r="FP283" s="19">
        <f>AR283+DE283</f>
        <v>0</v>
      </c>
      <c r="FQ283" s="19">
        <f>AS283+DF283</f>
        <v>0</v>
      </c>
      <c r="FR283" s="19">
        <f>AT283+DG283</f>
        <v>0</v>
      </c>
      <c r="FS283" s="19">
        <f>AU283+DH283</f>
        <v>0</v>
      </c>
      <c r="FT283" s="19">
        <f>AV283+DI283</f>
        <v>0</v>
      </c>
      <c r="FU283" s="19">
        <f>AW283+DJ283</f>
        <v>0</v>
      </c>
      <c r="FV283" s="19">
        <f>AX283+DK283</f>
        <v>0</v>
      </c>
      <c r="FW283" s="19">
        <f>AY283+DL283</f>
        <v>0</v>
      </c>
      <c r="FX283" s="19">
        <f>AZ283+DM283</f>
        <v>0</v>
      </c>
      <c r="FY283" s="19">
        <f>BA283+DN283</f>
        <v>0</v>
      </c>
      <c r="FZ283" s="19">
        <f>BB283+DO283</f>
        <v>0</v>
      </c>
      <c r="GA283" s="46">
        <f>BC283+DP283</f>
        <v>0</v>
      </c>
      <c r="GB283" s="19">
        <f>BD283+DQ283</f>
        <v>0</v>
      </c>
      <c r="GC283" s="19">
        <f>BE283+DR283</f>
        <v>0</v>
      </c>
      <c r="GD283" s="19">
        <f>BF283+DS283</f>
        <v>0</v>
      </c>
      <c r="GE283" s="19">
        <f>BG283+DT283</f>
        <v>0</v>
      </c>
      <c r="GF283" s="19">
        <f>BH283+DU283</f>
        <v>0</v>
      </c>
      <c r="GG283" s="7"/>
      <c r="GH283" s="54"/>
      <c r="GL283" s="19"/>
      <c r="GM283" s="19"/>
      <c r="GN283" s="1"/>
      <c r="GO283" s="23"/>
      <c r="GP283" s="70"/>
      <c r="GQ283" s="7"/>
      <c r="GR283" s="83"/>
    </row>
    <row r="284" spans="1:268" s="37" customFormat="1" ht="24.95" customHeight="1" thickBot="1" x14ac:dyDescent="0.35">
      <c r="A284" s="62"/>
      <c r="B284" s="63" t="s">
        <v>23</v>
      </c>
      <c r="C284" s="64"/>
      <c r="D284" s="65">
        <f t="shared" ref="D284:N284" si="252">SUM(D271+D242+D230+D215+D199+D184+D169+D152+D138+D115+D101+D83+D69+D55+D41+D24+D9+D258)</f>
        <v>14.5</v>
      </c>
      <c r="E284" s="65">
        <f t="shared" si="252"/>
        <v>0</v>
      </c>
      <c r="F284" s="65">
        <f t="shared" si="252"/>
        <v>0</v>
      </c>
      <c r="G284" s="65">
        <f t="shared" si="252"/>
        <v>0</v>
      </c>
      <c r="H284" s="65">
        <f t="shared" si="252"/>
        <v>0</v>
      </c>
      <c r="I284" s="65">
        <f t="shared" si="252"/>
        <v>0</v>
      </c>
      <c r="J284" s="65">
        <f t="shared" si="252"/>
        <v>0</v>
      </c>
      <c r="K284" s="65">
        <f t="shared" si="252"/>
        <v>0</v>
      </c>
      <c r="L284" s="65">
        <f t="shared" si="252"/>
        <v>1602</v>
      </c>
      <c r="M284" s="65">
        <f t="shared" si="252"/>
        <v>1250</v>
      </c>
      <c r="N284" s="65">
        <f t="shared" si="252"/>
        <v>476</v>
      </c>
      <c r="O284" s="65">
        <f>SUM(O271+O242+O230+O215+O199+O184+O169+O152+O138+O115+O101+O83+O69+O55+O41+O24+O9+O258)</f>
        <v>312</v>
      </c>
      <c r="P284" s="65">
        <f>SUM(P271+P242+P230+P215+P199+P184+P169+P152+P138+P115+P101+P83+P69+P55+P41+P24+P9+P258)</f>
        <v>768</v>
      </c>
      <c r="Q284" s="65">
        <f>SUM(Q271+Q242+Q230+Q215+Q199+Q184+Q169+Q152+Q138+Q115+Q101+Q83+Q69+Q55+Q41+Q24+Q9+Q258)</f>
        <v>1434</v>
      </c>
      <c r="R284" s="65">
        <f>SUM(R271+R242+R230+R215+R199+R184+R169+R152+R138+R115+R101+R83+R69+R55+R41+R24+R9+R258)</f>
        <v>130</v>
      </c>
      <c r="S284" s="65">
        <f>SUM(S271+S242+S230+S215+S199+S184+S169+S152+S138+S115+S101+S83+S69+S55+S41+S24+S9+S258)</f>
        <v>164</v>
      </c>
      <c r="T284" s="65">
        <f t="shared" ref="T284:BH284" si="253">SUM(T271+T242+T230+T215+T199+T184+T169+T152+T138+T115+T101+T83+T69+T55+T41+T24+T9+T258)</f>
        <v>4</v>
      </c>
      <c r="U284" s="65">
        <f t="shared" si="253"/>
        <v>8</v>
      </c>
      <c r="V284" s="65">
        <f t="shared" si="253"/>
        <v>0</v>
      </c>
      <c r="W284" s="65">
        <f t="shared" si="253"/>
        <v>0</v>
      </c>
      <c r="X284" s="65">
        <f t="shared" si="253"/>
        <v>16.25</v>
      </c>
      <c r="Y284" s="65">
        <f t="shared" si="253"/>
        <v>117.8</v>
      </c>
      <c r="Z284" s="65">
        <f t="shared" si="253"/>
        <v>0</v>
      </c>
      <c r="AA284" s="65">
        <f t="shared" si="253"/>
        <v>0</v>
      </c>
      <c r="AB284" s="65">
        <f t="shared" si="253"/>
        <v>0</v>
      </c>
      <c r="AC284" s="65">
        <f t="shared" si="253"/>
        <v>0</v>
      </c>
      <c r="AD284" s="65">
        <f t="shared" si="253"/>
        <v>0</v>
      </c>
      <c r="AE284" s="65">
        <f t="shared" si="253"/>
        <v>0</v>
      </c>
      <c r="AF284" s="65">
        <f t="shared" si="253"/>
        <v>0</v>
      </c>
      <c r="AG284" s="65">
        <f t="shared" si="253"/>
        <v>0</v>
      </c>
      <c r="AH284" s="65">
        <f t="shared" si="253"/>
        <v>1</v>
      </c>
      <c r="AI284" s="65">
        <f t="shared" si="253"/>
        <v>7</v>
      </c>
      <c r="AJ284" s="65">
        <f t="shared" si="253"/>
        <v>0</v>
      </c>
      <c r="AK284" s="65">
        <f t="shared" si="253"/>
        <v>0</v>
      </c>
      <c r="AL284" s="65">
        <f t="shared" si="253"/>
        <v>15</v>
      </c>
      <c r="AM284" s="65">
        <f t="shared" si="253"/>
        <v>1388</v>
      </c>
      <c r="AN284" s="65">
        <f t="shared" si="253"/>
        <v>0</v>
      </c>
      <c r="AO284" s="65">
        <f t="shared" si="253"/>
        <v>0</v>
      </c>
      <c r="AP284" s="65">
        <f t="shared" si="253"/>
        <v>0</v>
      </c>
      <c r="AQ284" s="65">
        <f t="shared" si="253"/>
        <v>0</v>
      </c>
      <c r="AR284" s="65">
        <f t="shared" si="253"/>
        <v>19</v>
      </c>
      <c r="AS284" s="65">
        <f t="shared" si="253"/>
        <v>192</v>
      </c>
      <c r="AT284" s="65">
        <f t="shared" si="253"/>
        <v>7</v>
      </c>
      <c r="AU284" s="65">
        <f>SUM(AU271+AU242+AU230+AU215+AU199+AU184+AU169+AU152+AU138+AU115+AU101+AU83+AU69+AU55+AU41+AU24+AU9+AU258)</f>
        <v>162.33333333333334</v>
      </c>
      <c r="AV284" s="65">
        <f t="shared" si="253"/>
        <v>0</v>
      </c>
      <c r="AW284" s="65">
        <f t="shared" si="253"/>
        <v>0</v>
      </c>
      <c r="AX284" s="65">
        <f t="shared" si="253"/>
        <v>3</v>
      </c>
      <c r="AY284" s="65">
        <f t="shared" si="253"/>
        <v>24</v>
      </c>
      <c r="AZ284" s="65">
        <f t="shared" si="253"/>
        <v>7</v>
      </c>
      <c r="BA284" s="65">
        <f t="shared" si="253"/>
        <v>26</v>
      </c>
      <c r="BB284" s="65">
        <f t="shared" si="253"/>
        <v>2</v>
      </c>
      <c r="BC284" s="65">
        <f t="shared" si="253"/>
        <v>6</v>
      </c>
      <c r="BD284" s="65">
        <f t="shared" si="253"/>
        <v>7</v>
      </c>
      <c r="BE284" s="65">
        <f t="shared" si="253"/>
        <v>175</v>
      </c>
      <c r="BF284" s="65">
        <f t="shared" si="253"/>
        <v>3806.6166666666663</v>
      </c>
      <c r="BG284" s="65">
        <f>SUM(BG271+BG242+BG230+BG215+BG199+BG184+BG169+BG152+BG138+BG115+BG101+BG83+BG69+BG55+BG41+BG24+BG9+BG258)</f>
        <v>4032.3833333333332</v>
      </c>
      <c r="BH284" s="65">
        <f t="shared" si="253"/>
        <v>2182.25</v>
      </c>
      <c r="BI284" s="46"/>
      <c r="BJ284" s="65"/>
      <c r="BK284" s="65"/>
      <c r="BN284" s="120"/>
      <c r="BO284" s="63" t="s">
        <v>23</v>
      </c>
      <c r="BP284" s="64"/>
      <c r="BQ284" s="65">
        <f t="shared" ref="BQ284:CA284" si="254">SUM(BQ271+BQ242+BQ230+BQ215+BQ199+BQ184+BQ169+BQ152+BQ138+BQ115+BQ101+BQ83+BQ69+BQ55+BQ41+BQ24+BQ9+BQ258)</f>
        <v>15.5</v>
      </c>
      <c r="BR284" s="65">
        <f t="shared" si="254"/>
        <v>0</v>
      </c>
      <c r="BS284" s="65">
        <f t="shared" si="254"/>
        <v>0</v>
      </c>
      <c r="BT284" s="65">
        <f t="shared" si="254"/>
        <v>0</v>
      </c>
      <c r="BU284" s="65">
        <f t="shared" si="254"/>
        <v>0</v>
      </c>
      <c r="BV284" s="65">
        <f t="shared" si="254"/>
        <v>0</v>
      </c>
      <c r="BW284" s="65">
        <f t="shared" si="254"/>
        <v>0</v>
      </c>
      <c r="BX284" s="65">
        <f t="shared" si="254"/>
        <v>0</v>
      </c>
      <c r="BY284" s="65">
        <f t="shared" si="254"/>
        <v>2020</v>
      </c>
      <c r="BZ284" s="65">
        <f t="shared" si="254"/>
        <v>1582</v>
      </c>
      <c r="CA284" s="65">
        <f t="shared" si="254"/>
        <v>392</v>
      </c>
      <c r="CB284" s="65">
        <f>SUM(CB271+CB242+CB230+CB215+CB199+CB184+CB169+CB152+CB138+CB115+CB101+CB83+CB69+CB55+CB41+CB24+CB9+CB258)</f>
        <v>296</v>
      </c>
      <c r="CC284" s="65">
        <f t="shared" ref="CC284:DS284" si="255">SUM(CC271+CC242+CC230+CC215+CC199+CC184+CC169+CC152+CC138+CC115+CC101+CC83+CC69+CC55+CC41+CC24+CC9+CC258)</f>
        <v>1028</v>
      </c>
      <c r="CD284" s="65">
        <f t="shared" si="255"/>
        <v>1896</v>
      </c>
      <c r="CE284" s="65">
        <f t="shared" si="255"/>
        <v>126</v>
      </c>
      <c r="CF284" s="65">
        <f t="shared" si="255"/>
        <v>146</v>
      </c>
      <c r="CG284" s="65">
        <f t="shared" si="255"/>
        <v>40</v>
      </c>
      <c r="CH284" s="65">
        <f t="shared" si="255"/>
        <v>80</v>
      </c>
      <c r="CI284" s="65">
        <f t="shared" si="255"/>
        <v>0</v>
      </c>
      <c r="CJ284" s="65">
        <f t="shared" si="255"/>
        <v>0</v>
      </c>
      <c r="CK284" s="65">
        <f t="shared" si="255"/>
        <v>60.666666666666664</v>
      </c>
      <c r="CL284" s="65">
        <f t="shared" si="255"/>
        <v>174.9</v>
      </c>
      <c r="CM284" s="65">
        <f t="shared" si="255"/>
        <v>0</v>
      </c>
      <c r="CN284" s="65">
        <f t="shared" si="255"/>
        <v>0</v>
      </c>
      <c r="CO284" s="65">
        <f t="shared" si="255"/>
        <v>46</v>
      </c>
      <c r="CP284" s="210">
        <f t="shared" si="255"/>
        <v>288</v>
      </c>
      <c r="CQ284" s="65">
        <f t="shared" si="255"/>
        <v>0</v>
      </c>
      <c r="CR284" s="65">
        <f t="shared" si="255"/>
        <v>0</v>
      </c>
      <c r="CS284" s="65">
        <f t="shared" si="255"/>
        <v>2</v>
      </c>
      <c r="CT284" s="210">
        <f t="shared" si="255"/>
        <v>162</v>
      </c>
      <c r="CU284" s="65">
        <f t="shared" si="255"/>
        <v>8</v>
      </c>
      <c r="CV284" s="210">
        <f t="shared" si="255"/>
        <v>168.66666666666669</v>
      </c>
      <c r="CW284" s="65">
        <f t="shared" si="255"/>
        <v>0</v>
      </c>
      <c r="CX284" s="65">
        <f t="shared" si="255"/>
        <v>0</v>
      </c>
      <c r="CY284" s="65">
        <f t="shared" si="255"/>
        <v>13</v>
      </c>
      <c r="CZ284" s="65">
        <f t="shared" si="255"/>
        <v>384</v>
      </c>
      <c r="DA284" s="65">
        <f t="shared" si="255"/>
        <v>0</v>
      </c>
      <c r="DB284" s="65">
        <f t="shared" si="255"/>
        <v>0</v>
      </c>
      <c r="DC284" s="65">
        <f t="shared" si="255"/>
        <v>7</v>
      </c>
      <c r="DD284" s="65">
        <f t="shared" si="255"/>
        <v>35.67</v>
      </c>
      <c r="DE284" s="65">
        <f t="shared" si="255"/>
        <v>17</v>
      </c>
      <c r="DF284" s="65">
        <f t="shared" si="255"/>
        <v>170</v>
      </c>
      <c r="DG284" s="65">
        <f t="shared" si="255"/>
        <v>0</v>
      </c>
      <c r="DH284" s="65">
        <f t="shared" si="255"/>
        <v>0</v>
      </c>
      <c r="DI284" s="65">
        <f t="shared" si="255"/>
        <v>0</v>
      </c>
      <c r="DJ284" s="65">
        <f t="shared" si="255"/>
        <v>0</v>
      </c>
      <c r="DK284" s="65">
        <f t="shared" si="255"/>
        <v>21</v>
      </c>
      <c r="DL284" s="65">
        <f t="shared" si="255"/>
        <v>319.66666666666669</v>
      </c>
      <c r="DM284" s="65">
        <f t="shared" si="255"/>
        <v>12</v>
      </c>
      <c r="DN284" s="65">
        <f t="shared" si="255"/>
        <v>84</v>
      </c>
      <c r="DO284" s="65">
        <f t="shared" si="255"/>
        <v>0</v>
      </c>
      <c r="DP284" s="65">
        <f t="shared" si="255"/>
        <v>0</v>
      </c>
      <c r="DQ284" s="65">
        <f t="shared" si="255"/>
        <v>7</v>
      </c>
      <c r="DR284" s="210">
        <f t="shared" si="255"/>
        <v>175</v>
      </c>
      <c r="DS284" s="65">
        <f t="shared" si="255"/>
        <v>4083.0733333333333</v>
      </c>
      <c r="DT284" s="65">
        <f>CB284+CD284+CF284+CH284+CJ284+CK284+CL284+CN284+CP284+CR284+CT284+CV284+CX284+CZ284+DB284+DD284+DF284+DH284+DJ284+DL284+DN284+DP284+DR284</f>
        <v>4440.57</v>
      </c>
      <c r="DU284" s="65">
        <f>SUM(DU271+DU242+DU230+DU215+DU199+DU184+DU169+DU152+DU138+DU115+DU101+DU83+DU69+DU55+DU41+DU24+DU9+DU258)</f>
        <v>3088.0033333333331</v>
      </c>
      <c r="DV284" s="65"/>
      <c r="DW284" s="117"/>
      <c r="DX284" s="63" t="s">
        <v>23</v>
      </c>
      <c r="DY284" s="65"/>
      <c r="DZ284" s="65"/>
      <c r="EA284" s="65"/>
      <c r="EB284" s="65"/>
      <c r="EC284" s="65"/>
      <c r="ED284" s="65"/>
      <c r="EE284" s="65"/>
      <c r="EF284" s="65"/>
      <c r="EG284" s="65"/>
      <c r="EH284" s="65" t="e">
        <f>SUM(EH9+EH24+EH41+EH55+EH69+EH83+EH101+EH115+EH138+EH152+EH169+EH184+EH199+EH215+EH230+EH242+EH271+#REF!+#REF!+#REF!+#REF!)</f>
        <v>#REF!</v>
      </c>
      <c r="EI284" s="65" t="e">
        <f>SUM(EI9+EI24+EI41+EI55+EI69+EI83+EI101+EI115+EI138+EI152+EI169+EI184+EI199+EI215+EI230+EI242+EI271+#REF!+#REF!+#REF!+#REF!)</f>
        <v>#REF!</v>
      </c>
      <c r="EJ284" s="65" t="e">
        <f>SUM(EJ9+EJ24+EJ41+EJ55+EJ69+EJ83+EJ101+EJ115+EJ138+EJ152+EJ169+EJ184+EJ199+EJ215+EJ230+EJ242+EJ271+#REF!+#REF!+#REF!+#REF!)</f>
        <v>#REF!</v>
      </c>
      <c r="EM284" s="210">
        <f t="shared" ref="EM284:GF284" si="256">SUM(EM271+EM242+EM230+EM215+EM199+EM184+EM169+EM152+EM138+EM115+EM101+EM83+EM69+EM55+EM41+EM24+EM9+EM258)</f>
        <v>608</v>
      </c>
      <c r="EN284" s="210">
        <f t="shared" si="256"/>
        <v>2098</v>
      </c>
      <c r="EO284" s="210">
        <f t="shared" si="256"/>
        <v>3330</v>
      </c>
      <c r="EP284" s="210">
        <f t="shared" si="256"/>
        <v>364</v>
      </c>
      <c r="EQ284" s="210">
        <f t="shared" si="256"/>
        <v>310</v>
      </c>
      <c r="ER284" s="210">
        <f t="shared" si="256"/>
        <v>56</v>
      </c>
      <c r="ES284" s="210">
        <f t="shared" si="256"/>
        <v>88</v>
      </c>
      <c r="ET284" s="210">
        <f t="shared" si="256"/>
        <v>0</v>
      </c>
      <c r="EU284" s="210">
        <f t="shared" si="256"/>
        <v>0</v>
      </c>
      <c r="EV284" s="65">
        <f t="shared" si="256"/>
        <v>76.916666666666671</v>
      </c>
      <c r="EW284" s="65">
        <f t="shared" si="256"/>
        <v>292.70000000000005</v>
      </c>
      <c r="EX284" s="65">
        <f t="shared" si="256"/>
        <v>0</v>
      </c>
      <c r="EY284" s="65">
        <f t="shared" si="256"/>
        <v>0</v>
      </c>
      <c r="EZ284" s="65">
        <f t="shared" si="256"/>
        <v>48</v>
      </c>
      <c r="FA284" s="65">
        <f t="shared" si="256"/>
        <v>288</v>
      </c>
      <c r="FB284" s="65">
        <f t="shared" si="256"/>
        <v>0</v>
      </c>
      <c r="FC284" s="210">
        <f t="shared" si="256"/>
        <v>0</v>
      </c>
      <c r="FD284" s="65">
        <f t="shared" si="256"/>
        <v>2</v>
      </c>
      <c r="FE284" s="210">
        <f t="shared" si="256"/>
        <v>162</v>
      </c>
      <c r="FF284" s="65">
        <f t="shared" si="256"/>
        <v>38.666666666666671</v>
      </c>
      <c r="FG284" s="65">
        <f t="shared" si="256"/>
        <v>175.66666666666669</v>
      </c>
      <c r="FH284" s="65">
        <f t="shared" si="256"/>
        <v>0</v>
      </c>
      <c r="FI284" s="65">
        <f t="shared" si="256"/>
        <v>0</v>
      </c>
      <c r="FJ284" s="65">
        <f t="shared" si="256"/>
        <v>28</v>
      </c>
      <c r="FK284" s="65">
        <f t="shared" si="256"/>
        <v>1772</v>
      </c>
      <c r="FL284" s="65">
        <f t="shared" si="256"/>
        <v>0</v>
      </c>
      <c r="FM284" s="65">
        <f t="shared" si="256"/>
        <v>0</v>
      </c>
      <c r="FN284" s="65">
        <f t="shared" si="256"/>
        <v>7</v>
      </c>
      <c r="FO284" s="65">
        <f t="shared" si="256"/>
        <v>35.67</v>
      </c>
      <c r="FP284" s="65">
        <f t="shared" si="256"/>
        <v>56</v>
      </c>
      <c r="FQ284" s="65">
        <f t="shared" si="256"/>
        <v>362</v>
      </c>
      <c r="FR284" s="65">
        <f t="shared" si="256"/>
        <v>10.666666666666666</v>
      </c>
      <c r="FS284" s="65">
        <f t="shared" si="256"/>
        <v>162.33333333333334</v>
      </c>
      <c r="FT284" s="65">
        <f t="shared" si="256"/>
        <v>0</v>
      </c>
      <c r="FU284" s="65">
        <f t="shared" si="256"/>
        <v>0</v>
      </c>
      <c r="FV284" s="65">
        <f t="shared" si="256"/>
        <v>56</v>
      </c>
      <c r="FW284" s="65">
        <f t="shared" si="256"/>
        <v>343.66666666666669</v>
      </c>
      <c r="FX284" s="65">
        <f t="shared" si="256"/>
        <v>97</v>
      </c>
      <c r="FY284" s="65">
        <f t="shared" si="256"/>
        <v>110</v>
      </c>
      <c r="FZ284" s="65">
        <f t="shared" si="256"/>
        <v>2</v>
      </c>
      <c r="GA284" s="65">
        <f t="shared" si="256"/>
        <v>6</v>
      </c>
      <c r="GB284" s="65">
        <f t="shared" si="256"/>
        <v>64</v>
      </c>
      <c r="GC284" s="65">
        <f t="shared" si="256"/>
        <v>350</v>
      </c>
      <c r="GD284" s="65">
        <f t="shared" si="256"/>
        <v>8789.8566666666666</v>
      </c>
      <c r="GE284" s="65">
        <f t="shared" si="256"/>
        <v>8472.9533333333347</v>
      </c>
      <c r="GF284" s="65">
        <f t="shared" si="256"/>
        <v>5270.2533333333349</v>
      </c>
      <c r="GG284" s="65" t="e">
        <f>SUM(#REF!+#REF!+#REF!+GG271+GG242+GG230+GG215+GG199+GG184+GG169+GG152+GG138+GG115+GG101+GG83+GG69+GG55+GG41+GG24+GG9)</f>
        <v>#REF!</v>
      </c>
      <c r="GH284" s="66"/>
      <c r="GL284" s="80"/>
      <c r="GM284" s="80"/>
      <c r="GN284" s="80"/>
      <c r="GO284" s="80"/>
      <c r="GP284" s="80"/>
      <c r="GQ284" s="80"/>
      <c r="GR284" s="80"/>
    </row>
    <row r="285" spans="1:268" ht="45.75" customHeight="1" x14ac:dyDescent="0.3">
      <c r="B285" s="7" t="s">
        <v>24</v>
      </c>
      <c r="AI285" s="35"/>
      <c r="BG285" s="35"/>
      <c r="BH285" s="35"/>
      <c r="BI285" s="5"/>
      <c r="BJ285" s="5"/>
      <c r="BK285" s="5"/>
      <c r="BL285" s="3"/>
      <c r="BM285" s="7" t="s">
        <v>24</v>
      </c>
      <c r="BN285" s="113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>
        <v>296</v>
      </c>
      <c r="BZ285" s="26"/>
      <c r="CA285" s="26"/>
      <c r="CB285" s="26"/>
      <c r="CC285" s="26"/>
      <c r="CD285" s="26"/>
      <c r="CE285" s="26"/>
      <c r="CF285" s="26"/>
      <c r="CG285" s="26"/>
      <c r="CH285" s="26"/>
      <c r="CI285" s="26"/>
      <c r="CJ285" s="26"/>
      <c r="CK285" s="26"/>
      <c r="CL285" s="26"/>
      <c r="CM285" s="26"/>
      <c r="CN285" s="26"/>
      <c r="CO285" s="26"/>
      <c r="CP285" s="26"/>
      <c r="CQ285" s="26"/>
      <c r="CR285" s="26"/>
      <c r="CS285" s="26"/>
      <c r="CT285" s="26"/>
      <c r="CU285" s="26"/>
      <c r="CV285" s="26"/>
      <c r="CW285" s="26"/>
      <c r="CX285" s="26"/>
      <c r="CY285" s="26"/>
      <c r="CZ285" s="26"/>
      <c r="DA285" s="26"/>
      <c r="DB285" s="26"/>
      <c r="DC285" s="26"/>
      <c r="DD285" s="26"/>
      <c r="DE285" s="26"/>
      <c r="DF285" s="26"/>
      <c r="DG285" s="26"/>
      <c r="DH285" s="26"/>
      <c r="DI285" s="26"/>
      <c r="DJ285" s="26"/>
      <c r="DK285" s="26"/>
      <c r="DL285" s="26"/>
      <c r="DM285" s="26"/>
      <c r="DN285" s="26"/>
      <c r="DO285" s="26"/>
      <c r="DP285" s="26"/>
      <c r="DQ285" s="26"/>
      <c r="DR285" s="114"/>
      <c r="DS285" s="114"/>
      <c r="DT285" s="5"/>
      <c r="DU285" s="5"/>
      <c r="DV285" s="5"/>
      <c r="DX285" s="7" t="s">
        <v>24</v>
      </c>
      <c r="DY285" s="113"/>
      <c r="DZ285" s="2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5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146"/>
      <c r="GD285" s="147"/>
      <c r="GE285" s="5"/>
      <c r="GF285" s="5"/>
      <c r="GG285" s="5"/>
      <c r="GK285" s="36"/>
      <c r="GL285" s="26"/>
      <c r="GM285" s="45"/>
      <c r="GN285" s="45"/>
      <c r="GO285" s="26"/>
      <c r="GP285" s="26"/>
      <c r="GQ285" s="26"/>
      <c r="GR285" s="2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  <c r="HU285" s="36"/>
      <c r="HV285" s="36"/>
      <c r="HW285" s="36"/>
      <c r="HX285" s="36"/>
      <c r="HY285" s="36"/>
      <c r="HZ285" s="36"/>
      <c r="IA285" s="36"/>
      <c r="IB285" s="36"/>
      <c r="IC285" s="36"/>
      <c r="ID285" s="36"/>
      <c r="IE285" s="36"/>
      <c r="IF285" s="36"/>
      <c r="IG285" s="36"/>
      <c r="IH285" s="36"/>
      <c r="II285" s="36"/>
      <c r="IJ285" s="36"/>
      <c r="IK285" s="36"/>
      <c r="IL285" s="36"/>
      <c r="IM285" s="36"/>
      <c r="IN285" s="36"/>
      <c r="IO285" s="36"/>
      <c r="IP285" s="36"/>
      <c r="IQ285" s="36"/>
      <c r="IR285" s="36"/>
      <c r="IS285" s="36"/>
      <c r="IT285" s="36"/>
      <c r="IU285" s="36"/>
      <c r="IV285" s="36"/>
      <c r="IW285" s="36"/>
      <c r="IX285" s="36"/>
      <c r="IY285" s="36"/>
      <c r="IZ285" s="36"/>
      <c r="JA285" s="36"/>
      <c r="JB285" s="36"/>
      <c r="JC285" s="36"/>
      <c r="JD285" s="36"/>
      <c r="JE285" s="36"/>
      <c r="JF285" s="36"/>
      <c r="JG285" s="36"/>
      <c r="JH285" s="36"/>
    </row>
    <row r="286" spans="1:268" x14ac:dyDescent="0.35"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19"/>
      <c r="Z286" s="7"/>
      <c r="AA286" s="7"/>
      <c r="AB286" s="7"/>
      <c r="AC286" s="7"/>
      <c r="AD286" s="7"/>
      <c r="AE286" s="7"/>
      <c r="AF286" s="7"/>
      <c r="AG286" s="7"/>
      <c r="AH286" s="7"/>
      <c r="AI286" s="19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 t="s">
        <v>39</v>
      </c>
      <c r="BF286" s="7"/>
      <c r="BG286" s="20"/>
      <c r="BH286" s="20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19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FE286" s="35"/>
      <c r="GC286" s="37"/>
      <c r="GD286" s="39"/>
      <c r="GE286" s="3"/>
      <c r="GF286" s="3"/>
      <c r="GL286" s="7"/>
      <c r="GM286" s="7"/>
      <c r="GN286" s="7"/>
      <c r="GO286" s="7"/>
      <c r="GP286" s="7"/>
      <c r="GQ286" s="7"/>
      <c r="GR286" s="7"/>
    </row>
    <row r="287" spans="1:268" x14ac:dyDescent="0.35"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19">
        <f>BY285-CA284</f>
        <v>-96</v>
      </c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19"/>
      <c r="CZ287" s="19"/>
      <c r="DA287" s="19"/>
      <c r="DB287" s="19"/>
      <c r="DC287" s="19"/>
      <c r="DD287" s="19"/>
      <c r="DE287" s="19"/>
      <c r="DF287" s="19"/>
      <c r="DG287" s="19"/>
      <c r="DH287" s="19"/>
      <c r="DI287" s="19"/>
      <c r="DJ287" s="19"/>
      <c r="DK287" s="19"/>
      <c r="DL287" s="19"/>
      <c r="DM287" s="19"/>
      <c r="DN287" s="19"/>
      <c r="DO287" s="19"/>
      <c r="DP287" s="19"/>
      <c r="DQ287" s="19"/>
      <c r="DR287" s="19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GC287" s="37"/>
      <c r="GD287" s="39"/>
      <c r="GE287" s="3"/>
      <c r="GF287" s="3"/>
    </row>
    <row r="288" spans="1:268" x14ac:dyDescent="0.35"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9"/>
      <c r="DC288" s="19"/>
      <c r="DD288" s="19"/>
      <c r="DE288" s="19"/>
      <c r="DF288" s="19"/>
      <c r="DG288" s="19"/>
      <c r="DH288" s="19"/>
      <c r="DI288" s="19"/>
      <c r="DJ288" s="19"/>
      <c r="DK288" s="19"/>
      <c r="DL288" s="19"/>
      <c r="DM288" s="19"/>
      <c r="DN288" s="19"/>
      <c r="DO288" s="19"/>
      <c r="DP288" s="19"/>
      <c r="DQ288" s="19"/>
      <c r="DR288" s="19"/>
      <c r="DS288" s="19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L288" s="188"/>
      <c r="EM288" s="188"/>
      <c r="EN288" s="188"/>
      <c r="EO288" s="188"/>
      <c r="EP288" s="188"/>
      <c r="EQ288" s="188"/>
      <c r="ER288" s="188"/>
      <c r="ES288" s="188"/>
      <c r="ET288" s="188"/>
      <c r="EU288" s="188"/>
      <c r="EV288" s="188"/>
      <c r="EW288" s="188"/>
      <c r="EX288" s="188"/>
      <c r="EY288" s="188"/>
      <c r="EZ288" s="188"/>
      <c r="FA288" s="188"/>
      <c r="FB288" s="188"/>
      <c r="FC288" s="188"/>
      <c r="FD288" s="188"/>
      <c r="FE288" s="188"/>
      <c r="FF288" s="188"/>
      <c r="FG288" s="188"/>
      <c r="FH288" s="188"/>
      <c r="FI288" s="188"/>
      <c r="FJ288" s="188"/>
      <c r="FK288" s="188"/>
      <c r="FL288" s="188"/>
      <c r="FM288" s="188"/>
      <c r="FN288" s="188"/>
      <c r="FO288" s="188"/>
      <c r="FP288" s="188"/>
      <c r="FQ288" s="188"/>
      <c r="FR288" s="188"/>
      <c r="FS288" s="188"/>
      <c r="FT288" s="188"/>
      <c r="FU288" s="188"/>
      <c r="FV288" s="188"/>
      <c r="FW288" s="188"/>
      <c r="FX288" s="188"/>
      <c r="FY288" s="188"/>
      <c r="FZ288" s="188"/>
      <c r="GA288" s="188"/>
      <c r="GB288" s="188"/>
      <c r="GC288" s="188"/>
      <c r="GD288" s="188"/>
      <c r="GE288" s="39"/>
      <c r="GF288" s="3"/>
    </row>
    <row r="289" spans="15:188" x14ac:dyDescent="0.35"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  <c r="AX289" s="35"/>
      <c r="AY289" s="35"/>
      <c r="AZ289" s="35"/>
      <c r="BA289" s="35"/>
      <c r="BB289" s="35"/>
      <c r="BC289" s="35"/>
      <c r="BD289" s="35"/>
      <c r="BE289" s="35"/>
      <c r="BF289" s="35"/>
      <c r="BG289" s="35"/>
      <c r="BH289" s="35"/>
      <c r="BL289" s="3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19"/>
      <c r="DS289" s="19"/>
      <c r="DT289" s="7"/>
      <c r="DU289" s="7"/>
      <c r="DV289" s="7"/>
      <c r="DW289" s="7"/>
      <c r="DX289" s="7"/>
      <c r="DY289" s="7"/>
      <c r="DZ289" s="7"/>
      <c r="GD289" s="37"/>
      <c r="GE289" s="39"/>
      <c r="GF289" s="3"/>
    </row>
    <row r="290" spans="15:188" x14ac:dyDescent="0.35">
      <c r="BL290" s="3"/>
      <c r="BM290" s="10"/>
      <c r="BN290" s="85"/>
      <c r="BO290" s="85"/>
      <c r="BP290" s="85"/>
      <c r="BQ290" s="84"/>
      <c r="BR290" s="77"/>
      <c r="BS290" s="77"/>
      <c r="BT290" s="77"/>
      <c r="BU290" s="85"/>
      <c r="BV290" s="77"/>
      <c r="BW290" s="32"/>
      <c r="BX290" s="74"/>
      <c r="BY290" s="75"/>
      <c r="BZ290" s="10"/>
      <c r="CA290" s="75"/>
      <c r="CB290" s="10"/>
      <c r="CC290" s="75"/>
      <c r="CD290" s="10"/>
      <c r="CE290" s="75"/>
      <c r="CF290" s="10"/>
      <c r="CG290" s="76"/>
      <c r="CH290" s="10"/>
      <c r="CI290" s="10"/>
      <c r="CJ290" s="10"/>
      <c r="CK290" s="76"/>
      <c r="CL290" s="10"/>
      <c r="CM290" s="76"/>
      <c r="CN290" s="10"/>
      <c r="CO290" s="76"/>
      <c r="CP290" s="31"/>
      <c r="CQ290" s="76"/>
      <c r="CR290" s="10"/>
      <c r="CS290" s="76"/>
      <c r="CT290" s="10"/>
      <c r="CU290" s="76"/>
      <c r="CV290" s="10"/>
      <c r="CW290" s="76"/>
      <c r="CX290" s="10"/>
      <c r="CY290" s="76"/>
      <c r="CZ290" s="10"/>
      <c r="DA290" s="76"/>
      <c r="DB290" s="10"/>
      <c r="DC290" s="76"/>
      <c r="DD290" s="10"/>
      <c r="DE290" s="10"/>
      <c r="DF290" s="10"/>
      <c r="DG290" s="76"/>
      <c r="DH290" s="10"/>
      <c r="DI290" s="76"/>
      <c r="DJ290" s="20"/>
      <c r="DK290" s="76"/>
      <c r="DL290" s="10"/>
      <c r="DM290" s="76"/>
      <c r="DN290" s="10"/>
      <c r="DO290" s="76"/>
      <c r="DP290" s="10"/>
      <c r="DQ290" s="10"/>
      <c r="DR290" s="10"/>
      <c r="DS290" s="10"/>
      <c r="DT290" s="7"/>
      <c r="DU290" s="7"/>
      <c r="DV290" s="7"/>
      <c r="DW290" s="7"/>
      <c r="DX290" s="7"/>
      <c r="DY290" s="7"/>
      <c r="DZ290" s="7"/>
      <c r="GD290" s="37"/>
      <c r="GE290" s="39"/>
      <c r="GF290" s="3"/>
    </row>
    <row r="291" spans="15:188" x14ac:dyDescent="0.35">
      <c r="BL291" s="3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GD291" s="37"/>
      <c r="GE291" s="39"/>
      <c r="GF291" s="3"/>
    </row>
    <row r="292" spans="15:188" ht="18.75" x14ac:dyDescent="0.3">
      <c r="BR292" s="7"/>
      <c r="BS292" s="7"/>
      <c r="BT292" s="7"/>
      <c r="BU292" s="7"/>
      <c r="BV292" s="7"/>
      <c r="BW292" s="7"/>
      <c r="BX292" s="7"/>
      <c r="BY292" s="7"/>
      <c r="BZ292" s="7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  <c r="CK292" s="19"/>
      <c r="CL292" s="19"/>
      <c r="CM292" s="19"/>
      <c r="CN292" s="19"/>
      <c r="CO292" s="19"/>
      <c r="CP292" s="19"/>
      <c r="CQ292" s="19"/>
      <c r="CR292" s="19"/>
      <c r="CS292" s="19"/>
      <c r="CT292" s="19"/>
      <c r="CU292" s="19"/>
      <c r="CV292" s="19"/>
      <c r="CW292" s="19"/>
      <c r="CX292" s="19"/>
      <c r="CY292" s="19"/>
      <c r="CZ292" s="19"/>
      <c r="DA292" s="19"/>
      <c r="DB292" s="19"/>
      <c r="DC292" s="19"/>
      <c r="DD292" s="19"/>
      <c r="DE292" s="19"/>
      <c r="DF292" s="19"/>
      <c r="DG292" s="19"/>
      <c r="DH292" s="19"/>
      <c r="DI292" s="19"/>
      <c r="DJ292" s="19"/>
      <c r="DK292" s="19"/>
      <c r="DL292" s="19"/>
      <c r="DM292" s="19"/>
      <c r="DN292" s="19"/>
      <c r="DO292" s="19"/>
      <c r="DP292" s="19"/>
      <c r="DQ292" s="19"/>
      <c r="DR292" s="19"/>
      <c r="DS292" s="19"/>
      <c r="DT292" s="19"/>
      <c r="DU292" s="7"/>
      <c r="DV292" s="7"/>
      <c r="DW292" s="7"/>
      <c r="DX292" s="7"/>
      <c r="DY292" s="7"/>
      <c r="DZ292" s="7"/>
      <c r="EA292" s="7"/>
      <c r="EM292" s="188"/>
      <c r="EN292" s="188"/>
      <c r="EO292" s="188"/>
      <c r="EP292" s="188"/>
      <c r="EQ292" s="188"/>
      <c r="ER292" s="188"/>
      <c r="ES292" s="188"/>
      <c r="ET292" s="188"/>
      <c r="EU292" s="188"/>
      <c r="EV292" s="188"/>
      <c r="EW292" s="188"/>
      <c r="EX292" s="188"/>
      <c r="EY292" s="188"/>
      <c r="EZ292" s="188"/>
      <c r="FA292" s="188"/>
      <c r="FB292" s="188"/>
      <c r="FC292" s="188"/>
      <c r="FD292" s="188"/>
      <c r="FE292" s="188"/>
      <c r="FF292" s="188"/>
      <c r="FG292" s="188"/>
      <c r="FH292" s="188"/>
      <c r="FI292" s="188"/>
      <c r="FJ292" s="188"/>
      <c r="FK292" s="188"/>
      <c r="FL292" s="188"/>
      <c r="FM292" s="188"/>
      <c r="FN292" s="188"/>
      <c r="FO292" s="188"/>
      <c r="FP292" s="188"/>
      <c r="FQ292" s="188"/>
      <c r="FR292" s="188"/>
      <c r="FS292" s="188"/>
      <c r="FT292" s="188"/>
      <c r="FU292" s="188"/>
      <c r="FV292" s="188"/>
      <c r="FW292" s="188"/>
      <c r="FX292" s="188"/>
      <c r="FY292" s="188"/>
      <c r="FZ292" s="188"/>
      <c r="GA292" s="188"/>
      <c r="GB292" s="188"/>
      <c r="GC292" s="188"/>
      <c r="GD292" s="188"/>
      <c r="GE292" s="188"/>
      <c r="GF292" s="188"/>
    </row>
    <row r="293" spans="15:188" x14ac:dyDescent="0.35"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/>
      <c r="AZ293" s="35"/>
      <c r="BA293" s="35"/>
      <c r="BB293" s="35"/>
      <c r="BC293" s="35"/>
      <c r="BD293" s="35"/>
      <c r="BE293" s="35"/>
      <c r="BF293" s="35"/>
      <c r="BG293" s="35"/>
      <c r="BH293" s="35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</row>
  </sheetData>
  <autoFilter ref="B8:DX285"/>
  <mergeCells count="33">
    <mergeCell ref="A1:BL1"/>
    <mergeCell ref="BM1:DX1"/>
    <mergeCell ref="DY1:GJ1"/>
    <mergeCell ref="A2:BL2"/>
    <mergeCell ref="BM2:DX2"/>
    <mergeCell ref="DY2:GJ2"/>
    <mergeCell ref="A3:BL3"/>
    <mergeCell ref="BM3:DX3"/>
    <mergeCell ref="DY3:GJ3"/>
    <mergeCell ref="A4:BL4"/>
    <mergeCell ref="BM4:DX4"/>
    <mergeCell ref="DY4:GJ4"/>
    <mergeCell ref="DY6:DY7"/>
    <mergeCell ref="A5:BL5"/>
    <mergeCell ref="BM5:DX5"/>
    <mergeCell ref="DY5:GJ5"/>
    <mergeCell ref="A6:A7"/>
    <mergeCell ref="C6:C7"/>
    <mergeCell ref="D6:D7"/>
    <mergeCell ref="E6:G7"/>
    <mergeCell ref="H6:K7"/>
    <mergeCell ref="L6:M7"/>
    <mergeCell ref="BM6:BM7"/>
    <mergeCell ref="BO6:BO7"/>
    <mergeCell ref="BP6:BP7"/>
    <mergeCell ref="BQ6:BS7"/>
    <mergeCell ref="BT6:BW7"/>
    <mergeCell ref="BX6:BY7"/>
    <mergeCell ref="EA6:EA7"/>
    <mergeCell ref="EB6:EB7"/>
    <mergeCell ref="EC6:EE7"/>
    <mergeCell ref="EF6:EI7"/>
    <mergeCell ref="EJ6:EK7"/>
  </mergeCells>
  <printOptions horizontalCentered="1"/>
  <pageMargins left="0.19685039370078741" right="0.19685039370078741" top="1.1417322834645669" bottom="0.15748031496062992" header="0.23622047244094491" footer="0.27559055118110237"/>
  <pageSetup paperSize="9" scale="48" fitToWidth="3" orientation="landscape" r:id="rId1"/>
  <headerFooter alignWithMargins="0"/>
  <colBreaks count="2" manualBreakCount="2">
    <brk id="64" max="274" man="1"/>
    <brk id="128" max="27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view="pageBreakPreview" zoomScale="60" workbookViewId="0">
      <selection activeCell="D1" sqref="D1:E1048576"/>
    </sheetView>
  </sheetViews>
  <sheetFormatPr defaultRowHeight="12.75" x14ac:dyDescent="0.2"/>
  <cols>
    <col min="1" max="2" width="23.7109375" customWidth="1"/>
    <col min="3" max="3" width="3.85546875" customWidth="1"/>
    <col min="4" max="5" width="23" customWidth="1"/>
  </cols>
  <sheetData>
    <row r="1" spans="1:5" ht="22.5" customHeight="1" x14ac:dyDescent="0.2">
      <c r="A1" s="148"/>
      <c r="B1" s="148"/>
      <c r="D1" s="148"/>
      <c r="E1" s="148"/>
    </row>
    <row r="2" spans="1:5" ht="22.5" customHeight="1" x14ac:dyDescent="0.2">
      <c r="A2" s="148"/>
      <c r="B2" s="148"/>
      <c r="D2" s="148"/>
      <c r="E2" s="148"/>
    </row>
    <row r="3" spans="1:5" ht="22.5" customHeight="1" x14ac:dyDescent="0.2">
      <c r="A3" s="148"/>
      <c r="B3" s="148"/>
      <c r="D3" s="148"/>
      <c r="E3" s="148"/>
    </row>
    <row r="4" spans="1:5" ht="22.5" customHeight="1" x14ac:dyDescent="0.2">
      <c r="A4" s="148"/>
      <c r="B4" s="148"/>
      <c r="D4" s="148"/>
      <c r="E4" s="148"/>
    </row>
    <row r="5" spans="1:5" ht="22.5" customHeight="1" x14ac:dyDescent="0.2">
      <c r="A5" s="148"/>
      <c r="B5" s="148"/>
      <c r="D5" s="148"/>
      <c r="E5" s="148"/>
    </row>
    <row r="6" spans="1:5" ht="22.5" customHeight="1" x14ac:dyDescent="0.2">
      <c r="A6" s="148"/>
      <c r="B6" s="148"/>
      <c r="D6" s="148"/>
      <c r="E6" s="148"/>
    </row>
    <row r="7" spans="1:5" ht="22.5" customHeight="1" x14ac:dyDescent="0.2">
      <c r="A7" s="148"/>
      <c r="B7" s="148"/>
      <c r="D7" s="148"/>
      <c r="E7" s="148"/>
    </row>
    <row r="8" spans="1:5" ht="22.5" customHeight="1" x14ac:dyDescent="0.2">
      <c r="A8" s="148"/>
      <c r="B8" s="148"/>
      <c r="D8" s="148"/>
      <c r="E8" s="148"/>
    </row>
    <row r="9" spans="1:5" ht="22.5" customHeight="1" x14ac:dyDescent="0.2">
      <c r="A9" s="148"/>
      <c r="B9" s="148"/>
      <c r="D9" s="148"/>
      <c r="E9" s="148"/>
    </row>
    <row r="10" spans="1:5" ht="22.5" customHeight="1" x14ac:dyDescent="0.2">
      <c r="A10" s="148"/>
      <c r="B10" s="148"/>
      <c r="D10" s="148"/>
      <c r="E10" s="148"/>
    </row>
    <row r="11" spans="1:5" ht="22.5" customHeight="1" x14ac:dyDescent="0.2">
      <c r="A11" s="148"/>
      <c r="B11" s="148"/>
      <c r="D11" s="148"/>
      <c r="E11" s="148"/>
    </row>
    <row r="12" spans="1:5" ht="22.5" customHeight="1" x14ac:dyDescent="0.2">
      <c r="A12" s="148"/>
      <c r="B12" s="148"/>
      <c r="D12" s="148"/>
      <c r="E12" s="148"/>
    </row>
    <row r="13" spans="1:5" ht="22.5" customHeight="1" x14ac:dyDescent="0.2">
      <c r="A13" s="148"/>
      <c r="B13" s="148"/>
      <c r="D13" s="148"/>
      <c r="E13" s="148"/>
    </row>
    <row r="14" spans="1:5" ht="22.5" customHeight="1" x14ac:dyDescent="0.2">
      <c r="A14" s="148"/>
      <c r="B14" s="148"/>
      <c r="D14" s="148"/>
      <c r="E14" s="148"/>
    </row>
    <row r="15" spans="1:5" ht="22.5" customHeight="1" x14ac:dyDescent="0.2">
      <c r="A15" s="148"/>
      <c r="B15" s="148"/>
      <c r="D15" s="148"/>
      <c r="E15" s="148"/>
    </row>
    <row r="16" spans="1:5" ht="22.5" customHeight="1" x14ac:dyDescent="0.2">
      <c r="A16" s="148"/>
      <c r="B16" s="148"/>
      <c r="D16" s="148"/>
      <c r="E16" s="148"/>
    </row>
    <row r="17" spans="1:5" ht="22.5" customHeight="1" x14ac:dyDescent="0.2">
      <c r="A17" s="148"/>
      <c r="B17" s="148"/>
      <c r="D17" s="148"/>
      <c r="E17" s="148"/>
    </row>
    <row r="18" spans="1:5" ht="22.5" customHeight="1" x14ac:dyDescent="0.2">
      <c r="A18" s="148"/>
      <c r="B18" s="148"/>
      <c r="D18" s="148"/>
      <c r="E18" s="148"/>
    </row>
    <row r="19" spans="1:5" ht="22.5" customHeight="1" x14ac:dyDescent="0.2">
      <c r="A19" s="148"/>
      <c r="B19" s="148"/>
      <c r="D19" s="148"/>
      <c r="E19" s="148"/>
    </row>
    <row r="20" spans="1:5" ht="22.5" customHeight="1" x14ac:dyDescent="0.2">
      <c r="A20" s="148"/>
      <c r="B20" s="148"/>
      <c r="D20" s="148"/>
      <c r="E20" s="148"/>
    </row>
    <row r="21" spans="1:5" ht="22.5" customHeight="1" x14ac:dyDescent="0.2">
      <c r="A21" s="148"/>
      <c r="B21" s="148"/>
      <c r="D21" s="148"/>
      <c r="E21" s="148"/>
    </row>
    <row r="22" spans="1:5" ht="22.5" customHeight="1" x14ac:dyDescent="0.2">
      <c r="A22" s="148"/>
      <c r="B22" s="148"/>
      <c r="D22" s="148"/>
      <c r="E22" s="148"/>
    </row>
    <row r="23" spans="1:5" ht="22.5" customHeight="1" x14ac:dyDescent="0.2">
      <c r="A23" s="148"/>
      <c r="B23" s="148"/>
      <c r="D23" s="148"/>
      <c r="E23" s="148"/>
    </row>
    <row r="24" spans="1:5" ht="22.5" customHeight="1" x14ac:dyDescent="0.2">
      <c r="A24" s="148"/>
      <c r="B24" s="148"/>
      <c r="D24" s="148"/>
      <c r="E24" s="148"/>
    </row>
    <row r="25" spans="1:5" ht="22.5" customHeight="1" x14ac:dyDescent="0.2">
      <c r="A25" s="148"/>
      <c r="B25" s="148"/>
      <c r="D25" s="148"/>
      <c r="E25" s="148"/>
    </row>
    <row r="26" spans="1:5" ht="22.5" customHeight="1" x14ac:dyDescent="0.2">
      <c r="A26" s="148"/>
      <c r="B26" s="148"/>
      <c r="D26" s="148"/>
      <c r="E26" s="148"/>
    </row>
    <row r="27" spans="1:5" ht="22.5" customHeight="1" x14ac:dyDescent="0.2">
      <c r="A27" s="148"/>
      <c r="B27" s="148"/>
      <c r="D27" s="148"/>
      <c r="E27" s="148"/>
    </row>
    <row r="28" spans="1:5" ht="22.5" customHeight="1" x14ac:dyDescent="0.2">
      <c r="A28" s="148"/>
      <c r="B28" s="148"/>
      <c r="D28" s="148"/>
      <c r="E28" s="148"/>
    </row>
    <row r="29" spans="1:5" ht="22.5" customHeight="1" x14ac:dyDescent="0.2">
      <c r="A29" s="148"/>
      <c r="B29" s="148"/>
      <c r="D29" s="148"/>
      <c r="E29" s="148"/>
    </row>
    <row r="30" spans="1:5" ht="22.5" customHeight="1" x14ac:dyDescent="0.2">
      <c r="A30" s="148"/>
      <c r="B30" s="148"/>
      <c r="D30" s="148"/>
      <c r="E30" s="148"/>
    </row>
    <row r="31" spans="1:5" ht="22.5" customHeight="1" x14ac:dyDescent="0.2">
      <c r="A31" s="148"/>
      <c r="B31" s="148"/>
      <c r="D31" s="148"/>
      <c r="E31" s="148"/>
    </row>
    <row r="32" spans="1:5" ht="22.5" customHeight="1" x14ac:dyDescent="0.2">
      <c r="A32" s="148"/>
      <c r="B32" s="148"/>
      <c r="D32" s="148"/>
      <c r="E32" s="148"/>
    </row>
    <row r="33" spans="1:5" ht="22.5" customHeight="1" x14ac:dyDescent="0.2">
      <c r="A33" s="148"/>
      <c r="B33" s="148"/>
      <c r="D33" s="148"/>
      <c r="E33" s="148"/>
    </row>
    <row r="34" spans="1:5" ht="22.5" customHeight="1" x14ac:dyDescent="0.2">
      <c r="A34" s="148"/>
      <c r="B34" s="148"/>
      <c r="D34" s="148"/>
      <c r="E34" s="148"/>
    </row>
    <row r="35" spans="1:5" ht="22.5" customHeight="1" x14ac:dyDescent="0.2">
      <c r="A35" s="148"/>
      <c r="B35" s="148"/>
      <c r="D35" s="148"/>
      <c r="E35" s="148"/>
    </row>
    <row r="36" spans="1:5" ht="22.5" customHeight="1" x14ac:dyDescent="0.2">
      <c r="A36" s="148"/>
      <c r="B36" s="148"/>
      <c r="D36" s="148"/>
      <c r="E36" s="148"/>
    </row>
  </sheetData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Расчет </vt:lpstr>
      <vt:lpstr>Лист1</vt:lpstr>
      <vt:lpstr>'Расчет '!Область_печати</vt:lpstr>
    </vt:vector>
  </TitlesOfParts>
  <Company>oasis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Пользователь Windows</cp:lastModifiedBy>
  <cp:lastPrinted>2019-01-14T11:18:44Z</cp:lastPrinted>
  <dcterms:created xsi:type="dcterms:W3CDTF">2002-06-12T17:17:55Z</dcterms:created>
  <dcterms:modified xsi:type="dcterms:W3CDTF">2019-10-11T13:17:06Z</dcterms:modified>
</cp:coreProperties>
</file>